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MEMORIA DE JUACO 2019 PRESUPUESTO\"/>
    </mc:Choice>
  </mc:AlternateContent>
  <bookViews>
    <workbookView xWindow="0" yWindow="0" windowWidth="24000" windowHeight="9735" firstSheet="1" activeTab="1"/>
  </bookViews>
  <sheets>
    <sheet name="Proyecto 2019" sheetId="3" r:id="rId1"/>
    <sheet name="Liquidacion gastos 2019" sheetId="4" r:id="rId2"/>
    <sheet name="Liquidacion ingresos 2019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5" l="1"/>
  <c r="C5" i="5"/>
  <c r="C73" i="4"/>
  <c r="C54" i="4"/>
  <c r="C49" i="4"/>
  <c r="C37" i="4"/>
  <c r="C30" i="4"/>
  <c r="C22" i="4"/>
  <c r="C17" i="4"/>
  <c r="C5" i="4"/>
  <c r="C70" i="5"/>
  <c r="C3" i="5"/>
  <c r="C81" i="5"/>
  <c r="C82" i="5"/>
  <c r="C22" i="3"/>
  <c r="C65" i="4"/>
  <c r="C60" i="4"/>
  <c r="C74" i="4"/>
  <c r="C29" i="3"/>
  <c r="C7" i="3"/>
  <c r="C4" i="3"/>
  <c r="C13" i="3"/>
</calcChain>
</file>

<file path=xl/sharedStrings.xml><?xml version="1.0" encoding="utf-8"?>
<sst xmlns="http://schemas.openxmlformats.org/spreadsheetml/2006/main" count="257" uniqueCount="240">
  <si>
    <t>INSPECCION DE TRANSITO Y TRANSPORTE DE BARRANCABERMEJA</t>
  </si>
  <si>
    <t>CODIGO PPTAL</t>
  </si>
  <si>
    <t>CONCEPTO</t>
  </si>
  <si>
    <t>INGRESOS CORRIENTES</t>
  </si>
  <si>
    <t>INGRESOS TRIBUTARIOS</t>
  </si>
  <si>
    <t>INGRESOS NO TRIBUTARIOS</t>
  </si>
  <si>
    <t>RECURSOS DE CAPITAL</t>
  </si>
  <si>
    <t>RECURSOS DEL CREDITO</t>
  </si>
  <si>
    <t>RECURSOS DEL BALANCE</t>
  </si>
  <si>
    <t>RECUPERACION DE CARTERA</t>
  </si>
  <si>
    <t>RENDIMIENTO FINANCIERO</t>
  </si>
  <si>
    <t>VENTA ACTIVOS</t>
  </si>
  <si>
    <t>GASTOS DE FUNCIONAMIENTO</t>
  </si>
  <si>
    <t>DEUDA PUBLICA</t>
  </si>
  <si>
    <t>INVERSION: PROGRAMA MOVILIDAD URBANA</t>
  </si>
  <si>
    <t>FUENTE: RECURSOS PROPIOS</t>
  </si>
  <si>
    <t>PLAN DE MOVILIDAD URBANA SOSTENIBLE (PMUS)</t>
  </si>
  <si>
    <t>SISTEMA INTEGRAL DE CONTROL DE TRAFICO</t>
  </si>
  <si>
    <t>EQUIPAMENTO URBANO Y LOGISTICO PARA EL TRANSPORTE</t>
  </si>
  <si>
    <t>CULTURA DE LA MOVILIDAD SEGURA</t>
  </si>
  <si>
    <t>FORTALECIMIENTO INSTITUCIONAL DE LA ITTB</t>
  </si>
  <si>
    <t>ANTEPROYECTO PRESUPUESTO DE INGRESOS VIGENCIA 2.019</t>
  </si>
  <si>
    <t>TOTAL PRESUPUESTO VIGENCIA 2.019</t>
  </si>
  <si>
    <t>CODIGO PRESUPUESTAL</t>
  </si>
  <si>
    <t xml:space="preserve">CONCEPTO 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</si>
  <si>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</si>
  <si>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</si>
  <si>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</si>
  <si>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</si>
  <si>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</si>
  <si>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</si>
  <si>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</si>
  <si>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</si>
  <si>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</si>
  <si>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</si>
  <si>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</si>
  <si>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</si>
  <si>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</si>
  <si>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</si>
  <si>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</si>
  <si>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PERSONAL TEMPORAL Y SUPERNUMERARIO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</si>
  <si>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</si>
  <si>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</si>
  <si>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</si>
  <si>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</si>
  <si>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</si>
  <si>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</si>
  <si>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</si>
  <si>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</si>
  <si>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</si>
  <si>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</si>
  <si>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</si>
  <si>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</si>
  <si>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LEY 769 ART 160 (COMBUSTIBLE-EQUIPOS-DOTACION PROY SEG VIAL)</t>
  </si>
  <si>
    <t>IMPRESOS Y PUBLICACIONES</t>
  </si>
  <si>
    <t>GASTOS IMPREVISTOS</t>
  </si>
  <si>
    <t>ESPECIES VENALES</t>
  </si>
  <si>
    <t>ADQUISICIÒN DE SERVICIOS</t>
  </si>
  <si>
    <t>COMUNICACIONES Y TRANSPORTE</t>
  </si>
  <si>
    <t xml:space="preserve">MANTENIMIENTO 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</si>
  <si>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</si>
  <si>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</si>
  <si>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</si>
  <si>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</si>
  <si>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</si>
  <si>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</si>
  <si>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PLAN DE MANEJO AMBIENTAL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</si>
  <si>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</si>
  <si>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</si>
  <si>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</si>
  <si>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</si>
  <si>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</si>
  <si>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</si>
  <si>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</si>
  <si>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</si>
  <si>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</si>
  <si>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</si>
  <si>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</si>
  <si>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>SISTEMA DE GESTION EN SEGURIDAD Y SALUD EN EL TRABAJO</t>
  </si>
  <si>
    <t xml:space="preserve">TOTAL GASTOS DE FUNCIONAMIENTO 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</si>
  <si>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</si>
  <si>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</si>
  <si>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</si>
  <si>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</si>
  <si>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</si>
  <si>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PROGRAMA DE MOVILIDAD URBANA</t>
  </si>
  <si>
    <t>PLAN DE MOVILIDAD URBANA SOSTENIBLE</t>
  </si>
  <si>
    <t>TOTAL GASTOS DE INVERSION</t>
  </si>
  <si>
    <t>DEFICIT FISCAL</t>
  </si>
  <si>
    <t xml:space="preserve">MATERIALES Y SUMINISTROS </t>
  </si>
  <si>
    <t>TOTAL PRESUPUESTO 2019</t>
  </si>
  <si>
    <t>SISTEMA INTEGRAL DE CONTROL DE TRAFICO Y PASIVO DE VIGENCIAS ANTERIORES</t>
  </si>
  <si>
    <t>PPTO 2019</t>
  </si>
  <si>
    <t>DETALLE</t>
  </si>
  <si>
    <t>1.1.1</t>
  </si>
  <si>
    <t>IMP. SOBRE VEHICULOS AUTOMOTORES</t>
  </si>
  <si>
    <t>1.2.1</t>
  </si>
  <si>
    <t>MULTAS</t>
  </si>
  <si>
    <t>1.2.2</t>
  </si>
  <si>
    <t>PORTE DE PLACAS</t>
  </si>
  <si>
    <t>1.2.3</t>
  </si>
  <si>
    <t>FORMATO DE FACTURACION</t>
  </si>
  <si>
    <t>1.2.4</t>
  </si>
  <si>
    <t>LICENCIA DE CONDUCCION</t>
  </si>
  <si>
    <t>1.2.5</t>
  </si>
  <si>
    <t>CERTIFICACION  DE LICENCIAS DE CONDUCCION</t>
  </si>
  <si>
    <t>1.2.6</t>
  </si>
  <si>
    <t>AVALUOS COMERCIALES</t>
  </si>
  <si>
    <t>1.2.7</t>
  </si>
  <si>
    <t>LEVANTAMIENTO DE CROQUIS</t>
  </si>
  <si>
    <t>1.2.8</t>
  </si>
  <si>
    <t>SERVICIO DE GRUA</t>
  </si>
  <si>
    <t>1.2.9</t>
  </si>
  <si>
    <t>GARAJE Y PARQUEO</t>
  </si>
  <si>
    <t>1.2.10</t>
  </si>
  <si>
    <t>SERVICIO DE ALFEREZ</t>
  </si>
  <si>
    <t>1.2.11</t>
  </si>
  <si>
    <t>PRUEBA DE ALCOHOLEMIA</t>
  </si>
  <si>
    <t>1.2.12</t>
  </si>
  <si>
    <t>CHEQUEOS OTRAS PLAZAS</t>
  </si>
  <si>
    <t>1.2.13</t>
  </si>
  <si>
    <t>CHEQUEOS A DOMICICLIO</t>
  </si>
  <si>
    <t>1.2.14</t>
  </si>
  <si>
    <t>MATRICULAS</t>
  </si>
  <si>
    <t>1.2.15</t>
  </si>
  <si>
    <t>PORTE Y TELEGRAMAS</t>
  </si>
  <si>
    <t>1.2.16</t>
  </si>
  <si>
    <t>TRASPASO</t>
  </si>
  <si>
    <t>1.2.17</t>
  </si>
  <si>
    <t>RADICACION DE CUENTA</t>
  </si>
  <si>
    <t>1.2.18</t>
  </si>
  <si>
    <t>TRASLADO DE CUENTA</t>
  </si>
  <si>
    <t>1.2.19</t>
  </si>
  <si>
    <t>CANCELACION MATRICULA</t>
  </si>
  <si>
    <t>1.2.20</t>
  </si>
  <si>
    <t>CERTIFICADO DE TRADICION</t>
  </si>
  <si>
    <t>1.2.21</t>
  </si>
  <si>
    <t>CERTIFICADO DE PROPIEDAD</t>
  </si>
  <si>
    <t>1.2.22</t>
  </si>
  <si>
    <t>EMBARGOS</t>
  </si>
  <si>
    <t>1.2.23</t>
  </si>
  <si>
    <t>DESEMBARGOS</t>
  </si>
  <si>
    <t>1.2.24</t>
  </si>
  <si>
    <t>PIGNORACION</t>
  </si>
  <si>
    <t>1.2.25</t>
  </si>
  <si>
    <t>DESPIGNORACION</t>
  </si>
  <si>
    <t>1.2.26</t>
  </si>
  <si>
    <t>DUPLICADO DE LICENCIAS TRANSITO</t>
  </si>
  <si>
    <t>1.2.27</t>
  </si>
  <si>
    <t>REGRABACION</t>
  </si>
  <si>
    <t>1.2.28</t>
  </si>
  <si>
    <t>DUPLICADO DE PLACAS</t>
  </si>
  <si>
    <t>1.2.29</t>
  </si>
  <si>
    <t>CAMBIO DE PLACAS</t>
  </si>
  <si>
    <t>1.2.30</t>
  </si>
  <si>
    <t>CAMBIO DE MOTOR</t>
  </si>
  <si>
    <t>1.2.31</t>
  </si>
  <si>
    <t>CAMBIO DE SERVICIO</t>
  </si>
  <si>
    <t>1.2.32</t>
  </si>
  <si>
    <t>CAMBIO DE COLOR</t>
  </si>
  <si>
    <t>1.2.33</t>
  </si>
  <si>
    <t>CAMBIO  DE CARROCERIA</t>
  </si>
  <si>
    <t>1.2.34</t>
  </si>
  <si>
    <t>CAMBIO DE EMPRESA</t>
  </si>
  <si>
    <t>1.2.35</t>
  </si>
  <si>
    <t>CAPACIDAD TRANSPORTADORA</t>
  </si>
  <si>
    <t>1.2.36</t>
  </si>
  <si>
    <t>REGISTRO DE TRAMITE</t>
  </si>
  <si>
    <t>1.2.37</t>
  </si>
  <si>
    <t>TARJETA DE  OPERACIÓN TAXI</t>
  </si>
  <si>
    <t>1.2.38</t>
  </si>
  <si>
    <t>TARJETA DE  OPERACIÓN DE BUSES</t>
  </si>
  <si>
    <t>1.2.39</t>
  </si>
  <si>
    <t>EXPERTICIO TECNICO</t>
  </si>
  <si>
    <t>1.2.40</t>
  </si>
  <si>
    <t>FOTOCOPIAS CERTIFICADAS</t>
  </si>
  <si>
    <t>1.2.41</t>
  </si>
  <si>
    <t>SIN PENDIENTE</t>
  </si>
  <si>
    <t>1.2.42</t>
  </si>
  <si>
    <t>REPOTENCIACION</t>
  </si>
  <si>
    <t>1.2.43</t>
  </si>
  <si>
    <t>REGISTRO FOTOGRAFICO</t>
  </si>
  <si>
    <t>1.2.44</t>
  </si>
  <si>
    <t>REGISTRO POR RECUPERACION EN CASO DE HURTO O PERDIDA DEFINITIVA</t>
  </si>
  <si>
    <t>1.2.45</t>
  </si>
  <si>
    <t>HABILITACION EMPRESA PERSONA NATURAL</t>
  </si>
  <si>
    <t>1.2.46</t>
  </si>
  <si>
    <t>HABILITACION EMPRESA PERSONA JURIDICA</t>
  </si>
  <si>
    <t>1.2.47</t>
  </si>
  <si>
    <t>DESVINCULACION POR MUTUO ACUERDO</t>
  </si>
  <si>
    <t>1.2.48</t>
  </si>
  <si>
    <t>PAZ Y SALVO</t>
  </si>
  <si>
    <t>1.2.49</t>
  </si>
  <si>
    <t>REAVALUO</t>
  </si>
  <si>
    <t>1.2.50</t>
  </si>
  <si>
    <t>RENOVACION DE LICENCIAS DE TRANSITO</t>
  </si>
  <si>
    <t>1.2.51</t>
  </si>
  <si>
    <t>DUPLICADO O RENOVACION TARJETA DE REGISTRO</t>
  </si>
  <si>
    <t>1.2.52</t>
  </si>
  <si>
    <t>BLINDAJE Y DESMONTE</t>
  </si>
  <si>
    <t>1.2.53</t>
  </si>
  <si>
    <t>MODIFICACION DEL PRENDARIO POR ACREEDOR O PROPIETARIO</t>
  </si>
  <si>
    <t>12.54</t>
  </si>
  <si>
    <t>TRANSFORMACION</t>
  </si>
  <si>
    <t>1.2.55</t>
  </si>
  <si>
    <t>REMATRICULA</t>
  </si>
  <si>
    <t>1.2.56</t>
  </si>
  <si>
    <t>CONVERSION A GAS NATURAL</t>
  </si>
  <si>
    <t>1.2.57</t>
  </si>
  <si>
    <t>REGISTRO INICIAL MAQUINARIA AGRICOLA, INDUSTRIAL Y  DE CONSTRUCCION</t>
  </si>
  <si>
    <t>1.2.58</t>
  </si>
  <si>
    <t>CAMBIO DE PROPIETARIO MAQUINARIA INDUSTRIAL</t>
  </si>
  <si>
    <t>1.2.59</t>
  </si>
  <si>
    <t>REFACTURACION</t>
  </si>
  <si>
    <t>1.2.60</t>
  </si>
  <si>
    <t>CONVENIOS</t>
  </si>
  <si>
    <t>1.2.61</t>
  </si>
  <si>
    <t>DEMARCACIONES</t>
  </si>
  <si>
    <t>1.2.62</t>
  </si>
  <si>
    <t>PERMISOS</t>
  </si>
  <si>
    <t>1.2.63</t>
  </si>
  <si>
    <t>FUN</t>
  </si>
  <si>
    <t>1.2.64</t>
  </si>
  <si>
    <t>OTROS INGRESOS</t>
  </si>
  <si>
    <t>TOTAL INGRESOS CORRIENTES DE LA I.T.T.B</t>
  </si>
  <si>
    <t>RECURSOS DEL CAPITAL</t>
  </si>
  <si>
    <t>2.3.1</t>
  </si>
  <si>
    <t>Recuperacion cartera  comparendos</t>
  </si>
  <si>
    <t>2.3.2</t>
  </si>
  <si>
    <t>Recuperacion cartera  itereses</t>
  </si>
  <si>
    <t>2.3.3</t>
  </si>
  <si>
    <t>Recuperacion cartera porte de placas</t>
  </si>
  <si>
    <t>2.3.4</t>
  </si>
  <si>
    <t>Recuperacion cartera Sistematizacion y Facturacion</t>
  </si>
  <si>
    <t>2.4.</t>
  </si>
  <si>
    <t>2.5.</t>
  </si>
  <si>
    <t>VENTA DE ACTIVO</t>
  </si>
  <si>
    <t>TOTAL INGRESOS CAPITAL DE LA I.T.T.B</t>
  </si>
  <si>
    <t xml:space="preserve"> PPTO 2019</t>
  </si>
  <si>
    <t>TOTAL PRESUPUESTO INGRESOS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</si>
</sst>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&quot;$&quot;\ #,##0.00"/>
  </numFmts>
  <fonts count="3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 Black"/>
      <family val="2"/>
    </font>
    <font>
      <sz val="10"/>
      <name val="Arial Black"/>
      <family val="2"/>
    </font>
    <font>
      <sz val="8"/>
      <name val="Arial"/>
      <family val="2"/>
    </font>
    <font>
      <sz val="8"/>
      <name val="Aharoni"/>
      <charset val="177"/>
    </font>
    <font>
      <b/>
      <sz val="12"/>
      <name val="Arial Rounded MT Bold"/>
      <family val="2"/>
    </font>
    <font>
      <b/>
      <sz val="10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haroni"/>
      <charset val="177"/>
    </font>
    <font>
      <sz val="11"/>
      <color theme="1"/>
      <name val="Estrangelo Edessa"/>
      <family val="4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6" fillId="3" borderId="1" xfId="0" applyNumberFormat="1" applyFont="1" applyFill="1" applyBorder="1"/>
    <xf numFmtId="0" fontId="0" fillId="0" borderId="1" xfId="0" applyBorder="1"/>
    <xf numFmtId="4" fontId="7" fillId="2" borderId="1" xfId="0" applyNumberFormat="1" applyFont="1" applyFill="1" applyBorder="1"/>
    <xf numFmtId="0" fontId="3" fillId="2" borderId="1" xfId="0" applyFont="1" applyFill="1" applyBorder="1"/>
    <xf numFmtId="0" fontId="0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/>
    <xf numFmtId="0" fontId="15" fillId="0" borderId="1" xfId="0" applyFont="1" applyBorder="1"/>
    <xf numFmtId="165" fontId="15" fillId="0" borderId="1" xfId="1" applyNumberFormat="1" applyFont="1" applyBorder="1"/>
    <xf numFmtId="0" fontId="11" fillId="0" borderId="1" xfId="0" applyFont="1" applyBorder="1"/>
    <xf numFmtId="0" fontId="0" fillId="2" borderId="1" xfId="0" applyFont="1" applyFill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15" fillId="0" borderId="0" xfId="1" applyNumberFormat="1" applyFont="1"/>
    <xf numFmtId="164" fontId="0" fillId="0" borderId="1" xfId="1" applyFont="1" applyBorder="1"/>
    <xf numFmtId="0" fontId="8" fillId="0" borderId="1" xfId="0" applyFont="1" applyBorder="1"/>
    <xf numFmtId="165" fontId="8" fillId="0" borderId="1" xfId="0" applyNumberFormat="1" applyFont="1" applyBorder="1"/>
    <xf numFmtId="165" fontId="8" fillId="0" borderId="1" xfId="1" applyNumberFormat="1" applyFont="1" applyBorder="1"/>
    <xf numFmtId="0" fontId="16" fillId="0" borderId="1" xfId="0" applyFont="1" applyBorder="1"/>
    <xf numFmtId="0" fontId="17" fillId="0" borderId="1" xfId="0" applyFont="1" applyBorder="1"/>
    <xf numFmtId="165" fontId="1" fillId="0" borderId="1" xfId="0" applyNumberFormat="1" applyFont="1" applyBorder="1"/>
    <xf numFmtId="164" fontId="8" fillId="0" borderId="1" xfId="1" applyFont="1" applyBorder="1"/>
    <xf numFmtId="0" fontId="18" fillId="0" borderId="1" xfId="0" applyFont="1" applyBorder="1"/>
    <xf numFmtId="165" fontId="20" fillId="0" borderId="1" xfId="0" applyNumberFormat="1" applyFont="1" applyBorder="1"/>
    <xf numFmtId="165" fontId="0" fillId="0" borderId="0" xfId="0" applyNumberFormat="1"/>
    <xf numFmtId="0" fontId="4" fillId="0" borderId="1" xfId="0" applyFont="1" applyFill="1" applyBorder="1"/>
    <xf numFmtId="0" fontId="23" fillId="0" borderId="1" xfId="0" applyFont="1" applyFill="1" applyBorder="1" applyAlignment="1">
      <alignment horizontal="left"/>
    </xf>
    <xf numFmtId="166" fontId="2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6" fontId="25" fillId="0" borderId="1" xfId="0" applyNumberFormat="1" applyFont="1" applyFill="1" applyBorder="1"/>
    <xf numFmtId="0" fontId="26" fillId="0" borderId="1" xfId="0" applyFont="1" applyFill="1" applyBorder="1" applyAlignment="1">
      <alignment horizontal="left"/>
    </xf>
    <xf numFmtId="166" fontId="27" fillId="0" borderId="1" xfId="0" applyNumberFormat="1" applyFont="1" applyFill="1" applyBorder="1"/>
    <xf numFmtId="166" fontId="29" fillId="6" borderId="1" xfId="0" applyNumberFormat="1" applyFont="1" applyFill="1" applyBorder="1"/>
    <xf numFmtId="166" fontId="30" fillId="0" borderId="1" xfId="0" applyNumberFormat="1" applyFont="1" applyFill="1" applyBorder="1"/>
    <xf numFmtId="0" fontId="0" fillId="7" borderId="1" xfId="0" applyFont="1" applyFill="1" applyBorder="1"/>
    <xf numFmtId="165" fontId="0" fillId="7" borderId="1" xfId="0" applyNumberFormat="1" applyFill="1" applyBorder="1"/>
    <xf numFmtId="0" fontId="0" fillId="8" borderId="1" xfId="0" applyFont="1" applyFill="1" applyBorder="1"/>
    <xf numFmtId="165" fontId="0" fillId="8" borderId="1" xfId="0" applyNumberFormat="1" applyFill="1" applyBorder="1"/>
    <xf numFmtId="0" fontId="11" fillId="8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1" fillId="5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0" fillId="8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E17" sqref="E17"/>
    </sheetView>
  </sheetViews>
  <sheetFormatPr baseColWidth="10" defaultRowHeight="15"/>
  <cols>
    <col min="1" max="1" width="14.42578125" customWidth="1"/>
    <col min="2" max="2" width="54.28515625" bestFit="1" customWidth="1"/>
    <col min="3" max="3" width="20.42578125" bestFit="1" customWidth="1"/>
  </cols>
  <sheetData>
    <row r="1" spans="1:3" ht="15.75">
      <c r="A1" s="52" t="s">
        <v>0</v>
      </c>
      <c r="B1" s="52"/>
      <c r="C1" s="52"/>
    </row>
    <row r="2" spans="1:3" ht="15.75">
      <c r="A2" s="52" t="s">
        <v>21</v>
      </c>
      <c r="B2" s="52"/>
      <c r="C2" s="52"/>
    </row>
    <row r="3" spans="1:3" ht="15.75">
      <c r="A3" s="1" t="s">
        <v>1</v>
      </c>
      <c r="B3" s="1" t="s">
        <v>2</v>
      </c>
      <c r="C3" s="1">
        <v>2019</v>
      </c>
    </row>
    <row r="4" spans="1:3" ht="15.75">
      <c r="A4" s="2">
        <v>1</v>
      </c>
      <c r="B4" s="3" t="s">
        <v>3</v>
      </c>
      <c r="C4" s="4">
        <f>C5+C6</f>
        <v>8500000000</v>
      </c>
    </row>
    <row r="5" spans="1:3">
      <c r="A5" s="2">
        <v>1.1000000000000001</v>
      </c>
      <c r="B5" s="5" t="s">
        <v>4</v>
      </c>
      <c r="C5" s="6">
        <v>1500000000</v>
      </c>
    </row>
    <row r="6" spans="1:3">
      <c r="A6" s="2">
        <v>1.2</v>
      </c>
      <c r="B6" s="5" t="s">
        <v>5</v>
      </c>
      <c r="C6" s="6">
        <v>7000000000</v>
      </c>
    </row>
    <row r="7" spans="1:3" ht="15.75">
      <c r="A7" s="2">
        <v>2</v>
      </c>
      <c r="B7" s="3" t="s">
        <v>6</v>
      </c>
      <c r="C7" s="4">
        <f>C9+C10+C11+C12</f>
        <v>3223000000</v>
      </c>
    </row>
    <row r="8" spans="1:3">
      <c r="A8" s="2">
        <v>2.1</v>
      </c>
      <c r="B8" s="7" t="s">
        <v>7</v>
      </c>
    </row>
    <row r="9" spans="1:3">
      <c r="A9" s="2">
        <v>2.2000000000000002</v>
      </c>
      <c r="B9" s="8" t="s">
        <v>8</v>
      </c>
      <c r="C9" s="6">
        <v>10000000</v>
      </c>
    </row>
    <row r="10" spans="1:3">
      <c r="A10" s="2">
        <v>2.2999999999999998</v>
      </c>
      <c r="B10" s="8" t="s">
        <v>9</v>
      </c>
      <c r="C10" s="6">
        <v>3200000000</v>
      </c>
    </row>
    <row r="11" spans="1:3">
      <c r="A11" s="2">
        <v>2.4</v>
      </c>
      <c r="B11" s="8" t="s">
        <v>10</v>
      </c>
      <c r="C11" s="6">
        <v>12000000</v>
      </c>
    </row>
    <row r="12" spans="1:3">
      <c r="A12" s="2">
        <v>2.5</v>
      </c>
      <c r="B12" s="8" t="s">
        <v>11</v>
      </c>
      <c r="C12" s="6">
        <v>1000000</v>
      </c>
    </row>
    <row r="13" spans="1:3" ht="15.75">
      <c r="A13" s="51" t="s">
        <v>22</v>
      </c>
      <c r="B13" s="51"/>
      <c r="C13" s="9">
        <f>C4+C7</f>
        <v>11723000000</v>
      </c>
    </row>
    <row r="17" spans="1:3" ht="15.75">
      <c r="A17" s="52" t="s">
        <v>0</v>
      </c>
      <c r="B17" s="52"/>
      <c r="C17" s="52"/>
    </row>
    <row r="18" spans="1:3" ht="15.75">
      <c r="A18" s="52" t="s">
        <v>21</v>
      </c>
      <c r="B18" s="52"/>
      <c r="C18" s="52"/>
    </row>
    <row r="19" spans="1:3" ht="15.75">
      <c r="A19" s="1" t="s">
        <v>1</v>
      </c>
      <c r="B19" s="1" t="s">
        <v>2</v>
      </c>
      <c r="C19" s="1">
        <v>2019</v>
      </c>
    </row>
    <row r="20" spans="1:3" ht="15.75">
      <c r="A20" s="10">
        <v>30501</v>
      </c>
      <c r="B20" s="3" t="s">
        <v>12</v>
      </c>
      <c r="C20" s="11">
        <v>8832000000</v>
      </c>
    </row>
    <row r="21" spans="1:3" ht="15.75">
      <c r="A21" s="10">
        <v>30506</v>
      </c>
      <c r="B21" s="12" t="s">
        <v>13</v>
      </c>
      <c r="C21" s="11">
        <v>0</v>
      </c>
    </row>
    <row r="22" spans="1:3" ht="15.75">
      <c r="A22" s="10">
        <v>30507</v>
      </c>
      <c r="B22" s="3" t="s">
        <v>14</v>
      </c>
      <c r="C22" s="4">
        <f>C24+C25+C26+C27+C28</f>
        <v>2891000000</v>
      </c>
    </row>
    <row r="23" spans="1:3" ht="15.75">
      <c r="A23" s="10"/>
      <c r="B23" s="3" t="s">
        <v>15</v>
      </c>
      <c r="C23" s="10"/>
    </row>
    <row r="24" spans="1:3">
      <c r="A24" s="10">
        <v>30507180401</v>
      </c>
      <c r="B24" s="10" t="s">
        <v>16</v>
      </c>
      <c r="C24" s="6">
        <v>400000000</v>
      </c>
    </row>
    <row r="25" spans="1:3">
      <c r="A25" s="10">
        <v>30507180402</v>
      </c>
      <c r="B25" s="13" t="s">
        <v>17</v>
      </c>
      <c r="C25" s="6">
        <v>481700000</v>
      </c>
    </row>
    <row r="26" spans="1:3">
      <c r="A26" s="10">
        <v>30507180403</v>
      </c>
      <c r="B26" s="13" t="s">
        <v>18</v>
      </c>
      <c r="C26" s="6">
        <v>370000000</v>
      </c>
    </row>
    <row r="27" spans="1:3">
      <c r="A27" s="10">
        <v>30507180404</v>
      </c>
      <c r="B27" s="13" t="s">
        <v>19</v>
      </c>
      <c r="C27" s="6">
        <v>1082500000</v>
      </c>
    </row>
    <row r="28" spans="1:3">
      <c r="A28" s="10">
        <v>30507180405</v>
      </c>
      <c r="B28" s="13" t="s">
        <v>20</v>
      </c>
      <c r="C28" s="6">
        <v>556800000</v>
      </c>
    </row>
    <row r="29" spans="1:3" ht="15.75">
      <c r="A29" s="51" t="s">
        <v>22</v>
      </c>
      <c r="B29" s="51"/>
      <c r="C29" s="9">
        <f>C20+C22</f>
        <v>11723000000</v>
      </c>
    </row>
  </sheetData>
  <mergeCells count="6">
    <mergeCell ref="A29:B29"/>
    <mergeCell ref="A1:C1"/>
    <mergeCell ref="A2:C2"/>
    <mergeCell ref="A13:B13"/>
    <mergeCell ref="A17:C17"/>
    <mergeCell ref="A18:C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41" workbookViewId="0">
      <selection activeCell="B62" sqref="B62"/>
    </sheetView>
  </sheetViews>
  <sheetFormatPr baseColWidth="10" defaultRowHeight="15"/>
  <cols>
    <col min="1" max="1" width="17.28515625" customWidth="1"/>
    <col min="2" max="2" width="77.85546875" customWidth="1"/>
    <col min="3" max="3" width="22.7109375" bestFit="1" customWidth="1"/>
    <col min="5" max="5" width="14.140625" bestFit="1" customWidth="1"/>
  </cols>
  <sheetData>
    <row r="1" spans="1:3">
      <c r="A1" s="53" t="s">
        <v>23</v>
      </c>
      <c r="B1" s="53" t="s">
        <v>24</v>
      </c>
      <c r="C1" s="53" t="s">
        <v>92</v>
      </c>
    </row>
    <row r="2" spans="1:3">
      <c r="A2" s="54"/>
      <c r="B2" s="54"/>
      <c r="C2" s="54"/>
    </row>
    <row r="3" spans="1:3" ht="18.75">
      <c r="A3" s="13">
        <v>3050</v>
      </c>
      <c r="B3" s="14" t="s">
        <v>12</v>
      </c>
      <c r="C3" s="10"/>
    </row>
    <row r="4" spans="1:3" ht="18.75">
      <c r="A4" s="15">
        <v>30501</v>
      </c>
      <c r="B4" s="16" t="s">
        <v>25</v>
      </c>
      <c r="C4" s="10"/>
    </row>
    <row r="5" spans="1:3" ht="16.5">
      <c r="A5" s="17">
        <v>30501180</v>
      </c>
      <c r="B5" s="18" t="s">
        <v>26</v>
      </c>
      <c r="C5" s="19">
        <f>SUM(C6:C16)</f>
        <v>4414000000</v>
      </c>
    </row>
    <row r="6" spans="1:3">
      <c r="A6" s="20">
        <v>30501180401</v>
      </c>
      <c r="B6" s="21" t="s">
        <v>27</v>
      </c>
      <c r="C6" s="22">
        <v>3258000000</v>
      </c>
    </row>
    <row r="7" spans="1:3">
      <c r="A7" s="20">
        <v>30501180402</v>
      </c>
      <c r="B7" s="13" t="s">
        <v>28</v>
      </c>
      <c r="C7" s="23">
        <v>320000000</v>
      </c>
    </row>
    <row r="8" spans="1:3">
      <c r="A8" s="20">
        <v>30501180403</v>
      </c>
      <c r="B8" s="13" t="s">
        <v>29</v>
      </c>
      <c r="C8" s="23">
        <v>143000000</v>
      </c>
    </row>
    <row r="9" spans="1:3">
      <c r="A9" s="20">
        <v>30501180404</v>
      </c>
      <c r="B9" s="13" t="s">
        <v>30</v>
      </c>
      <c r="C9" s="23">
        <v>10000000</v>
      </c>
    </row>
    <row r="10" spans="1:3">
      <c r="A10" s="20">
        <v>30501180405</v>
      </c>
      <c r="B10" s="13" t="s">
        <v>31</v>
      </c>
      <c r="C10" s="23">
        <v>3000000</v>
      </c>
    </row>
    <row r="11" spans="1:3">
      <c r="A11" s="20">
        <v>30501180406</v>
      </c>
      <c r="B11" s="13" t="s">
        <v>32</v>
      </c>
      <c r="C11" s="23">
        <v>27000000</v>
      </c>
    </row>
    <row r="12" spans="1:3">
      <c r="A12" s="20">
        <v>30501180407</v>
      </c>
      <c r="B12" s="13" t="s">
        <v>33</v>
      </c>
      <c r="C12" s="23">
        <v>1000000</v>
      </c>
    </row>
    <row r="13" spans="1:3">
      <c r="A13" s="20">
        <v>30501180408</v>
      </c>
      <c r="B13" s="13" t="s">
        <v>34</v>
      </c>
      <c r="C13" s="23">
        <v>400000000</v>
      </c>
    </row>
    <row r="14" spans="1:3">
      <c r="A14" s="20">
        <v>30501180409</v>
      </c>
      <c r="B14" s="13" t="s">
        <v>35</v>
      </c>
      <c r="C14" s="23">
        <v>140000000</v>
      </c>
    </row>
    <row r="15" spans="1:3">
      <c r="A15" s="20">
        <v>30501180410</v>
      </c>
      <c r="B15" s="13" t="s">
        <v>36</v>
      </c>
      <c r="C15" s="23">
        <v>90000000</v>
      </c>
    </row>
    <row r="16" spans="1:3">
      <c r="A16" s="20">
        <v>30501180411</v>
      </c>
      <c r="B16" s="13" t="s">
        <v>37</v>
      </c>
      <c r="C16" s="23">
        <v>22000000</v>
      </c>
    </row>
    <row r="17" spans="1:3" ht="16.5">
      <c r="A17" s="17">
        <v>30501181</v>
      </c>
      <c r="B17" s="18" t="s">
        <v>38</v>
      </c>
      <c r="C17" s="19">
        <f>SUM(C18:C21)</f>
        <v>334000000</v>
      </c>
    </row>
    <row r="18" spans="1:3">
      <c r="A18" s="20">
        <v>30501181412</v>
      </c>
      <c r="B18" s="48" t="s">
        <v>39</v>
      </c>
      <c r="C18" s="49">
        <v>223000000</v>
      </c>
    </row>
    <row r="19" spans="1:3">
      <c r="A19" s="20">
        <v>30501181413</v>
      </c>
      <c r="B19" s="10" t="s">
        <v>40</v>
      </c>
      <c r="C19" s="23">
        <v>100000000</v>
      </c>
    </row>
    <row r="20" spans="1:3">
      <c r="A20" s="20">
        <v>30501181414</v>
      </c>
      <c r="B20" s="13" t="s">
        <v>41</v>
      </c>
      <c r="C20" s="23">
        <v>10000000</v>
      </c>
    </row>
    <row r="21" spans="1:3">
      <c r="A21" s="20">
        <v>30501181415</v>
      </c>
      <c r="B21" s="13" t="s">
        <v>42</v>
      </c>
      <c r="C21" s="23">
        <v>1000000</v>
      </c>
    </row>
    <row r="22" spans="1:3" ht="16.5">
      <c r="A22" s="17">
        <v>30501182</v>
      </c>
      <c r="B22" s="18" t="s">
        <v>43</v>
      </c>
      <c r="C22" s="24">
        <f>SUM(C23:C28)</f>
        <v>1200000000</v>
      </c>
    </row>
    <row r="23" spans="1:3">
      <c r="A23" s="20">
        <v>30501182417</v>
      </c>
      <c r="B23" s="13" t="s">
        <v>44</v>
      </c>
      <c r="C23" s="23">
        <v>140000000</v>
      </c>
    </row>
    <row r="24" spans="1:3">
      <c r="A24" s="20">
        <v>30501182418</v>
      </c>
      <c r="B24" s="13" t="s">
        <v>45</v>
      </c>
      <c r="C24" s="23">
        <v>120000000</v>
      </c>
    </row>
    <row r="25" spans="1:3">
      <c r="A25" s="20">
        <v>30501182419</v>
      </c>
      <c r="B25" s="13" t="s">
        <v>46</v>
      </c>
      <c r="C25" s="23">
        <v>50000000</v>
      </c>
    </row>
    <row r="26" spans="1:3">
      <c r="A26" s="20">
        <v>30501182420</v>
      </c>
      <c r="B26" s="13" t="s">
        <v>47</v>
      </c>
      <c r="C26" s="23">
        <v>50000000</v>
      </c>
    </row>
    <row r="27" spans="1:3">
      <c r="A27" s="20">
        <v>30501182421</v>
      </c>
      <c r="B27" s="13" t="s">
        <v>48</v>
      </c>
      <c r="C27" s="23">
        <v>40000000</v>
      </c>
    </row>
    <row r="28" spans="1:3">
      <c r="A28" s="20">
        <v>30501182422</v>
      </c>
      <c r="B28" s="13" t="s">
        <v>49</v>
      </c>
      <c r="C28" s="23">
        <v>800000000</v>
      </c>
    </row>
    <row r="29" spans="1:3" ht="18.75">
      <c r="A29" s="15">
        <v>30502</v>
      </c>
      <c r="B29" s="16" t="s">
        <v>50</v>
      </c>
      <c r="C29" s="10"/>
    </row>
    <row r="30" spans="1:3" ht="16.5">
      <c r="A30" s="18">
        <v>30502180</v>
      </c>
      <c r="B30" s="18" t="s">
        <v>51</v>
      </c>
      <c r="C30" s="19">
        <f>SUM(C31:C36)</f>
        <v>422500000</v>
      </c>
    </row>
    <row r="31" spans="1:3">
      <c r="A31" s="20">
        <v>30502180401</v>
      </c>
      <c r="B31" s="13" t="s">
        <v>52</v>
      </c>
      <c r="C31" s="23">
        <v>19500000</v>
      </c>
    </row>
    <row r="32" spans="1:3">
      <c r="A32" s="20">
        <v>30502180402</v>
      </c>
      <c r="B32" s="13" t="s">
        <v>89</v>
      </c>
      <c r="C32" s="23">
        <v>237000000</v>
      </c>
    </row>
    <row r="33" spans="1:3">
      <c r="A33" s="50">
        <v>30502180403</v>
      </c>
      <c r="B33" s="48" t="s">
        <v>53</v>
      </c>
      <c r="C33" s="49">
        <v>150000000</v>
      </c>
    </row>
    <row r="34" spans="1:3">
      <c r="A34" s="20">
        <v>30502180404</v>
      </c>
      <c r="B34" s="13" t="s">
        <v>54</v>
      </c>
      <c r="C34" s="23">
        <v>10000000</v>
      </c>
    </row>
    <row r="35" spans="1:3">
      <c r="A35" s="20">
        <v>30502180405</v>
      </c>
      <c r="B35" s="13" t="s">
        <v>55</v>
      </c>
      <c r="C35" s="23">
        <v>1000000</v>
      </c>
    </row>
    <row r="36" spans="1:3">
      <c r="A36" s="20">
        <v>30502180406</v>
      </c>
      <c r="B36" s="13" t="s">
        <v>56</v>
      </c>
      <c r="C36" s="23">
        <v>5000000</v>
      </c>
    </row>
    <row r="37" spans="1:3" ht="16.5">
      <c r="A37" s="18">
        <v>30502181</v>
      </c>
      <c r="B37" s="18" t="s">
        <v>57</v>
      </c>
      <c r="C37" s="19">
        <f>SUM(C38:C47)</f>
        <v>696000000</v>
      </c>
    </row>
    <row r="38" spans="1:3">
      <c r="A38" s="20">
        <v>30502181407</v>
      </c>
      <c r="B38" s="13" t="s">
        <v>58</v>
      </c>
      <c r="C38" s="23">
        <v>40000000</v>
      </c>
    </row>
    <row r="39" spans="1:3">
      <c r="A39" s="20">
        <v>30502181408</v>
      </c>
      <c r="B39" s="13" t="s">
        <v>59</v>
      </c>
      <c r="C39" s="23">
        <v>200000000</v>
      </c>
    </row>
    <row r="40" spans="1:3">
      <c r="A40" s="20">
        <v>30502181409</v>
      </c>
      <c r="B40" s="48" t="s">
        <v>60</v>
      </c>
      <c r="C40" s="49">
        <v>50000000</v>
      </c>
    </row>
    <row r="41" spans="1:3">
      <c r="A41" s="20">
        <v>30502181410</v>
      </c>
      <c r="B41" s="13" t="s">
        <v>61</v>
      </c>
      <c r="C41" s="23">
        <v>130000000</v>
      </c>
    </row>
    <row r="42" spans="1:3">
      <c r="A42" s="20">
        <v>30502181411</v>
      </c>
      <c r="B42" s="13" t="s">
        <v>62</v>
      </c>
      <c r="C42" s="23">
        <v>30000000</v>
      </c>
    </row>
    <row r="43" spans="1:3">
      <c r="A43" s="20">
        <v>30502181412</v>
      </c>
      <c r="B43" s="46" t="s">
        <v>63</v>
      </c>
      <c r="C43" s="47">
        <v>130000000</v>
      </c>
    </row>
    <row r="44" spans="1:3">
      <c r="A44" s="20">
        <v>30502181413</v>
      </c>
      <c r="B44" s="48" t="s">
        <v>64</v>
      </c>
      <c r="C44" s="49">
        <v>15000000</v>
      </c>
    </row>
    <row r="45" spans="1:3">
      <c r="A45" s="20">
        <v>30502181414</v>
      </c>
      <c r="B45" s="13" t="s">
        <v>65</v>
      </c>
      <c r="C45" s="23">
        <v>30000000</v>
      </c>
    </row>
    <row r="46" spans="1:3">
      <c r="A46" s="20">
        <v>30502181415</v>
      </c>
      <c r="B46" s="60" t="s">
        <v>66</v>
      </c>
      <c r="C46" s="49">
        <v>70000000</v>
      </c>
    </row>
    <row r="47" spans="1:3">
      <c r="A47" s="20">
        <v>30502181416</v>
      </c>
      <c r="B47" s="13" t="s">
        <v>67</v>
      </c>
      <c r="C47" s="23">
        <v>1000000</v>
      </c>
    </row>
    <row r="48" spans="1:3" ht="18.75">
      <c r="A48" s="15">
        <v>30503</v>
      </c>
      <c r="B48" s="16" t="s">
        <v>68</v>
      </c>
      <c r="C48" s="25"/>
    </row>
    <row r="49" spans="1:5">
      <c r="A49" s="26">
        <v>30503180</v>
      </c>
      <c r="B49" s="26" t="s">
        <v>69</v>
      </c>
      <c r="C49" s="27">
        <f>SUM(C50:C53)</f>
        <v>625500000</v>
      </c>
    </row>
    <row r="50" spans="1:5">
      <c r="A50" s="20">
        <v>30503180401</v>
      </c>
      <c r="B50" s="13" t="s">
        <v>70</v>
      </c>
      <c r="C50" s="23">
        <v>100000000</v>
      </c>
    </row>
    <row r="51" spans="1:5">
      <c r="A51" s="20">
        <v>30503180402</v>
      </c>
      <c r="B51" s="13" t="s">
        <v>71</v>
      </c>
      <c r="C51" s="23">
        <v>1000000</v>
      </c>
    </row>
    <row r="52" spans="1:5">
      <c r="A52" s="20">
        <v>30503180403</v>
      </c>
      <c r="B52" s="13" t="s">
        <v>72</v>
      </c>
      <c r="C52" s="23">
        <v>500000000</v>
      </c>
    </row>
    <row r="53" spans="1:5">
      <c r="A53" s="20">
        <v>30503180404</v>
      </c>
      <c r="B53" s="13" t="s">
        <v>73</v>
      </c>
      <c r="C53" s="23">
        <v>24500000</v>
      </c>
    </row>
    <row r="54" spans="1:5">
      <c r="A54" s="26">
        <v>30503181</v>
      </c>
      <c r="B54" s="26" t="s">
        <v>74</v>
      </c>
      <c r="C54" s="28">
        <f>SUM(C55:C59)</f>
        <v>1140000000</v>
      </c>
    </row>
    <row r="55" spans="1:5">
      <c r="A55" s="20">
        <v>30503181405</v>
      </c>
      <c r="B55" s="13" t="s">
        <v>75</v>
      </c>
      <c r="C55" s="23">
        <v>30000000</v>
      </c>
    </row>
    <row r="56" spans="1:5">
      <c r="A56" s="20">
        <v>30503181406</v>
      </c>
      <c r="B56" s="13" t="s">
        <v>76</v>
      </c>
      <c r="C56" s="23">
        <v>100000000</v>
      </c>
    </row>
    <row r="57" spans="1:5">
      <c r="A57" s="20">
        <v>30503181407</v>
      </c>
      <c r="B57" s="13" t="s">
        <v>77</v>
      </c>
      <c r="C57" s="23">
        <v>130000000</v>
      </c>
    </row>
    <row r="58" spans="1:5">
      <c r="A58" s="20">
        <v>30503181408</v>
      </c>
      <c r="B58" s="46" t="s">
        <v>78</v>
      </c>
      <c r="C58" s="47">
        <v>70000000</v>
      </c>
    </row>
    <row r="59" spans="1:5">
      <c r="A59" s="20">
        <v>30503181409</v>
      </c>
      <c r="B59" s="13" t="s">
        <v>88</v>
      </c>
      <c r="C59" s="23">
        <v>810000000</v>
      </c>
      <c r="E59" s="35"/>
    </row>
    <row r="60" spans="1:5" ht="15.75">
      <c r="A60" s="29"/>
      <c r="B60" s="30" t="s">
        <v>79</v>
      </c>
      <c r="C60" s="31">
        <f>C5+C17+C22+C30+C37+C49+C54</f>
        <v>8832000000</v>
      </c>
    </row>
    <row r="61" spans="1:5" ht="18.75">
      <c r="A61" s="15">
        <v>30506</v>
      </c>
      <c r="B61" s="16" t="s">
        <v>13</v>
      </c>
      <c r="C61" s="23">
        <v>0</v>
      </c>
    </row>
    <row r="62" spans="1:5">
      <c r="A62" s="26">
        <v>30506180</v>
      </c>
      <c r="B62" s="26" t="s">
        <v>80</v>
      </c>
      <c r="C62" s="32">
        <v>0</v>
      </c>
    </row>
    <row r="63" spans="1:5">
      <c r="A63" s="20">
        <v>30506180401</v>
      </c>
      <c r="B63" s="13" t="s">
        <v>81</v>
      </c>
      <c r="C63" s="23">
        <v>0</v>
      </c>
    </row>
    <row r="64" spans="1:5">
      <c r="A64" s="20">
        <v>30506180402</v>
      </c>
      <c r="B64" s="13" t="s">
        <v>82</v>
      </c>
      <c r="C64" s="23">
        <v>0</v>
      </c>
    </row>
    <row r="65" spans="1:3" ht="15.75">
      <c r="A65" s="13"/>
      <c r="B65" s="30" t="s">
        <v>83</v>
      </c>
      <c r="C65" s="31">
        <f>C62+C63+C64</f>
        <v>0</v>
      </c>
    </row>
    <row r="66" spans="1:3" ht="18.75">
      <c r="A66" s="15">
        <v>30507</v>
      </c>
      <c r="B66" s="16" t="s">
        <v>84</v>
      </c>
      <c r="C66" s="10"/>
    </row>
    <row r="67" spans="1:3">
      <c r="A67" s="33">
        <v>30507180</v>
      </c>
      <c r="B67" s="33" t="s">
        <v>85</v>
      </c>
      <c r="C67" s="10"/>
    </row>
    <row r="68" spans="1:3">
      <c r="A68" s="20">
        <v>30507180401</v>
      </c>
      <c r="B68" s="13" t="s">
        <v>86</v>
      </c>
      <c r="C68" s="23">
        <v>400000000</v>
      </c>
    </row>
    <row r="69" spans="1:3">
      <c r="A69" s="20">
        <v>30507180402</v>
      </c>
      <c r="B69" s="13" t="s">
        <v>91</v>
      </c>
      <c r="C69" s="23">
        <v>481700000</v>
      </c>
    </row>
    <row r="70" spans="1:3">
      <c r="A70" s="20">
        <v>30507180403</v>
      </c>
      <c r="B70" s="13" t="s">
        <v>18</v>
      </c>
      <c r="C70" s="23">
        <v>370000000</v>
      </c>
    </row>
    <row r="71" spans="1:3">
      <c r="A71" s="20">
        <v>30507180404</v>
      </c>
      <c r="B71" s="13" t="s">
        <v>19</v>
      </c>
      <c r="C71" s="23">
        <v>1082500000</v>
      </c>
    </row>
    <row r="72" spans="1:3">
      <c r="A72" s="20">
        <v>30507180405</v>
      </c>
      <c r="B72" s="13" t="s">
        <v>20</v>
      </c>
      <c r="C72" s="23">
        <v>556800000</v>
      </c>
    </row>
    <row r="73" spans="1:3" ht="15.75">
      <c r="A73" s="29"/>
      <c r="B73" s="30" t="s">
        <v>87</v>
      </c>
      <c r="C73" s="31">
        <f>SUM(C68:C72)</f>
        <v>2891000000</v>
      </c>
    </row>
    <row r="74" spans="1:3" ht="19.5">
      <c r="A74" s="55" t="s">
        <v>90</v>
      </c>
      <c r="B74" s="55"/>
      <c r="C74" s="34">
        <f>C60+C65+C73</f>
        <v>11723000000</v>
      </c>
    </row>
  </sheetData>
  <mergeCells count="4">
    <mergeCell ref="A1:A2"/>
    <mergeCell ref="B1:B2"/>
    <mergeCell ref="C1:C2"/>
    <mergeCell ref="A74:B74"/>
  </mergeCells>
  <pageMargins left="0.70866141732283472" right="0.70866141732283472" top="0.74803149606299213" bottom="0.74803149606299213" header="0.31496062992125984" footer="0.31496062992125984"/>
  <pageSetup paperSize="190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58" workbookViewId="0">
      <selection activeCell="F81" sqref="F81"/>
    </sheetView>
  </sheetViews>
  <sheetFormatPr baseColWidth="10" defaultRowHeight="15"/>
  <cols>
    <col min="1" max="1" width="17" customWidth="1"/>
    <col min="2" max="2" width="54.85546875" customWidth="1"/>
    <col min="3" max="3" width="25.85546875" customWidth="1"/>
  </cols>
  <sheetData>
    <row r="1" spans="1:3">
      <c r="A1" s="56" t="s">
        <v>1</v>
      </c>
      <c r="B1" s="56" t="s">
        <v>93</v>
      </c>
      <c r="C1" s="56" t="s">
        <v>238</v>
      </c>
    </row>
    <row r="2" spans="1:3">
      <c r="A2" s="57"/>
      <c r="B2" s="57"/>
      <c r="C2" s="57"/>
    </row>
    <row r="3" spans="1:3">
      <c r="A3" s="36">
        <v>1.1000000000000001</v>
      </c>
      <c r="B3" s="37" t="s">
        <v>4</v>
      </c>
      <c r="C3" s="38">
        <f>C4</f>
        <v>1500000000</v>
      </c>
    </row>
    <row r="4" spans="1:3">
      <c r="A4" s="39" t="s">
        <v>94</v>
      </c>
      <c r="B4" s="40" t="s">
        <v>95</v>
      </c>
      <c r="C4" s="41">
        <v>1500000000</v>
      </c>
    </row>
    <row r="5" spans="1:3">
      <c r="A5" s="36">
        <v>1.2</v>
      </c>
      <c r="B5" s="37" t="s">
        <v>5</v>
      </c>
      <c r="C5" s="38">
        <f>SUM(C6:C69)</f>
        <v>7000000000</v>
      </c>
    </row>
    <row r="6" spans="1:3">
      <c r="A6" s="39" t="s">
        <v>96</v>
      </c>
      <c r="B6" s="40" t="s">
        <v>97</v>
      </c>
      <c r="C6" s="41">
        <v>2619290000</v>
      </c>
    </row>
    <row r="7" spans="1:3">
      <c r="A7" s="39" t="s">
        <v>98</v>
      </c>
      <c r="B7" s="40" t="s">
        <v>99</v>
      </c>
      <c r="C7" s="41">
        <v>500000000</v>
      </c>
    </row>
    <row r="8" spans="1:3">
      <c r="A8" s="39" t="s">
        <v>100</v>
      </c>
      <c r="B8" s="40" t="s">
        <v>101</v>
      </c>
      <c r="C8" s="41">
        <v>600000000</v>
      </c>
    </row>
    <row r="9" spans="1:3">
      <c r="A9" s="39" t="s">
        <v>102</v>
      </c>
      <c r="B9" s="40" t="s">
        <v>103</v>
      </c>
      <c r="C9" s="41">
        <v>365000000</v>
      </c>
    </row>
    <row r="10" spans="1:3">
      <c r="A10" s="39" t="s">
        <v>104</v>
      </c>
      <c r="B10" s="40" t="s">
        <v>105</v>
      </c>
      <c r="C10" s="41">
        <v>100000</v>
      </c>
    </row>
    <row r="11" spans="1:3">
      <c r="A11" s="39" t="s">
        <v>106</v>
      </c>
      <c r="B11" s="40" t="s">
        <v>107</v>
      </c>
      <c r="C11" s="41">
        <v>26000000</v>
      </c>
    </row>
    <row r="12" spans="1:3">
      <c r="A12" s="39" t="s">
        <v>108</v>
      </c>
      <c r="B12" s="40" t="s">
        <v>109</v>
      </c>
      <c r="C12" s="41">
        <v>38000000</v>
      </c>
    </row>
    <row r="13" spans="1:3">
      <c r="A13" s="39" t="s">
        <v>110</v>
      </c>
      <c r="B13" s="40" t="s">
        <v>111</v>
      </c>
      <c r="C13" s="41">
        <v>95000000</v>
      </c>
    </row>
    <row r="14" spans="1:3">
      <c r="A14" s="39" t="s">
        <v>112</v>
      </c>
      <c r="B14" s="40" t="s">
        <v>113</v>
      </c>
      <c r="C14" s="41">
        <v>82500000</v>
      </c>
    </row>
    <row r="15" spans="1:3">
      <c r="A15" s="39" t="s">
        <v>114</v>
      </c>
      <c r="B15" s="40" t="s">
        <v>115</v>
      </c>
      <c r="C15" s="41">
        <v>38000000</v>
      </c>
    </row>
    <row r="16" spans="1:3">
      <c r="A16" s="39" t="s">
        <v>116</v>
      </c>
      <c r="B16" s="40" t="s">
        <v>117</v>
      </c>
      <c r="C16" s="41">
        <v>5000000</v>
      </c>
    </row>
    <row r="17" spans="1:3">
      <c r="A17" s="39" t="s">
        <v>118</v>
      </c>
      <c r="B17" s="40" t="s">
        <v>119</v>
      </c>
      <c r="C17" s="41">
        <v>1000000</v>
      </c>
    </row>
    <row r="18" spans="1:3">
      <c r="A18" s="39" t="s">
        <v>120</v>
      </c>
      <c r="B18" s="40" t="s">
        <v>121</v>
      </c>
      <c r="C18" s="41">
        <v>1000000</v>
      </c>
    </row>
    <row r="19" spans="1:3">
      <c r="A19" s="39" t="s">
        <v>122</v>
      </c>
      <c r="B19" s="40" t="s">
        <v>123</v>
      </c>
      <c r="C19" s="41">
        <v>100000000</v>
      </c>
    </row>
    <row r="20" spans="1:3">
      <c r="A20" s="39" t="s">
        <v>124</v>
      </c>
      <c r="B20" s="40" t="s">
        <v>125</v>
      </c>
      <c r="C20" s="41">
        <v>4000000</v>
      </c>
    </row>
    <row r="21" spans="1:3">
      <c r="A21" s="39" t="s">
        <v>126</v>
      </c>
      <c r="B21" s="40" t="s">
        <v>127</v>
      </c>
      <c r="C21" s="41">
        <v>200000000</v>
      </c>
    </row>
    <row r="22" spans="1:3">
      <c r="A22" s="39" t="s">
        <v>128</v>
      </c>
      <c r="B22" s="40" t="s">
        <v>129</v>
      </c>
      <c r="C22" s="41">
        <v>18000000</v>
      </c>
    </row>
    <row r="23" spans="1:3">
      <c r="A23" s="39" t="s">
        <v>130</v>
      </c>
      <c r="B23" s="40" t="s">
        <v>131</v>
      </c>
      <c r="C23" s="41">
        <v>1000000</v>
      </c>
    </row>
    <row r="24" spans="1:3">
      <c r="A24" s="39" t="s">
        <v>132</v>
      </c>
      <c r="B24" s="40" t="s">
        <v>133</v>
      </c>
      <c r="C24" s="41">
        <v>15000000</v>
      </c>
    </row>
    <row r="25" spans="1:3">
      <c r="A25" s="39" t="s">
        <v>134</v>
      </c>
      <c r="B25" s="37" t="s">
        <v>135</v>
      </c>
      <c r="C25" s="41">
        <v>30000000</v>
      </c>
    </row>
    <row r="26" spans="1:3">
      <c r="A26" s="39" t="s">
        <v>136</v>
      </c>
      <c r="B26" s="37" t="s">
        <v>137</v>
      </c>
      <c r="C26" s="41">
        <v>1000000</v>
      </c>
    </row>
    <row r="27" spans="1:3">
      <c r="A27" s="39" t="s">
        <v>138</v>
      </c>
      <c r="B27" s="40" t="s">
        <v>139</v>
      </c>
      <c r="C27" s="41">
        <v>15000000</v>
      </c>
    </row>
    <row r="28" spans="1:3">
      <c r="A28" s="39" t="s">
        <v>140</v>
      </c>
      <c r="B28" s="40" t="s">
        <v>141</v>
      </c>
      <c r="C28" s="41">
        <v>15000000</v>
      </c>
    </row>
    <row r="29" spans="1:3">
      <c r="A29" s="39" t="s">
        <v>142</v>
      </c>
      <c r="B29" s="40" t="s">
        <v>143</v>
      </c>
      <c r="C29" s="41">
        <v>6000000</v>
      </c>
    </row>
    <row r="30" spans="1:3">
      <c r="A30" s="39" t="s">
        <v>144</v>
      </c>
      <c r="B30" s="40" t="s">
        <v>145</v>
      </c>
      <c r="C30" s="41">
        <v>7000000</v>
      </c>
    </row>
    <row r="31" spans="1:3">
      <c r="A31" s="39" t="s">
        <v>146</v>
      </c>
      <c r="B31" s="40" t="s">
        <v>147</v>
      </c>
      <c r="C31" s="41">
        <v>6000000</v>
      </c>
    </row>
    <row r="32" spans="1:3">
      <c r="A32" s="39" t="s">
        <v>148</v>
      </c>
      <c r="B32" s="40" t="s">
        <v>149</v>
      </c>
      <c r="C32" s="41">
        <v>250000</v>
      </c>
    </row>
    <row r="33" spans="1:3">
      <c r="A33" s="39" t="s">
        <v>150</v>
      </c>
      <c r="B33" s="40" t="s">
        <v>151</v>
      </c>
      <c r="C33" s="41">
        <v>5000000</v>
      </c>
    </row>
    <row r="34" spans="1:3">
      <c r="A34" s="39" t="s">
        <v>152</v>
      </c>
      <c r="B34" s="40" t="s">
        <v>153</v>
      </c>
      <c r="C34" s="41">
        <v>110000</v>
      </c>
    </row>
    <row r="35" spans="1:3">
      <c r="A35" s="39" t="s">
        <v>154</v>
      </c>
      <c r="B35" s="40" t="s">
        <v>155</v>
      </c>
      <c r="C35" s="41">
        <v>1000000</v>
      </c>
    </row>
    <row r="36" spans="1:3">
      <c r="A36" s="39" t="s">
        <v>156</v>
      </c>
      <c r="B36" s="40" t="s">
        <v>157</v>
      </c>
      <c r="C36" s="41">
        <v>3850000</v>
      </c>
    </row>
    <row r="37" spans="1:3">
      <c r="A37" s="39" t="s">
        <v>158</v>
      </c>
      <c r="B37" s="40" t="s">
        <v>159</v>
      </c>
      <c r="C37" s="41">
        <v>2500000</v>
      </c>
    </row>
    <row r="38" spans="1:3">
      <c r="A38" s="39" t="s">
        <v>160</v>
      </c>
      <c r="B38" s="40" t="s">
        <v>161</v>
      </c>
      <c r="C38" s="41">
        <v>500000</v>
      </c>
    </row>
    <row r="39" spans="1:3">
      <c r="A39" s="39" t="s">
        <v>162</v>
      </c>
      <c r="B39" s="40" t="s">
        <v>163</v>
      </c>
      <c r="C39" s="41">
        <v>3500000</v>
      </c>
    </row>
    <row r="40" spans="1:3">
      <c r="A40" s="39" t="s">
        <v>164</v>
      </c>
      <c r="B40" s="40" t="s">
        <v>165</v>
      </c>
      <c r="C40" s="41">
        <v>1200000</v>
      </c>
    </row>
    <row r="41" spans="1:3">
      <c r="A41" s="39" t="s">
        <v>166</v>
      </c>
      <c r="B41" s="40" t="s">
        <v>167</v>
      </c>
      <c r="C41" s="41">
        <v>1000000</v>
      </c>
    </row>
    <row r="42" spans="1:3">
      <c r="A42" s="39" t="s">
        <v>168</v>
      </c>
      <c r="B42" s="40" t="s">
        <v>169</v>
      </c>
      <c r="C42" s="41">
        <v>77000000</v>
      </c>
    </row>
    <row r="43" spans="1:3">
      <c r="A43" s="39" t="s">
        <v>170</v>
      </c>
      <c r="B43" s="40" t="s">
        <v>171</v>
      </c>
      <c r="C43" s="41">
        <v>40000000</v>
      </c>
    </row>
    <row r="44" spans="1:3">
      <c r="A44" s="39" t="s">
        <v>172</v>
      </c>
      <c r="B44" s="40" t="s">
        <v>173</v>
      </c>
      <c r="C44" s="41">
        <v>15000000</v>
      </c>
    </row>
    <row r="45" spans="1:3">
      <c r="A45" s="39" t="s">
        <v>174</v>
      </c>
      <c r="B45" s="40" t="s">
        <v>175</v>
      </c>
      <c r="C45" s="41">
        <v>15000000</v>
      </c>
    </row>
    <row r="46" spans="1:3">
      <c r="A46" s="39" t="s">
        <v>176</v>
      </c>
      <c r="B46" s="40" t="s">
        <v>177</v>
      </c>
      <c r="C46" s="41">
        <v>1000000</v>
      </c>
    </row>
    <row r="47" spans="1:3">
      <c r="A47" s="39" t="s">
        <v>178</v>
      </c>
      <c r="B47" s="40" t="s">
        <v>179</v>
      </c>
      <c r="C47" s="41">
        <v>1000000</v>
      </c>
    </row>
    <row r="48" spans="1:3">
      <c r="A48" s="39" t="s">
        <v>180</v>
      </c>
      <c r="B48" s="40" t="s">
        <v>181</v>
      </c>
      <c r="C48" s="41">
        <v>10000000</v>
      </c>
    </row>
    <row r="49" spans="1:3">
      <c r="A49" s="39" t="s">
        <v>182</v>
      </c>
      <c r="B49" s="40" t="s">
        <v>183</v>
      </c>
      <c r="C49" s="41">
        <v>1000000</v>
      </c>
    </row>
    <row r="50" spans="1:3">
      <c r="A50" s="39" t="s">
        <v>184</v>
      </c>
      <c r="B50" s="40" t="s">
        <v>185</v>
      </c>
      <c r="C50" s="41">
        <v>1000000</v>
      </c>
    </row>
    <row r="51" spans="1:3">
      <c r="A51" s="39" t="s">
        <v>186</v>
      </c>
      <c r="B51" s="40" t="s">
        <v>187</v>
      </c>
      <c r="C51" s="41">
        <v>1000000</v>
      </c>
    </row>
    <row r="52" spans="1:3">
      <c r="A52" s="39" t="s">
        <v>188</v>
      </c>
      <c r="B52" s="40" t="s">
        <v>189</v>
      </c>
      <c r="C52" s="41">
        <v>1000000</v>
      </c>
    </row>
    <row r="53" spans="1:3">
      <c r="A53" s="39" t="s">
        <v>190</v>
      </c>
      <c r="B53" s="40" t="s">
        <v>191</v>
      </c>
      <c r="C53" s="41">
        <v>1000000</v>
      </c>
    </row>
    <row r="54" spans="1:3">
      <c r="A54" s="39" t="s">
        <v>192</v>
      </c>
      <c r="B54" s="40" t="s">
        <v>193</v>
      </c>
      <c r="C54" s="41">
        <v>1000000</v>
      </c>
    </row>
    <row r="55" spans="1:3">
      <c r="A55" s="39" t="s">
        <v>194</v>
      </c>
      <c r="B55" s="40" t="s">
        <v>195</v>
      </c>
      <c r="C55" s="41">
        <v>1000000</v>
      </c>
    </row>
    <row r="56" spans="1:3">
      <c r="A56" s="39" t="s">
        <v>196</v>
      </c>
      <c r="B56" s="40" t="s">
        <v>197</v>
      </c>
      <c r="C56" s="41">
        <v>100000</v>
      </c>
    </row>
    <row r="57" spans="1:3">
      <c r="A57" s="39" t="s">
        <v>198</v>
      </c>
      <c r="B57" s="40" t="s">
        <v>199</v>
      </c>
      <c r="C57" s="41">
        <v>100000</v>
      </c>
    </row>
    <row r="58" spans="1:3">
      <c r="A58" s="39" t="s">
        <v>200</v>
      </c>
      <c r="B58" s="40" t="s">
        <v>201</v>
      </c>
      <c r="C58" s="41">
        <v>100000</v>
      </c>
    </row>
    <row r="59" spans="1:3">
      <c r="A59" s="39" t="s">
        <v>202</v>
      </c>
      <c r="B59" s="40" t="s">
        <v>203</v>
      </c>
      <c r="C59" s="41">
        <v>1000000</v>
      </c>
    </row>
    <row r="60" spans="1:3">
      <c r="A60" s="39" t="s">
        <v>204</v>
      </c>
      <c r="B60" s="40" t="s">
        <v>205</v>
      </c>
      <c r="C60" s="41">
        <v>300000</v>
      </c>
    </row>
    <row r="61" spans="1:3">
      <c r="A61" s="39" t="s">
        <v>206</v>
      </c>
      <c r="B61" s="40" t="s">
        <v>207</v>
      </c>
      <c r="C61" s="41">
        <v>100000</v>
      </c>
    </row>
    <row r="62" spans="1:3">
      <c r="A62" s="39" t="s">
        <v>208</v>
      </c>
      <c r="B62" s="40" t="s">
        <v>209</v>
      </c>
      <c r="C62" s="41">
        <v>100000</v>
      </c>
    </row>
    <row r="63" spans="1:3">
      <c r="A63" s="39" t="s">
        <v>210</v>
      </c>
      <c r="B63" s="40" t="s">
        <v>211</v>
      </c>
      <c r="C63" s="41">
        <v>100000</v>
      </c>
    </row>
    <row r="64" spans="1:3">
      <c r="A64" s="39" t="s">
        <v>212</v>
      </c>
      <c r="B64" s="40" t="s">
        <v>213</v>
      </c>
      <c r="C64" s="41">
        <v>100000</v>
      </c>
    </row>
    <row r="65" spans="1:3">
      <c r="A65" s="39" t="s">
        <v>214</v>
      </c>
      <c r="B65" s="40" t="s">
        <v>215</v>
      </c>
      <c r="C65" s="41">
        <v>2000000000</v>
      </c>
    </row>
    <row r="66" spans="1:3">
      <c r="A66" s="39" t="s">
        <v>216</v>
      </c>
      <c r="B66" s="40" t="s">
        <v>217</v>
      </c>
      <c r="C66" s="41">
        <v>100000</v>
      </c>
    </row>
    <row r="67" spans="1:3">
      <c r="A67" s="39" t="s">
        <v>218</v>
      </c>
      <c r="B67" s="40" t="s">
        <v>219</v>
      </c>
      <c r="C67" s="41">
        <v>15000000</v>
      </c>
    </row>
    <row r="68" spans="1:3">
      <c r="A68" s="39" t="s">
        <v>220</v>
      </c>
      <c r="B68" s="40" t="s">
        <v>221</v>
      </c>
      <c r="C68" s="41">
        <v>100000</v>
      </c>
    </row>
    <row r="69" spans="1:3">
      <c r="A69" s="39" t="s">
        <v>222</v>
      </c>
      <c r="B69" s="40" t="s">
        <v>223</v>
      </c>
      <c r="C69" s="41">
        <v>9000000</v>
      </c>
    </row>
    <row r="70" spans="1:3">
      <c r="A70" s="36"/>
      <c r="B70" s="37" t="s">
        <v>224</v>
      </c>
      <c r="C70" s="38">
        <f>C3+C5</f>
        <v>8500000000</v>
      </c>
    </row>
    <row r="71" spans="1:3">
      <c r="A71" s="36">
        <v>2</v>
      </c>
      <c r="B71" s="42" t="s">
        <v>225</v>
      </c>
      <c r="C71" s="43"/>
    </row>
    <row r="72" spans="1:3">
      <c r="A72" s="36">
        <v>2.1</v>
      </c>
      <c r="B72" s="37" t="s">
        <v>7</v>
      </c>
      <c r="C72" s="38">
        <v>0</v>
      </c>
    </row>
    <row r="73" spans="1:3">
      <c r="A73" s="36">
        <v>2.2000000000000002</v>
      </c>
      <c r="B73" s="37" t="s">
        <v>8</v>
      </c>
      <c r="C73" s="38">
        <v>10000000</v>
      </c>
    </row>
    <row r="74" spans="1:3">
      <c r="A74" s="36">
        <v>2.2999999999999998</v>
      </c>
      <c r="B74" s="37" t="s">
        <v>9</v>
      </c>
      <c r="C74" s="38">
        <f>SUM(C75:C78)</f>
        <v>3200000000</v>
      </c>
    </row>
    <row r="75" spans="1:3">
      <c r="A75" s="39" t="s">
        <v>226</v>
      </c>
      <c r="B75" s="40" t="s">
        <v>227</v>
      </c>
      <c r="C75" s="41">
        <v>1400000000</v>
      </c>
    </row>
    <row r="76" spans="1:3">
      <c r="A76" s="39" t="s">
        <v>228</v>
      </c>
      <c r="B76" s="40" t="s">
        <v>229</v>
      </c>
      <c r="C76" s="41">
        <v>520000000</v>
      </c>
    </row>
    <row r="77" spans="1:3">
      <c r="A77" s="39" t="s">
        <v>230</v>
      </c>
      <c r="B77" s="40" t="s">
        <v>231</v>
      </c>
      <c r="C77" s="41">
        <v>630000000</v>
      </c>
    </row>
    <row r="78" spans="1:3">
      <c r="A78" s="39" t="s">
        <v>232</v>
      </c>
      <c r="B78" s="40" t="s">
        <v>233</v>
      </c>
      <c r="C78" s="41">
        <v>650000000</v>
      </c>
    </row>
    <row r="79" spans="1:3">
      <c r="A79" s="39" t="s">
        <v>234</v>
      </c>
      <c r="B79" s="37" t="s">
        <v>10</v>
      </c>
      <c r="C79" s="38">
        <v>12000000</v>
      </c>
    </row>
    <row r="80" spans="1:3">
      <c r="A80" s="39" t="s">
        <v>235</v>
      </c>
      <c r="B80" s="37" t="s">
        <v>236</v>
      </c>
      <c r="C80" s="38">
        <v>1000000</v>
      </c>
    </row>
    <row r="81" spans="1:3">
      <c r="A81" s="36"/>
      <c r="B81" s="42" t="s">
        <v>237</v>
      </c>
      <c r="C81" s="45">
        <f>+C72+C73+C74+C79+C80</f>
        <v>3223000000</v>
      </c>
    </row>
    <row r="82" spans="1:3" ht="15.75">
      <c r="A82" s="58" t="s">
        <v>239</v>
      </c>
      <c r="B82" s="59"/>
      <c r="C82" s="44">
        <f>+C70+C81</f>
        <v>11723000000</v>
      </c>
    </row>
  </sheetData>
  <mergeCells count="4">
    <mergeCell ref="A1:A2"/>
    <mergeCell ref="B1:B2"/>
    <mergeCell ref="C1:C2"/>
    <mergeCell ref="A82:B82"/>
  </mergeCells>
  <pageMargins left="0.9055118110236221" right="0.70866141732283472" top="0.74803149606299213" bottom="0.15748031496062992" header="0.31496062992125984" footer="0.31496062992125984"/>
  <pageSetup paperSize="5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 2019</vt:lpstr>
      <vt:lpstr>Liquidacion gastos 2019</vt:lpstr>
      <vt:lpstr>Liquidacion ingresos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Herazo</dc:creator>
  <cp:lastModifiedBy>USER</cp:lastModifiedBy>
  <cp:lastPrinted>2019-01-23T22:31:35Z</cp:lastPrinted>
  <dcterms:created xsi:type="dcterms:W3CDTF">2018-05-29T22:43:53Z</dcterms:created>
  <dcterms:modified xsi:type="dcterms:W3CDTF">2019-07-08T18:32:53Z</dcterms:modified>
</cp:coreProperties>
</file>