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pto Detallado 2016-2019" sheetId="1" r:id="rId1"/>
  </sheets>
  <externalReferences>
    <externalReference r:id="rId2"/>
    <externalReference r:id="rId3"/>
  </externalReferences>
  <definedNames>
    <definedName name="ADM">[2]PERSOADMIN!$A$2:$A$5</definedName>
    <definedName name="AUX">[2]AUXILIARTEC!$A$2:$A$4</definedName>
    <definedName name="CAT">[2]DIRECTVOS!$A$2:$A$9</definedName>
    <definedName name="ENS">[2]ENS!$B$2:$B$50</definedName>
    <definedName name="TEC">[2]PERSTECNI!$A$2:$A$15</definedName>
    <definedName name="_xlnm.Print_Titles" localSheetId="0">'Ppto Detallado 2016-2019'!$1:$1</definedName>
    <definedName name="TRANS">[2]TRANS!$A$1:$A$65536</definedName>
  </definedNames>
  <calcPr calcId="144525" fullCalcOnLoad="1"/>
</workbook>
</file>

<file path=xl/calcChain.xml><?xml version="1.0" encoding="utf-8"?>
<calcChain xmlns="http://schemas.openxmlformats.org/spreadsheetml/2006/main">
  <c r="W17" i="1" l="1"/>
  <c r="R17" i="1"/>
  <c r="M17" i="1"/>
  <c r="H17" i="1"/>
  <c r="X17" i="1" s="1"/>
  <c r="W16" i="1"/>
  <c r="Q16" i="1"/>
  <c r="R16" i="1" s="1"/>
  <c r="M16" i="1"/>
  <c r="H16" i="1"/>
  <c r="X16" i="1" s="1"/>
  <c r="W15" i="1"/>
  <c r="Q15" i="1"/>
  <c r="R15" i="1" s="1"/>
  <c r="M15" i="1"/>
  <c r="H15" i="1"/>
  <c r="X15" i="1" s="1"/>
  <c r="W14" i="1"/>
  <c r="Q14" i="1"/>
  <c r="R14" i="1" s="1"/>
  <c r="M14" i="1"/>
  <c r="H14" i="1"/>
  <c r="X14" i="1" s="1"/>
  <c r="W13" i="1"/>
  <c r="R13" i="1"/>
  <c r="M13" i="1"/>
  <c r="H13" i="1"/>
  <c r="X13" i="1" s="1"/>
  <c r="W12" i="1"/>
  <c r="R12" i="1"/>
  <c r="M12" i="1"/>
  <c r="H12" i="1"/>
  <c r="X12" i="1" s="1"/>
  <c r="W11" i="1"/>
  <c r="R11" i="1"/>
  <c r="M11" i="1"/>
  <c r="H11" i="1"/>
  <c r="X11" i="1" s="1"/>
  <c r="W10" i="1"/>
  <c r="W18" i="1" s="1"/>
  <c r="W19" i="1" s="1"/>
  <c r="R10" i="1"/>
  <c r="R18" i="1" s="1"/>
  <c r="R19" i="1" s="1"/>
  <c r="M10" i="1"/>
  <c r="M18" i="1" s="1"/>
  <c r="M19" i="1" s="1"/>
  <c r="H10" i="1"/>
  <c r="X10" i="1" s="1"/>
  <c r="X18" i="1" s="1"/>
  <c r="H18" i="1" l="1"/>
  <c r="H19" i="1" s="1"/>
  <c r="H20" i="1" s="1"/>
</calcChain>
</file>

<file path=xl/sharedStrings.xml><?xml version="1.0" encoding="utf-8"?>
<sst xmlns="http://schemas.openxmlformats.org/spreadsheetml/2006/main" count="81" uniqueCount="38">
  <si>
    <t>PROYECTO: "MEJORAMIENTO DE LA INFRAESTRUCTURA FÍSICA DE LA INSPECCIÓN DE TRÁNSITO Y TRANSPORTE DE BARRANCABERMEJA"</t>
  </si>
  <si>
    <t>PRESUPUESTO DETALLADO 2016 - 2019</t>
  </si>
  <si>
    <t>PILAR: SEGURIDAD HUMANA.</t>
  </si>
  <si>
    <t>LINEA ESTRATÉGICA: DESARROLLO TERRITORIAL.</t>
  </si>
  <si>
    <t>PROGRAMA: FORTALECIMIENTO INSTITUCIONAL DE LA INSPECCIÓN DE TRÁNSITO Y TRANSPORTE.</t>
  </si>
  <si>
    <t>1. META 1: Mejorar la infraestructura física (estudios, diseños, mobiliario, módulos, red estructurada, red eléctrica, central de cómputo) de la ITTB, durante el cuatrienio.</t>
  </si>
  <si>
    <t>1.1. ACTIVIDAD 1:  Mejoramiento de la infraestructura física (estudios, diseños, mobiliario, módulos, red estructurada, red eléctrica, central de cómputo) de la ITTB.</t>
  </si>
  <si>
    <t xml:space="preserve">OTROS GASTOS GENERALES </t>
  </si>
  <si>
    <t>ITEM</t>
  </si>
  <si>
    <t>COMPONENTE</t>
  </si>
  <si>
    <t>UNIDAD DE MEDIDA</t>
  </si>
  <si>
    <t>CANTIDAD</t>
  </si>
  <si>
    <t>MESES</t>
  </si>
  <si>
    <t>VALOR UNITARIO</t>
  </si>
  <si>
    <t>VALOR TOTAL 2016</t>
  </si>
  <si>
    <t>VALOR TOTAL 2017</t>
  </si>
  <si>
    <t>VALOR TOTAL 2018</t>
  </si>
  <si>
    <t>VALOR TOTAL 2019</t>
  </si>
  <si>
    <t>TOTAL POR ACTIVIDAD</t>
  </si>
  <si>
    <t>Adecuación de los módulos de trabajo la ITTB</t>
  </si>
  <si>
    <t>Unidad</t>
  </si>
  <si>
    <t>Adecuación red estructurada, sistema eléctrico, central de computos de la ITTB</t>
  </si>
  <si>
    <t>Interventoría para la Adecuación de los módulos de trabajo, Adecuación de red estructurada, sistema eléctrico, central de computos de la ITTB</t>
  </si>
  <si>
    <t>Suministro de muebles y enseres para la Guardia de la ITTB</t>
  </si>
  <si>
    <t>Suministro e instalación de torniquete para el control de acceso de los usuarios y personal de la Inspeccion de Transito y Transporte de Barrancabermeja.</t>
  </si>
  <si>
    <t>Compra de sistema de protección contra descargas eléctricas atmosféricas.</t>
  </si>
  <si>
    <t>Suministro e instalación de aire acondicionado central de 25 TR para la Inspección de Transito y Transporte de Barrancabermeja.</t>
  </si>
  <si>
    <t>Reparación de placa y cubierta de las instalaciones de la Inspección de Transito y Transporte de Barrancabermeja.</t>
  </si>
  <si>
    <t>COSTO TOTAL ACTIVIDAD 1.1.</t>
  </si>
  <si>
    <t>VIGENCIA 2016</t>
  </si>
  <si>
    <t>VIGENCIA 2017</t>
  </si>
  <si>
    <t>VIGENCIA 2018</t>
  </si>
  <si>
    <t>VIGENCIA 2019</t>
  </si>
  <si>
    <t>VALOR TOTAL DEL PROYECTO</t>
  </si>
  <si>
    <t>ALBERTO RAFAEL COTES ACOSTA</t>
  </si>
  <si>
    <t>Director de Tránsito y tansporte de Barrancabermeja.</t>
  </si>
  <si>
    <t>Proyectó: Yuly Andrea Salas Mora</t>
  </si>
  <si>
    <t>Ing. Especialista en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</si>
</sst>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&quot;$&quot;\ #,##0"/>
    <numFmt numFmtId="165" formatCode="[$$-240A]\ #,##0"/>
    <numFmt numFmtId="166" formatCode="#,##0\ _€"/>
    <numFmt numFmtId="167" formatCode="_-* #,##0.00\ _€_-;\-* #,##0.00\ _€_-;_-* &quot;-&quot;??\ _€_-;_-@_-"/>
    <numFmt numFmtId="168" formatCode="_-* #,##0\ _€_-;\-* #,##0\ _€_-;_-* &quot;-&quot;??\ _€_-;_-@_-"/>
    <numFmt numFmtId="169" formatCode="&quot;$&quot;\ #,##0.00"/>
    <numFmt numFmtId="170" formatCode="[$$-240A]\ #,##0.00"/>
    <numFmt numFmtId="171" formatCode="_-* #,##0\ _p_t_a_-;\-* #,##0\ _p_t_a_-;_-* &quot;-&quot;\ _p_t_a_-;_-@_-"/>
    <numFmt numFmtId="172" formatCode="#,##0&quot; $&quot;;[Red]\-#,##0&quot; $&quot;"/>
    <numFmt numFmtId="173" formatCode="_ * #,##0.00_ ;_ * \-#,##0.00_ ;_ * &quot;-&quot;??_ ;_ @_ "/>
    <numFmt numFmtId="174" formatCode="_ &quot;$&quot;\ * #,##0.00_ ;_ &quot;$&quot;\ * \-#,##0.00_ ;_ &quot;$&quot;\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0F44A"/>
        <bgColor indexed="64"/>
      </patternFill>
    </fill>
    <fill>
      <patternFill patternType="solid">
        <fgColor rgb="FFE38DB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7" fontId="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ill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2" fillId="0" borderId="0" applyNumberFormat="0" applyFill="0" applyBorder="0" applyProtection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ill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7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horizontal="center" vertical="center"/>
    </xf>
    <xf numFmtId="165" fontId="10" fillId="5" borderId="2" xfId="0" applyNumberFormat="1" applyFont="1" applyFill="1" applyBorder="1" applyAlignment="1">
      <alignment horizontal="center" vertical="center" wrapText="1"/>
    </xf>
    <xf numFmtId="166" fontId="10" fillId="5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/>
    </xf>
    <xf numFmtId="0" fontId="13" fillId="6" borderId="1" xfId="0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/>
    </xf>
    <xf numFmtId="0" fontId="14" fillId="7" borderId="3" xfId="0" applyFont="1" applyFill="1" applyBorder="1" applyAlignment="1">
      <alignment horizontal="right" vertical="center" wrapText="1"/>
    </xf>
    <xf numFmtId="0" fontId="14" fillId="7" borderId="4" xfId="0" applyFont="1" applyFill="1" applyBorder="1" applyAlignment="1">
      <alignment horizontal="right" vertical="center" wrapText="1"/>
    </xf>
    <xf numFmtId="0" fontId="14" fillId="7" borderId="5" xfId="0" applyFont="1" applyFill="1" applyBorder="1" applyAlignment="1">
      <alignment horizontal="right"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169" fontId="11" fillId="7" borderId="3" xfId="0" applyNumberFormat="1" applyFont="1" applyFill="1" applyBorder="1" applyAlignment="1">
      <alignment vertical="center" wrapText="1"/>
    </xf>
    <xf numFmtId="169" fontId="11" fillId="7" borderId="4" xfId="0" applyNumberFormat="1" applyFont="1" applyFill="1" applyBorder="1" applyAlignment="1">
      <alignment vertical="center" wrapText="1"/>
    </xf>
    <xf numFmtId="169" fontId="11" fillId="7" borderId="5" xfId="0" applyNumberFormat="1" applyFont="1" applyFill="1" applyBorder="1" applyAlignment="1">
      <alignment vertical="center" wrapText="1"/>
    </xf>
    <xf numFmtId="0" fontId="9" fillId="0" borderId="0" xfId="0" applyFont="1"/>
    <xf numFmtId="0" fontId="6" fillId="4" borderId="3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170" fontId="6" fillId="4" borderId="3" xfId="0" applyNumberFormat="1" applyFont="1" applyFill="1" applyBorder="1" applyAlignment="1">
      <alignment horizontal="right" vertical="center"/>
    </xf>
    <xf numFmtId="170" fontId="6" fillId="4" borderId="4" xfId="0" applyNumberFormat="1" applyFont="1" applyFill="1" applyBorder="1" applyAlignment="1">
      <alignment horizontal="right" vertical="center"/>
    </xf>
    <xf numFmtId="170" fontId="6" fillId="4" borderId="5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165" fontId="16" fillId="2" borderId="1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right" vertical="center" wrapText="1"/>
    </xf>
    <xf numFmtId="165" fontId="16" fillId="6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14">
    <cellStyle name="Comma [0]_Hoja de Calculo A&amp;C Andina" xfId="2"/>
    <cellStyle name="Millares [0] 2" xfId="3"/>
    <cellStyle name="Millares 2" xfId="4"/>
    <cellStyle name="Millares 3" xfId="1"/>
    <cellStyle name="Millares 6" xfId="5"/>
    <cellStyle name="Moneda 2" xfId="6"/>
    <cellStyle name="Normal" xfId="0" builtinId="0"/>
    <cellStyle name="Normal 10" xfId="7"/>
    <cellStyle name="Normal 2" xfId="8"/>
    <cellStyle name="Normal 2 10 2" xfId="9"/>
    <cellStyle name="Normal 3" xfId="10"/>
    <cellStyle name="Normal 3 2" xfId="11"/>
    <cellStyle name="Normal 4" xfId="12"/>
    <cellStyle name="Porcentaje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ULY\TRANSITO\PROYECTOS%20TRANSITO%20Y%20TRANSPORTE%202016%20-%202019%20(2)\1-%20PROGRAMA%20FORTALECIMIENTO%20INSTITUCIONAL%20OK\2-%20PROYECTO%20INFRAESTRUCTURA%20FISICA\PROYECTO%20INFRAESTRUCTURA%20FISICA%201&#176;%20ACT%202018\ANEXOS\PPT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YULY\Desktop\PPTO%20PROCESOS%20T&#201;CNICOS%20nuevo\INTERVENT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ción IPC 2018"/>
      <sheetName val="Proyectado- Ejecutado 2016"/>
      <sheetName val="Proyectado- Ejecutado 2017"/>
      <sheetName val="Proyectado- Actualizado 2018"/>
      <sheetName val="Ppto Detallado 2016-2019"/>
      <sheetName val="Ppto Consolidado"/>
      <sheetName val="Ppto 2016"/>
      <sheetName val="Ppto 2017"/>
      <sheetName val="Ppto 2018"/>
      <sheetName val="Cronograma 2016"/>
      <sheetName val="Cronograma 2017 NO"/>
      <sheetName val="Cronograma 2018"/>
      <sheetName val="Compra Torniquete"/>
      <sheetName val="Descargas eléctricas"/>
      <sheetName val="Aire Acondic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J26">
            <v>26536259.258327004</v>
          </cell>
        </row>
      </sheetData>
      <sheetData sheetId="13">
        <row r="11">
          <cell r="I11">
            <v>45453520</v>
          </cell>
        </row>
      </sheetData>
      <sheetData sheetId="14">
        <row r="15">
          <cell r="I15">
            <v>136124093.00279999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TERVENTORIA"/>
      <sheetName val="FM"/>
      <sheetName val="GASTO"/>
      <sheetName val="AUXILIARTEC"/>
      <sheetName val="PERSOADMIN"/>
      <sheetName val="DIRECTVOS"/>
      <sheetName val="PERSTECNI"/>
      <sheetName val="SAL"/>
      <sheetName val="DEPRE"/>
      <sheetName val="TRANS"/>
      <sheetName val="Hoja6"/>
      <sheetName val="ENS"/>
    </sheetNames>
    <sheetDataSet>
      <sheetData sheetId="0"/>
      <sheetData sheetId="1"/>
      <sheetData sheetId="2"/>
      <sheetData sheetId="3"/>
      <sheetData sheetId="4">
        <row r="2">
          <cell r="A2" t="str">
            <v>C1</v>
          </cell>
        </row>
        <row r="3">
          <cell r="A3" t="str">
            <v>C2</v>
          </cell>
        </row>
        <row r="4">
          <cell r="A4" t="str">
            <v>M</v>
          </cell>
        </row>
      </sheetData>
      <sheetData sheetId="5">
        <row r="2">
          <cell r="A2" t="str">
            <v>A</v>
          </cell>
        </row>
        <row r="3">
          <cell r="A3" t="str">
            <v>AA</v>
          </cell>
        </row>
        <row r="4">
          <cell r="A4" t="str">
            <v>S1</v>
          </cell>
        </row>
        <row r="5">
          <cell r="A5" t="str">
            <v>S2</v>
          </cell>
        </row>
      </sheetData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</sheetData>
      <sheetData sheetId="7">
        <row r="2">
          <cell r="A2" t="str">
            <v>TAI</v>
          </cell>
        </row>
        <row r="3">
          <cell r="A3" t="str">
            <v>AI</v>
          </cell>
        </row>
        <row r="4">
          <cell r="A4" t="str">
            <v>D1</v>
          </cell>
        </row>
        <row r="5">
          <cell r="A5" t="str">
            <v>D2</v>
          </cell>
        </row>
        <row r="6">
          <cell r="A6" t="str">
            <v>TI</v>
          </cell>
        </row>
        <row r="7">
          <cell r="A7" t="str">
            <v>TA</v>
          </cell>
        </row>
        <row r="8">
          <cell r="A8" t="str">
            <v>BI</v>
          </cell>
        </row>
        <row r="9">
          <cell r="A9" t="str">
            <v>BA</v>
          </cell>
        </row>
        <row r="10">
          <cell r="A10" t="str">
            <v>LI</v>
          </cell>
        </row>
        <row r="11">
          <cell r="A11" t="str">
            <v>LA</v>
          </cell>
        </row>
        <row r="12">
          <cell r="A12" t="str">
            <v>OE</v>
          </cell>
        </row>
        <row r="13">
          <cell r="A13" t="str">
            <v>OAE</v>
          </cell>
        </row>
        <row r="14">
          <cell r="A14" t="str">
            <v>I1</v>
          </cell>
        </row>
        <row r="15">
          <cell r="A15" t="str">
            <v>I2</v>
          </cell>
        </row>
      </sheetData>
      <sheetData sheetId="8"/>
      <sheetData sheetId="9"/>
      <sheetData sheetId="10">
        <row r="1">
          <cell r="A1" t="str">
            <v>TIPO</v>
          </cell>
        </row>
        <row r="2">
          <cell r="A2" t="str">
            <v>Campero, Pick-Up, Camioneta, Camión o similar.(1300-2000) $/Día-8horas</v>
          </cell>
        </row>
        <row r="3">
          <cell r="A3" t="str">
            <v>Campero, Pick-Up, Camioneta, Camión o similar.(1300-2000)$/mes</v>
          </cell>
        </row>
        <row r="4">
          <cell r="A4" t="str">
            <v>Campero, Pick-Up, Camioneta, Camión o similar.(&gt;2000)$/Día -8 horas</v>
          </cell>
        </row>
        <row r="5">
          <cell r="A5" t="str">
            <v>Campero, Pick-Up, Camioneta, Camión o similar.(&gt;2000)$/Mes</v>
          </cell>
        </row>
        <row r="6">
          <cell r="A6" t="str">
            <v>Vehiculos con capacidad de carga de 3 Ton o más($/Día-8 Horas</v>
          </cell>
        </row>
        <row r="7">
          <cell r="A7" t="str">
            <v>Vehiculos con capacidad de carga de 3 Ton o más ($/Mes)</v>
          </cell>
        </row>
      </sheetData>
      <sheetData sheetId="11"/>
      <sheetData sheetId="12">
        <row r="2">
          <cell r="B2" t="str">
            <v>ENSAYOS DE LABORATORIO SUB-RASANTE-MATERIAL SUB-BASE</v>
          </cell>
        </row>
        <row r="3">
          <cell r="B3" t="str">
            <v>Analisis granulométrico con lavado hasta el tamiz No 200</v>
          </cell>
        </row>
        <row r="4">
          <cell r="B4" t="str">
            <v>Caras Fracturadas</v>
          </cell>
        </row>
        <row r="5">
          <cell r="B5" t="str">
            <v>CBR material granular- Metodo I (3 Puntos)</v>
          </cell>
        </row>
        <row r="6">
          <cell r="B6" t="str">
            <v>Compactación modificada</v>
          </cell>
        </row>
        <row r="7">
          <cell r="B7" t="str">
            <v>Contenido de materia organica</v>
          </cell>
        </row>
        <row r="8">
          <cell r="B8" t="str">
            <v>Densidades de campo</v>
          </cell>
        </row>
        <row r="9">
          <cell r="B9" t="str">
            <v>Desgaste en la Maq de los Angeles</v>
          </cell>
        </row>
        <row r="10">
          <cell r="B10" t="str">
            <v>Equivalente de arena</v>
          </cell>
        </row>
        <row r="11">
          <cell r="B11" t="str">
            <v>Humedad natural</v>
          </cell>
        </row>
        <row r="12">
          <cell r="B12" t="str">
            <v>Indice de Aplanamiento y Alargamiento</v>
          </cell>
        </row>
        <row r="13">
          <cell r="B13" t="str">
            <v>Limites de atterberg</v>
          </cell>
        </row>
        <row r="14">
          <cell r="B14" t="str">
            <v>Solidez (5 ciclos)</v>
          </cell>
        </row>
        <row r="15">
          <cell r="B15" t="str">
            <v>Toma de muestra inalterada en el terreno (por punto)</v>
          </cell>
        </row>
        <row r="16">
          <cell r="B16" t="str">
            <v>ENSAYOS CONTROL DE CALIDAD MEZCLA DENSA EN FRIO</v>
          </cell>
        </row>
        <row r="17">
          <cell r="B17" t="str">
            <v>Contenido de asfalto residual y granulometria de la extracción</v>
          </cell>
        </row>
        <row r="18">
          <cell r="B18" t="str">
            <v>Ensayo de Cobertura de los agregados de la mezcla</v>
          </cell>
        </row>
        <row r="19">
          <cell r="B19" t="str">
            <v>Humedad de la mezcla</v>
          </cell>
        </row>
        <row r="20">
          <cell r="B20" t="str">
            <v>Inmersión-Comprensión (resistencia conservada)</v>
          </cell>
        </row>
        <row r="21">
          <cell r="B21" t="str">
            <v>ENSAYOS CONTROL CALIDAD MEZCLA DENSA EN CALIENTE</v>
          </cell>
        </row>
        <row r="22">
          <cell r="B22" t="str">
            <v>Contenido de asfalto residual y granulometria de la extracción</v>
          </cell>
        </row>
        <row r="23">
          <cell r="B23" t="str">
            <v>Densidad, Estabilidad y Flujo</v>
          </cell>
        </row>
        <row r="24">
          <cell r="B24" t="str">
            <v>Temperatura</v>
          </cell>
        </row>
        <row r="25">
          <cell r="B25" t="str">
            <v>Toma de briquetas</v>
          </cell>
        </row>
        <row r="26">
          <cell r="B26" t="str">
            <v>CONTROL DE CALIDAD DE EMULSIONES ASFALTICAS CRL-1</v>
          </cell>
        </row>
        <row r="27">
          <cell r="B27" t="str">
            <v>Asentamiento</v>
          </cell>
        </row>
        <row r="28">
          <cell r="B28" t="str">
            <v>Contenido de Agua</v>
          </cell>
        </row>
        <row r="29">
          <cell r="B29" t="str">
            <v>PH</v>
          </cell>
        </row>
        <row r="30">
          <cell r="B30" t="str">
            <v>Retenido en Malla No 20</v>
          </cell>
        </row>
        <row r="31">
          <cell r="B31" t="str">
            <v>Viscosidad a 25 °C Saybolt-furol</v>
          </cell>
        </row>
        <row r="32">
          <cell r="B32" t="str">
            <v>DISEÑO DE MEZCLA DENSA EN FRIO ARTICULO 441</v>
          </cell>
        </row>
        <row r="33">
          <cell r="B33" t="str">
            <v>Ajustes de diseño y correcciones</v>
          </cell>
        </row>
        <row r="34">
          <cell r="B34" t="str">
            <v>Diseño de mezcla densa en frio incluye ensayos</v>
          </cell>
        </row>
        <row r="35">
          <cell r="B35" t="str">
            <v>DISEÑO DE MEZCLA CONCRETOS</v>
          </cell>
        </row>
        <row r="36">
          <cell r="B36" t="str">
            <v>Resistencia a la compresión de muestras Concreto (mayor número de  muestras)</v>
          </cell>
        </row>
        <row r="37">
          <cell r="B37" t="str">
            <v>Resistencia a la compresión de muestras Concreto  (menor número de muestras)</v>
          </cell>
        </row>
        <row r="38">
          <cell r="B38" t="str">
            <v>Resistencia a laflexión de muestras de Concreto</v>
          </cell>
        </row>
        <row r="39">
          <cell r="B39" t="str">
            <v>Asentamiento del concreto (Slump)</v>
          </cell>
        </row>
        <row r="40">
          <cell r="B40" t="str">
            <v>EQUIPOS TOMA DE MUESTRAS CONCRETO</v>
          </cell>
        </row>
        <row r="41">
          <cell r="B41" t="str">
            <v>Alquiler de camisa cilíndrica (8 horas)</v>
          </cell>
        </row>
        <row r="42">
          <cell r="B42" t="str">
            <v>Alquiler de formaleta para vigueta de concreto  (8 horas)</v>
          </cell>
        </row>
        <row r="43">
          <cell r="B43" t="str">
            <v>Alquiler de cono para medir asentamiento (Slump)  (8 horas)</v>
          </cell>
        </row>
        <row r="44">
          <cell r="B44" t="str">
            <v>Alquiler de varilla compactadora  (8 horas)</v>
          </cell>
        </row>
        <row r="45">
          <cell r="B45" t="str">
            <v>Pruebas de conectividad y alcance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26"/>
  <sheetViews>
    <sheetView tabSelected="1" topLeftCell="A10" zoomScaleNormal="100" workbookViewId="0">
      <selection activeCell="S30" sqref="S30"/>
    </sheetView>
  </sheetViews>
  <sheetFormatPr baseColWidth="10" defaultColWidth="11" defaultRowHeight="12.75" x14ac:dyDescent="0.25"/>
  <cols>
    <col min="1" max="1" width="14.42578125" style="3" customWidth="1"/>
    <col min="2" max="2" width="4.42578125" style="3" customWidth="1"/>
    <col min="3" max="3" width="29.140625" style="3" customWidth="1"/>
    <col min="4" max="4" width="9.28515625" style="3" customWidth="1"/>
    <col min="5" max="5" width="8" style="50" customWidth="1"/>
    <col min="6" max="6" width="6.5703125" style="50" customWidth="1"/>
    <col min="7" max="7" width="10.140625" style="51" customWidth="1"/>
    <col min="8" max="8" width="11.140625" style="3" customWidth="1"/>
    <col min="9" max="9" width="8.5703125" style="3" customWidth="1"/>
    <col min="10" max="10" width="8.140625" style="50" customWidth="1"/>
    <col min="11" max="11" width="6.5703125" style="50" customWidth="1"/>
    <col min="12" max="12" width="8.28515625" style="51" customWidth="1"/>
    <col min="13" max="13" width="10" style="3" customWidth="1"/>
    <col min="14" max="14" width="8.7109375" style="24" customWidth="1"/>
    <col min="15" max="15" width="8.5703125" style="24" customWidth="1"/>
    <col min="16" max="16" width="6.42578125" style="24" customWidth="1"/>
    <col min="17" max="17" width="10.28515625" style="3" customWidth="1"/>
    <col min="18" max="18" width="11.5703125" style="3" customWidth="1"/>
    <col min="19" max="19" width="8.7109375" style="3" customWidth="1"/>
    <col min="20" max="20" width="8" style="3" customWidth="1"/>
    <col min="21" max="21" width="6.28515625" style="3" customWidth="1"/>
    <col min="22" max="22" width="8.5703125" style="3" customWidth="1"/>
    <col min="23" max="23" width="10.5703125" style="3" customWidth="1"/>
    <col min="24" max="24" width="11.5703125" style="3" customWidth="1"/>
    <col min="25" max="25" width="14.28515625" style="3" bestFit="1" customWidth="1"/>
    <col min="26" max="26" width="11.5703125" style="3" bestFit="1" customWidth="1"/>
    <col min="27" max="16384" width="11" style="3"/>
  </cols>
  <sheetData>
    <row r="1" spans="2:25" ht="18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spans="2:25" ht="16.5" customHeight="1" x14ac:dyDescent="0.2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</row>
    <row r="3" spans="2:25" ht="15.75" customHeight="1" x14ac:dyDescent="0.2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</row>
    <row r="4" spans="2:25" ht="15.75" customHeight="1" x14ac:dyDescent="0.25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</row>
    <row r="5" spans="2:25" ht="15.75" customHeight="1" x14ac:dyDescent="0.25">
      <c r="B5" s="5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</row>
    <row r="6" spans="2:25" s="8" customFormat="1" ht="15.75" customHeight="1" x14ac:dyDescent="0.25">
      <c r="B6" s="6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5" s="10" customFormat="1" ht="15" customHeight="1" x14ac:dyDescent="0.25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2:25" s="10" customFormat="1" ht="15" customHeight="1" x14ac:dyDescent="0.25">
      <c r="B8" s="11" t="s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5" ht="23.25" customHeight="1" x14ac:dyDescent="0.25">
      <c r="B9" s="12" t="s">
        <v>8</v>
      </c>
      <c r="C9" s="13" t="s">
        <v>9</v>
      </c>
      <c r="D9" s="12" t="s">
        <v>10</v>
      </c>
      <c r="E9" s="14" t="s">
        <v>11</v>
      </c>
      <c r="F9" s="14" t="s">
        <v>12</v>
      </c>
      <c r="G9" s="15" t="s">
        <v>13</v>
      </c>
      <c r="H9" s="16" t="s">
        <v>14</v>
      </c>
      <c r="I9" s="12" t="s">
        <v>10</v>
      </c>
      <c r="J9" s="14" t="s">
        <v>11</v>
      </c>
      <c r="K9" s="14" t="s">
        <v>12</v>
      </c>
      <c r="L9" s="15" t="s">
        <v>13</v>
      </c>
      <c r="M9" s="16" t="s">
        <v>15</v>
      </c>
      <c r="N9" s="12" t="s">
        <v>10</v>
      </c>
      <c r="O9" s="14" t="s">
        <v>11</v>
      </c>
      <c r="P9" s="14" t="s">
        <v>12</v>
      </c>
      <c r="Q9" s="15" t="s">
        <v>13</v>
      </c>
      <c r="R9" s="16" t="s">
        <v>16</v>
      </c>
      <c r="S9" s="12" t="s">
        <v>10</v>
      </c>
      <c r="T9" s="14" t="s">
        <v>11</v>
      </c>
      <c r="U9" s="14" t="s">
        <v>12</v>
      </c>
      <c r="V9" s="15" t="s">
        <v>13</v>
      </c>
      <c r="W9" s="16" t="s">
        <v>17</v>
      </c>
      <c r="X9" s="16" t="s">
        <v>18</v>
      </c>
    </row>
    <row r="10" spans="2:25" s="24" customFormat="1" ht="22.5" x14ac:dyDescent="0.25">
      <c r="B10" s="17">
        <v>1</v>
      </c>
      <c r="C10" s="18" t="s">
        <v>19</v>
      </c>
      <c r="D10" s="19" t="s">
        <v>20</v>
      </c>
      <c r="E10" s="19">
        <v>1</v>
      </c>
      <c r="F10" s="19">
        <v>1</v>
      </c>
      <c r="G10" s="20">
        <v>259000166</v>
      </c>
      <c r="H10" s="21">
        <f t="shared" ref="H10:H17" si="0">E10*G10</f>
        <v>259000166</v>
      </c>
      <c r="I10" s="22" t="s">
        <v>20</v>
      </c>
      <c r="J10" s="22">
        <v>0</v>
      </c>
      <c r="K10" s="23">
        <v>0</v>
      </c>
      <c r="L10" s="23">
        <v>0</v>
      </c>
      <c r="M10" s="23">
        <f t="shared" ref="M10:M17" si="1">J10*L10</f>
        <v>0</v>
      </c>
      <c r="N10" s="22" t="s">
        <v>20</v>
      </c>
      <c r="O10" s="22">
        <v>0</v>
      </c>
      <c r="P10" s="22">
        <v>0</v>
      </c>
      <c r="Q10" s="23">
        <v>0</v>
      </c>
      <c r="R10" s="23">
        <f t="shared" ref="R10:R17" si="2">O10*Q10</f>
        <v>0</v>
      </c>
      <c r="S10" s="22" t="s">
        <v>20</v>
      </c>
      <c r="T10" s="22">
        <v>0</v>
      </c>
      <c r="U10" s="22">
        <v>0</v>
      </c>
      <c r="V10" s="23">
        <v>0</v>
      </c>
      <c r="W10" s="23">
        <f t="shared" ref="W10:W17" si="3">T10*V10</f>
        <v>0</v>
      </c>
      <c r="X10" s="21">
        <f>H10+M10+R10+W10</f>
        <v>259000166</v>
      </c>
    </row>
    <row r="11" spans="2:25" s="24" customFormat="1" ht="33.75" x14ac:dyDescent="0.25">
      <c r="B11" s="17">
        <v>2</v>
      </c>
      <c r="C11" s="18" t="s">
        <v>21</v>
      </c>
      <c r="D11" s="19" t="s">
        <v>20</v>
      </c>
      <c r="E11" s="19">
        <v>1</v>
      </c>
      <c r="F11" s="19">
        <v>1</v>
      </c>
      <c r="G11" s="20">
        <v>149651174</v>
      </c>
      <c r="H11" s="21">
        <f t="shared" si="0"/>
        <v>149651174</v>
      </c>
      <c r="I11" s="22" t="s">
        <v>20</v>
      </c>
      <c r="J11" s="22">
        <v>0</v>
      </c>
      <c r="K11" s="23">
        <v>0</v>
      </c>
      <c r="L11" s="23">
        <v>0</v>
      </c>
      <c r="M11" s="23">
        <f t="shared" si="1"/>
        <v>0</v>
      </c>
      <c r="N11" s="22" t="s">
        <v>20</v>
      </c>
      <c r="O11" s="22">
        <v>0</v>
      </c>
      <c r="P11" s="22">
        <v>0</v>
      </c>
      <c r="Q11" s="23">
        <v>0</v>
      </c>
      <c r="R11" s="23">
        <f t="shared" si="2"/>
        <v>0</v>
      </c>
      <c r="S11" s="22" t="s">
        <v>20</v>
      </c>
      <c r="T11" s="22">
        <v>0</v>
      </c>
      <c r="U11" s="22">
        <v>0</v>
      </c>
      <c r="V11" s="23">
        <v>0</v>
      </c>
      <c r="W11" s="25">
        <f t="shared" si="3"/>
        <v>0</v>
      </c>
      <c r="X11" s="21">
        <f t="shared" ref="X11:X17" si="4">H11+M11+R11+W11</f>
        <v>149651174</v>
      </c>
      <c r="Y11" s="26"/>
    </row>
    <row r="12" spans="2:25" s="24" customFormat="1" ht="45" x14ac:dyDescent="0.25">
      <c r="B12" s="17">
        <v>3</v>
      </c>
      <c r="C12" s="18" t="s">
        <v>22</v>
      </c>
      <c r="D12" s="19" t="s">
        <v>20</v>
      </c>
      <c r="E12" s="19">
        <v>1</v>
      </c>
      <c r="F12" s="19">
        <v>1</v>
      </c>
      <c r="G12" s="20">
        <v>37284720</v>
      </c>
      <c r="H12" s="21">
        <f>E12*G12</f>
        <v>37284720</v>
      </c>
      <c r="I12" s="22" t="s">
        <v>20</v>
      </c>
      <c r="J12" s="22">
        <v>0</v>
      </c>
      <c r="K12" s="23">
        <v>0</v>
      </c>
      <c r="L12" s="23">
        <v>0</v>
      </c>
      <c r="M12" s="23">
        <f t="shared" si="1"/>
        <v>0</v>
      </c>
      <c r="N12" s="22" t="s">
        <v>20</v>
      </c>
      <c r="O12" s="22">
        <v>0</v>
      </c>
      <c r="P12" s="22">
        <v>0</v>
      </c>
      <c r="Q12" s="23">
        <v>0</v>
      </c>
      <c r="R12" s="23">
        <f t="shared" si="2"/>
        <v>0</v>
      </c>
      <c r="S12" s="22" t="s">
        <v>20</v>
      </c>
      <c r="T12" s="22">
        <v>0</v>
      </c>
      <c r="U12" s="22">
        <v>0</v>
      </c>
      <c r="V12" s="23">
        <v>0</v>
      </c>
      <c r="W12" s="23">
        <f t="shared" si="3"/>
        <v>0</v>
      </c>
      <c r="X12" s="21">
        <f t="shared" si="4"/>
        <v>37284720</v>
      </c>
    </row>
    <row r="13" spans="2:25" s="24" customFormat="1" ht="22.5" x14ac:dyDescent="0.25">
      <c r="B13" s="17">
        <v>4</v>
      </c>
      <c r="C13" s="18" t="s">
        <v>23</v>
      </c>
      <c r="D13" s="22" t="s">
        <v>20</v>
      </c>
      <c r="E13" s="19">
        <v>1</v>
      </c>
      <c r="F13" s="19">
        <v>1</v>
      </c>
      <c r="G13" s="20">
        <v>12500000</v>
      </c>
      <c r="H13" s="21">
        <f t="shared" si="0"/>
        <v>12500000</v>
      </c>
      <c r="I13" s="22" t="s">
        <v>20</v>
      </c>
      <c r="J13" s="22">
        <v>0</v>
      </c>
      <c r="K13" s="23">
        <v>0</v>
      </c>
      <c r="L13" s="23">
        <v>0</v>
      </c>
      <c r="M13" s="23">
        <f t="shared" si="1"/>
        <v>0</v>
      </c>
      <c r="N13" s="22" t="s">
        <v>20</v>
      </c>
      <c r="O13" s="22">
        <v>0</v>
      </c>
      <c r="P13" s="22">
        <v>0</v>
      </c>
      <c r="Q13" s="23">
        <v>0</v>
      </c>
      <c r="R13" s="23">
        <f t="shared" si="2"/>
        <v>0</v>
      </c>
      <c r="S13" s="22" t="s">
        <v>20</v>
      </c>
      <c r="T13" s="22">
        <v>0</v>
      </c>
      <c r="U13" s="22">
        <v>0</v>
      </c>
      <c r="V13" s="23">
        <v>0</v>
      </c>
      <c r="W13" s="23">
        <f t="shared" si="3"/>
        <v>0</v>
      </c>
      <c r="X13" s="21">
        <f t="shared" si="4"/>
        <v>12500000</v>
      </c>
    </row>
    <row r="14" spans="2:25" s="24" customFormat="1" ht="56.25" x14ac:dyDescent="0.25">
      <c r="B14" s="17">
        <v>5</v>
      </c>
      <c r="C14" s="27" t="s">
        <v>24</v>
      </c>
      <c r="D14" s="22" t="s">
        <v>20</v>
      </c>
      <c r="E14" s="22">
        <v>0</v>
      </c>
      <c r="F14" s="22">
        <v>0</v>
      </c>
      <c r="G14" s="23">
        <v>0</v>
      </c>
      <c r="H14" s="23">
        <f t="shared" si="0"/>
        <v>0</v>
      </c>
      <c r="I14" s="19" t="s">
        <v>20</v>
      </c>
      <c r="J14" s="22">
        <v>0</v>
      </c>
      <c r="K14" s="23">
        <v>0</v>
      </c>
      <c r="L14" s="23">
        <v>0</v>
      </c>
      <c r="M14" s="23">
        <f t="shared" si="1"/>
        <v>0</v>
      </c>
      <c r="N14" s="22" t="s">
        <v>20</v>
      </c>
      <c r="O14" s="19">
        <v>1</v>
      </c>
      <c r="P14" s="19">
        <v>1</v>
      </c>
      <c r="Q14" s="20">
        <f>'[1]Compra Torniquete'!J26</f>
        <v>26536259.258327004</v>
      </c>
      <c r="R14" s="20">
        <f t="shared" si="2"/>
        <v>26536259.258327004</v>
      </c>
      <c r="S14" s="22" t="s">
        <v>20</v>
      </c>
      <c r="T14" s="22">
        <v>0</v>
      </c>
      <c r="U14" s="22">
        <v>0</v>
      </c>
      <c r="V14" s="23">
        <v>0</v>
      </c>
      <c r="W14" s="23">
        <f t="shared" si="3"/>
        <v>0</v>
      </c>
      <c r="X14" s="21">
        <f t="shared" si="4"/>
        <v>26536259.258327004</v>
      </c>
    </row>
    <row r="15" spans="2:25" s="24" customFormat="1" ht="33.75" x14ac:dyDescent="0.25">
      <c r="B15" s="17">
        <v>6</v>
      </c>
      <c r="C15" s="27" t="s">
        <v>25</v>
      </c>
      <c r="D15" s="22" t="s">
        <v>20</v>
      </c>
      <c r="E15" s="22">
        <v>0</v>
      </c>
      <c r="F15" s="22">
        <v>0</v>
      </c>
      <c r="G15" s="23">
        <v>0</v>
      </c>
      <c r="H15" s="23">
        <f t="shared" si="0"/>
        <v>0</v>
      </c>
      <c r="I15" s="19" t="s">
        <v>20</v>
      </c>
      <c r="J15" s="22">
        <v>0</v>
      </c>
      <c r="K15" s="23">
        <v>0</v>
      </c>
      <c r="L15" s="23">
        <v>0</v>
      </c>
      <c r="M15" s="23">
        <f t="shared" si="1"/>
        <v>0</v>
      </c>
      <c r="N15" s="22" t="s">
        <v>20</v>
      </c>
      <c r="O15" s="19">
        <v>1</v>
      </c>
      <c r="P15" s="19">
        <v>1</v>
      </c>
      <c r="Q15" s="20">
        <f>'[1]Descargas eléctricas'!I11</f>
        <v>45453520</v>
      </c>
      <c r="R15" s="20">
        <f t="shared" si="2"/>
        <v>45453520</v>
      </c>
      <c r="S15" s="22" t="s">
        <v>20</v>
      </c>
      <c r="T15" s="22">
        <v>0</v>
      </c>
      <c r="U15" s="22">
        <v>0</v>
      </c>
      <c r="V15" s="23">
        <v>0</v>
      </c>
      <c r="W15" s="23">
        <f t="shared" si="3"/>
        <v>0</v>
      </c>
      <c r="X15" s="21">
        <f t="shared" si="4"/>
        <v>45453520</v>
      </c>
    </row>
    <row r="16" spans="2:25" s="24" customFormat="1" ht="45" x14ac:dyDescent="0.25">
      <c r="B16" s="17">
        <v>7</v>
      </c>
      <c r="C16" s="27" t="s">
        <v>26</v>
      </c>
      <c r="D16" s="22" t="s">
        <v>20</v>
      </c>
      <c r="E16" s="22">
        <v>0</v>
      </c>
      <c r="F16" s="22">
        <v>0</v>
      </c>
      <c r="G16" s="23">
        <v>0</v>
      </c>
      <c r="H16" s="23">
        <f>E16*G16</f>
        <v>0</v>
      </c>
      <c r="I16" s="22" t="s">
        <v>20</v>
      </c>
      <c r="J16" s="22">
        <v>0</v>
      </c>
      <c r="K16" s="22">
        <v>0</v>
      </c>
      <c r="L16" s="23">
        <v>0</v>
      </c>
      <c r="M16" s="23">
        <f t="shared" si="1"/>
        <v>0</v>
      </c>
      <c r="N16" s="19" t="s">
        <v>20</v>
      </c>
      <c r="O16" s="19">
        <v>1</v>
      </c>
      <c r="P16" s="19">
        <v>1</v>
      </c>
      <c r="Q16" s="20">
        <f>'[1]Aire Acondic.'!I15</f>
        <v>136124093.00279999</v>
      </c>
      <c r="R16" s="20">
        <f>O16*Q16</f>
        <v>136124093.00279999</v>
      </c>
      <c r="S16" s="22" t="s">
        <v>20</v>
      </c>
      <c r="T16" s="22">
        <v>0</v>
      </c>
      <c r="U16" s="22">
        <v>0</v>
      </c>
      <c r="V16" s="23">
        <v>0</v>
      </c>
      <c r="W16" s="23">
        <f t="shared" si="3"/>
        <v>0</v>
      </c>
      <c r="X16" s="21">
        <f t="shared" si="4"/>
        <v>136124093.00279999</v>
      </c>
    </row>
    <row r="17" spans="2:24" s="24" customFormat="1" ht="45" x14ac:dyDescent="0.25">
      <c r="B17" s="17">
        <v>8</v>
      </c>
      <c r="C17" s="27" t="s">
        <v>27</v>
      </c>
      <c r="D17" s="22" t="s">
        <v>20</v>
      </c>
      <c r="E17" s="22">
        <v>0</v>
      </c>
      <c r="F17" s="22">
        <v>0</v>
      </c>
      <c r="G17" s="23">
        <v>0</v>
      </c>
      <c r="H17" s="23">
        <f t="shared" si="0"/>
        <v>0</v>
      </c>
      <c r="I17" s="22" t="s">
        <v>20</v>
      </c>
      <c r="J17" s="22">
        <v>0</v>
      </c>
      <c r="K17" s="22">
        <v>0</v>
      </c>
      <c r="L17" s="23">
        <v>0</v>
      </c>
      <c r="M17" s="23">
        <f t="shared" si="1"/>
        <v>0</v>
      </c>
      <c r="N17" s="19" t="s">
        <v>20</v>
      </c>
      <c r="O17" s="19">
        <v>1</v>
      </c>
      <c r="P17" s="19">
        <v>1</v>
      </c>
      <c r="Q17" s="20">
        <v>131333342</v>
      </c>
      <c r="R17" s="20">
        <f t="shared" si="2"/>
        <v>131333342</v>
      </c>
      <c r="S17" s="22" t="s">
        <v>20</v>
      </c>
      <c r="T17" s="22">
        <v>0</v>
      </c>
      <c r="U17" s="22">
        <v>0</v>
      </c>
      <c r="V17" s="23">
        <v>0</v>
      </c>
      <c r="W17" s="23">
        <f t="shared" si="3"/>
        <v>0</v>
      </c>
      <c r="X17" s="21">
        <f t="shared" si="4"/>
        <v>131333342</v>
      </c>
    </row>
    <row r="18" spans="2:24" s="35" customFormat="1" ht="12.75" customHeight="1" x14ac:dyDescent="0.2">
      <c r="B18" s="28" t="s">
        <v>28</v>
      </c>
      <c r="C18" s="29"/>
      <c r="D18" s="29"/>
      <c r="E18" s="29"/>
      <c r="F18" s="29"/>
      <c r="G18" s="30"/>
      <c r="H18" s="31">
        <f>ROUND(SUM(H10:H17),0)</f>
        <v>458436060</v>
      </c>
      <c r="I18" s="32"/>
      <c r="J18" s="33"/>
      <c r="K18" s="33"/>
      <c r="L18" s="34"/>
      <c r="M18" s="31">
        <f>ROUND(SUM(M10:M17),0)</f>
        <v>0</v>
      </c>
      <c r="N18" s="32"/>
      <c r="O18" s="33"/>
      <c r="P18" s="33"/>
      <c r="Q18" s="34"/>
      <c r="R18" s="31">
        <f>ROUND(SUM(R10:R17),0)</f>
        <v>339447214</v>
      </c>
      <c r="S18" s="32"/>
      <c r="T18" s="33"/>
      <c r="U18" s="33"/>
      <c r="V18" s="34"/>
      <c r="W18" s="31">
        <f>ROUND(SUM(W10:W17),0)</f>
        <v>0</v>
      </c>
      <c r="X18" s="31">
        <f>SUM(X10:X17)</f>
        <v>797883274.261127</v>
      </c>
    </row>
    <row r="19" spans="2:24" ht="14.25" customHeight="1" x14ac:dyDescent="0.25">
      <c r="B19" s="36" t="s">
        <v>29</v>
      </c>
      <c r="C19" s="37"/>
      <c r="D19" s="37"/>
      <c r="E19" s="37"/>
      <c r="F19" s="37"/>
      <c r="G19" s="38"/>
      <c r="H19" s="39">
        <f>H18</f>
        <v>458436060</v>
      </c>
      <c r="I19" s="40" t="s">
        <v>30</v>
      </c>
      <c r="J19" s="41"/>
      <c r="K19" s="41"/>
      <c r="L19" s="42"/>
      <c r="M19" s="39">
        <f>M18</f>
        <v>0</v>
      </c>
      <c r="N19" s="40" t="s">
        <v>31</v>
      </c>
      <c r="O19" s="41"/>
      <c r="P19" s="41"/>
      <c r="Q19" s="42"/>
      <c r="R19" s="39">
        <f>R18</f>
        <v>339447214</v>
      </c>
      <c r="S19" s="40" t="s">
        <v>32</v>
      </c>
      <c r="T19" s="41"/>
      <c r="U19" s="41"/>
      <c r="V19" s="42"/>
      <c r="W19" s="39">
        <f>W18</f>
        <v>0</v>
      </c>
      <c r="X19" s="43"/>
    </row>
    <row r="20" spans="2:24" ht="16.5" customHeight="1" x14ac:dyDescent="0.25">
      <c r="B20" s="44" t="s">
        <v>33</v>
      </c>
      <c r="C20" s="44"/>
      <c r="D20" s="44"/>
      <c r="E20" s="44"/>
      <c r="F20" s="44"/>
      <c r="G20" s="44"/>
      <c r="H20" s="45">
        <f>SUM(H19:W19)</f>
        <v>797883274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2:24" s="49" customFormat="1" ht="13.5" customHeight="1" x14ac:dyDescent="0.25">
      <c r="B21" s="46"/>
      <c r="C21" s="46"/>
      <c r="D21" s="46"/>
      <c r="E21" s="46"/>
      <c r="F21" s="46"/>
      <c r="G21" s="46"/>
      <c r="H21" s="47"/>
      <c r="I21" s="46"/>
      <c r="J21" s="46"/>
      <c r="K21" s="46"/>
      <c r="L21" s="46"/>
      <c r="M21" s="47"/>
      <c r="N21" s="48"/>
      <c r="O21" s="48"/>
      <c r="P21" s="48"/>
    </row>
    <row r="22" spans="2:24" ht="37.5" customHeight="1" x14ac:dyDescent="0.25">
      <c r="H22" s="52"/>
      <c r="I22" s="53"/>
      <c r="J22" s="54"/>
      <c r="K22" s="54"/>
      <c r="L22" s="55"/>
      <c r="M22" s="52"/>
    </row>
    <row r="23" spans="2:24" ht="15.75" x14ac:dyDescent="0.25">
      <c r="J23" s="3"/>
      <c r="K23" s="3"/>
      <c r="L23" s="56" t="s">
        <v>34</v>
      </c>
      <c r="N23" s="3"/>
    </row>
    <row r="24" spans="2:24" ht="15" x14ac:dyDescent="0.25">
      <c r="I24" s="57"/>
      <c r="J24" s="3"/>
      <c r="K24" s="3"/>
      <c r="L24" s="58" t="s">
        <v>35</v>
      </c>
      <c r="N24" s="3"/>
    </row>
    <row r="25" spans="2:24" x14ac:dyDescent="0.25">
      <c r="C25" s="59" t="s">
        <v>36</v>
      </c>
      <c r="E25" s="3"/>
      <c r="F25" s="3"/>
      <c r="G25" s="3"/>
      <c r="J25" s="3"/>
      <c r="K25" s="3"/>
      <c r="L25" s="3"/>
      <c r="N25" s="3"/>
      <c r="O25" s="3"/>
      <c r="P25" s="3"/>
    </row>
    <row r="26" spans="2:24" x14ac:dyDescent="0.25">
      <c r="C26" s="59" t="s">
        <v>37</v>
      </c>
      <c r="E26" s="3"/>
      <c r="F26" s="3"/>
      <c r="G26" s="3"/>
      <c r="J26" s="3"/>
      <c r="K26" s="3"/>
      <c r="L26" s="3"/>
      <c r="N26" s="3"/>
      <c r="O26" s="3"/>
      <c r="P26" s="3"/>
    </row>
  </sheetData>
  <mergeCells count="18">
    <mergeCell ref="B19:G19"/>
    <mergeCell ref="I19:L19"/>
    <mergeCell ref="N19:Q19"/>
    <mergeCell ref="S19:V19"/>
    <mergeCell ref="B20:G20"/>
    <mergeCell ref="H20:X20"/>
    <mergeCell ref="B7:X7"/>
    <mergeCell ref="B8:X8"/>
    <mergeCell ref="B18:G18"/>
    <mergeCell ref="I18:L18"/>
    <mergeCell ref="N18:Q18"/>
    <mergeCell ref="S18:V18"/>
    <mergeCell ref="B1:X1"/>
    <mergeCell ref="B2:X2"/>
    <mergeCell ref="B3:X3"/>
    <mergeCell ref="B4:X4"/>
    <mergeCell ref="B5:X5"/>
    <mergeCell ref="B6:X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Detallado 2016-2019</vt:lpstr>
      <vt:lpstr>'Ppto Detallado 2016-2019'!Títulos_a_imprimir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2018-06-26T15:52:44Z</dcterms:created>
  <dcterms:modified xsi:type="dcterms:W3CDTF">2018-06-26T15:53:27Z</dcterms:modified>
</cp:coreProperties>
</file>