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5135" windowHeight="4815" activeTab="2"/>
  </bookViews>
  <sheets>
    <sheet name="F27PLACC" sheetId="1" r:id="rId1"/>
    <sheet name="F27A_EPLAC" sheetId="2" r:id="rId2"/>
    <sheet name="F_28INGES" sheetId="3" r:id="rId3"/>
    <sheet name="F32_PESTRA " sheetId="5" r:id="rId4"/>
  </sheets>
  <calcPr calcId="145621"/>
</workbook>
</file>

<file path=xl/calcChain.xml><?xml version="1.0" encoding="utf-8"?>
<calcChain xmlns="http://schemas.openxmlformats.org/spreadsheetml/2006/main">
  <c r="J67" i="2" l="1"/>
  <c r="J61" i="2"/>
  <c r="F96" i="2"/>
  <c r="F98" i="2"/>
  <c r="F95" i="2"/>
  <c r="F94" i="2"/>
  <c r="F93" i="2"/>
  <c r="F92" i="2"/>
  <c r="F86" i="2"/>
  <c r="F85" i="2"/>
  <c r="F84" i="2"/>
  <c r="F69" i="2"/>
  <c r="F64" i="2"/>
  <c r="F62" i="2"/>
  <c r="F57" i="2"/>
  <c r="F54" i="2"/>
</calcChain>
</file>

<file path=xl/comments1.xml><?xml version="1.0" encoding="utf-8"?>
<comments xmlns="http://schemas.openxmlformats.org/spreadsheetml/2006/main">
  <authors>
    <author xml:space="preserve"> </author>
  </authors>
  <commentList>
    <comment ref="D50" authorId="0">
      <text>
        <r>
          <rPr>
            <b/>
            <sz val="8"/>
            <color indexed="81"/>
            <rFont val="Tahoma"/>
            <family val="2"/>
          </rPr>
          <t xml:space="preserve"> :</t>
        </r>
        <r>
          <rPr>
            <sz val="8"/>
            <color indexed="81"/>
            <rFont val="Tahoma"/>
            <family val="2"/>
          </rPr>
          <t xml:space="preserve">
reunion con los jefes de división, asistente y director
</t>
        </r>
      </text>
    </comment>
    <comment ref="D54" authorId="0">
      <text>
        <r>
          <rPr>
            <b/>
            <sz val="8"/>
            <color indexed="81"/>
            <rFont val="Tahoma"/>
            <family val="2"/>
          </rPr>
          <t xml:space="preserve"> :</t>
        </r>
        <r>
          <rPr>
            <sz val="8"/>
            <color indexed="81"/>
            <rFont val="Tahoma"/>
            <family val="2"/>
          </rPr>
          <t xml:space="preserve">
cdp
</t>
        </r>
      </text>
    </comment>
    <comment ref="D55" authorId="0">
      <text>
        <r>
          <rPr>
            <b/>
            <sz val="8"/>
            <color indexed="81"/>
            <rFont val="Tahoma"/>
            <family val="2"/>
          </rPr>
          <t xml:space="preserve"> :</t>
        </r>
        <r>
          <rPr>
            <sz val="8"/>
            <color indexed="81"/>
            <rFont val="Tahoma"/>
            <family val="2"/>
          </rPr>
          <t xml:space="preserve">
recordar a Joaquin el Lunes de llamar a Don Eduardo de CASOS
</t>
        </r>
      </text>
    </comment>
    <comment ref="D57" authorId="0">
      <text>
        <r>
          <rPr>
            <b/>
            <sz val="8"/>
            <color indexed="81"/>
            <rFont val="Tahoma"/>
            <family val="2"/>
          </rPr>
          <t xml:space="preserve"> :</t>
        </r>
        <r>
          <rPr>
            <sz val="8"/>
            <color indexed="81"/>
            <rFont val="Tahoma"/>
            <family val="2"/>
          </rPr>
          <t xml:space="preserve">
boletin de prensa</t>
        </r>
      </text>
    </comment>
    <comment ref="D101" authorId="0">
      <text>
        <r>
          <rPr>
            <b/>
            <sz val="8"/>
            <color indexed="81"/>
            <rFont val="Tahoma"/>
            <family val="2"/>
          </rPr>
          <t xml:space="preserve"> :</t>
        </r>
        <r>
          <rPr>
            <sz val="8"/>
            <color indexed="81"/>
            <rFont val="Tahoma"/>
            <family val="2"/>
          </rPr>
          <t xml:space="preserve">
Describir lo que ha realizado por cada actividad 
</t>
        </r>
      </text>
    </comment>
    <comment ref="F101" authorId="0">
      <text>
        <r>
          <rPr>
            <b/>
            <sz val="8"/>
            <color indexed="81"/>
            <rFont val="Tahoma"/>
            <family val="2"/>
          </rPr>
          <t xml:space="preserve"> :</t>
        </r>
        <r>
          <rPr>
            <sz val="8"/>
            <color indexed="81"/>
            <rFont val="Tahoma"/>
            <family val="2"/>
          </rPr>
          <t xml:space="preserve">
</t>
        </r>
      </text>
    </comment>
    <comment ref="G101" authorId="0">
      <text>
        <r>
          <rPr>
            <b/>
            <sz val="8"/>
            <color indexed="81"/>
            <rFont val="Tahoma"/>
            <family val="2"/>
          </rPr>
          <t xml:space="preserve"> :</t>
        </r>
        <r>
          <rPr>
            <sz val="8"/>
            <color indexed="81"/>
            <rFont val="Tahoma"/>
            <family val="2"/>
          </rPr>
          <t xml:space="preserve">
las acciones tomadas, para cumplir con la actividad en caso de no haberla cumplido en el tiempo determinado
</t>
        </r>
      </text>
    </comment>
  </commentList>
</comments>
</file>

<file path=xl/comments2.xml><?xml version="1.0" encoding="utf-8"?>
<comments xmlns="http://schemas.openxmlformats.org/spreadsheetml/2006/main">
  <authors>
    <author xml:space="preserve"> </author>
  </authors>
  <commentList>
    <comment ref="E2" authorId="0">
      <text>
        <r>
          <rPr>
            <b/>
            <sz val="8"/>
            <color indexed="81"/>
            <rFont val="Tahoma"/>
            <family val="2"/>
          </rPr>
          <t xml:space="preserve"> :</t>
        </r>
        <r>
          <rPr>
            <sz val="8"/>
            <color indexed="81"/>
            <rFont val="Tahoma"/>
            <family val="2"/>
          </rPr>
          <t xml:space="preserve">
Se especifica, en caso de no alcanzar el porcentaje esperado el porque y como se ha estado trabajado
</t>
        </r>
      </text>
    </comment>
    <comment ref="D4" authorId="0">
      <text>
        <r>
          <rPr>
            <b/>
            <sz val="8"/>
            <color indexed="81"/>
            <rFont val="Tahoma"/>
            <family val="2"/>
          </rPr>
          <t xml:space="preserve"> :</t>
        </r>
        <r>
          <rPr>
            <sz val="8"/>
            <color indexed="81"/>
            <rFont val="Tahoma"/>
            <family val="2"/>
          </rPr>
          <t xml:space="preserve">
Se registra el porcentaje del avance en forma cualitativo
</t>
        </r>
      </text>
    </comment>
  </commentList>
</comments>
</file>

<file path=xl/sharedStrings.xml><?xml version="1.0" encoding="utf-8"?>
<sst xmlns="http://schemas.openxmlformats.org/spreadsheetml/2006/main" count="1163" uniqueCount="443">
  <si>
    <t>F27A_ EPLAC: EJECUCION DE PLAN DE ACCION</t>
  </si>
  <si>
    <t>(C) Acciones Correctivas</t>
  </si>
  <si>
    <t>(C)      Observaciones</t>
  </si>
  <si>
    <t>(C)  Recursos</t>
  </si>
  <si>
    <t>(C)  Tiempo Programado</t>
  </si>
  <si>
    <t>(C)Indicadores Claves de Rendimiento</t>
  </si>
  <si>
    <t>(C) Actividades</t>
  </si>
  <si>
    <t xml:space="preserve">(C)Areas Involucradas </t>
  </si>
  <si>
    <t>(N) Número</t>
  </si>
  <si>
    <t xml:space="preserve">(C) Areas Involucradas </t>
  </si>
  <si>
    <t>(C)Actividades</t>
  </si>
  <si>
    <t>(C) Seguimiento</t>
  </si>
  <si>
    <t>(J) Avance % En Tiempo</t>
  </si>
  <si>
    <t>(J)Avance % De La Actividad</t>
  </si>
  <si>
    <t>(C) Tipo de Indicador</t>
  </si>
  <si>
    <t>(C)  Descripciòn del Indicador</t>
  </si>
  <si>
    <t>(C) Formula</t>
  </si>
  <si>
    <t>(C)  Análisis</t>
  </si>
  <si>
    <t>1 mes</t>
  </si>
  <si>
    <t>2 meses</t>
  </si>
  <si>
    <t>Gestionar con una Institucion de Educación Superior  la celebración de un convenio de apoyo institucional para contar con un estudiante en práctica del area organizacional</t>
  </si>
  <si>
    <t>Coordinar con un sicologo organizacional el plan de trabajo</t>
  </si>
  <si>
    <t>Coordinar con la ARP un plan de trabajo para la vigencia</t>
  </si>
  <si>
    <t>Gestionar la asignación de un estudiante en práctica en el área de salud ocupacional</t>
  </si>
  <si>
    <t>Revisar y actualizar los manuales de funciones, requisitos y procedimientos</t>
  </si>
  <si>
    <t>Socializar los manuales</t>
  </si>
  <si>
    <t xml:space="preserve">Hacer el estudio de la planta de cargos, revisando cargas laborales </t>
  </si>
  <si>
    <t>Revisar y actualizar el sistema de gestión de calidad actual</t>
  </si>
  <si>
    <t>Promover la operación del SGC</t>
  </si>
  <si>
    <t>Capacitar a los Funcionarios con personal a cargo</t>
  </si>
  <si>
    <t>Evaluar el diligenciamiento de los formatos</t>
  </si>
  <si>
    <t>Socializar el Plan estratégico de la entidad para que se cumpla en concordancia con los objetivos de desempeño laboral</t>
  </si>
  <si>
    <t>Recursos Propios</t>
  </si>
  <si>
    <t>División Administrativa</t>
  </si>
  <si>
    <t>Elaborar diagnóstico del programa de cultura organizacional de la entidad</t>
  </si>
  <si>
    <t>Diseñar Programa de cultura organizacional de la entidad</t>
  </si>
  <si>
    <t>Elaborar diagnóstico del programa anual de capacitación</t>
  </si>
  <si>
    <t>Diseñar Programa anual de capacitación</t>
  </si>
  <si>
    <t>Elaborar diagnóstico para la actualización del manual de funciones, requisitos y procedimientos</t>
  </si>
  <si>
    <t>11 meses</t>
  </si>
  <si>
    <t>10 meses</t>
  </si>
  <si>
    <t>4 mese</t>
  </si>
  <si>
    <t>4 meses</t>
  </si>
  <si>
    <t>Elaboración del plan de trabajo Institucional</t>
  </si>
  <si>
    <t>Diseño del programa</t>
  </si>
  <si>
    <t>elaboración del diagnostico del programa de capacitaciçon</t>
  </si>
  <si>
    <t>Elaboración del diagnostico del programa de cultura organizacional</t>
  </si>
  <si>
    <t>Desarrollo del programa de salud ocupacional</t>
  </si>
  <si>
    <t>Diagnostico para actualización del manual de funciones y procedimientos</t>
  </si>
  <si>
    <t>Actualización de manuel de funciones y procedimientos</t>
  </si>
  <si>
    <t>Socialización del manual a los funcionarios de la entidad</t>
  </si>
  <si>
    <t>Estudio técnico de la planta de cargos</t>
  </si>
  <si>
    <t>Capacitación a Jefes de Divisiones en la metodologia de evaluación</t>
  </si>
  <si>
    <t>Implementación de metodologia de evaluación de desempeño laboral</t>
  </si>
  <si>
    <t>Capacitación a los funcionarios de la entidad</t>
  </si>
  <si>
    <t>Establecimiento del programa de salud ocupacional</t>
  </si>
  <si>
    <t>Socialización y desarrollo  del SGC</t>
  </si>
  <si>
    <t>Actualización e Implementación del SGC</t>
  </si>
  <si>
    <t>Jefe de Almacen</t>
  </si>
  <si>
    <t>Recepción de requerimientos</t>
  </si>
  <si>
    <t>12 meses</t>
  </si>
  <si>
    <t>Eficiencia</t>
  </si>
  <si>
    <t>Recibir cotizaciones</t>
  </si>
  <si>
    <t>Efectuar ordenes de pedido, servicio y dotaciones</t>
  </si>
  <si>
    <t>Efectuar las compras</t>
  </si>
  <si>
    <t>Despachar los requerimientos</t>
  </si>
  <si>
    <t>Dar de baja los equipos y herramientas</t>
  </si>
  <si>
    <t>Mantener al dia el inventario de herramientas y equipos</t>
  </si>
  <si>
    <t>Plan de mantenimiento preventivo</t>
  </si>
  <si>
    <t>Mantenimiento correctivo</t>
  </si>
  <si>
    <t>Reposicion de equipo</t>
  </si>
  <si>
    <t>Actualizar el Kardex</t>
  </si>
  <si>
    <t>Realizar reportes de entrega y salida de los equipos</t>
  </si>
  <si>
    <t>Oficina de Control Interno</t>
  </si>
  <si>
    <t>Elaboración y socializaciòn del calendario de informes</t>
  </si>
  <si>
    <t>Realizar informe de Avance al Plan de Mejoramiento</t>
  </si>
  <si>
    <t>Informe de Avance del Plan de Mejoramiento</t>
  </si>
  <si>
    <t>Hacer seguimiento semanal a los derechos de peticion radicados en la i.t.t.b. apartir del 25 de febrero</t>
  </si>
  <si>
    <t>Registro, revisión y control a respuestas de los derechos de petición</t>
  </si>
  <si>
    <t>Evaluación y socialización del MECI</t>
  </si>
  <si>
    <t>Realizar monitoreo a los planes de mejoramiento suscritos con la contraloría municipal de  Barrancabermeja</t>
  </si>
  <si>
    <t>Seguimiento a Plan de Mejoramiento Institucional</t>
  </si>
  <si>
    <t>Elaboración del Plan de auditoria institucional</t>
  </si>
  <si>
    <t>Verificar diariamente el registro de la grabación, digitalización y custodia del comparendo del día anterior.</t>
  </si>
  <si>
    <t>Revisión y custodia de las ordenes de comparendo nacional</t>
  </si>
  <si>
    <t>Evaluaciones mensuales al proceso</t>
  </si>
  <si>
    <t xml:space="preserve">Informar a la Direccion sobre el Estado Actual de los comparendos </t>
  </si>
  <si>
    <t>Informe mensual del registro de comparendos</t>
  </si>
  <si>
    <t>Revisión y seguimiento a las alarmas del SICE</t>
  </si>
  <si>
    <t>5 meses</t>
  </si>
  <si>
    <t>Realización de campañas</t>
  </si>
  <si>
    <t>Financiera</t>
  </si>
  <si>
    <t>Convocar a reuniones a los jefes de secciones involucrados con este proceso</t>
  </si>
  <si>
    <t>recursos propios</t>
  </si>
  <si>
    <t>Elaboración del proyecto de presupuesto</t>
  </si>
  <si>
    <t>Financiera-direccion</t>
  </si>
  <si>
    <t>Reunion con la Direccion para estudiar el proyecto de presupuesto para su presentación a la Junta Directiva</t>
  </si>
  <si>
    <t>Estudio del proyecto</t>
  </si>
  <si>
    <t>Direcion-Junta Directiva-Financiera</t>
  </si>
  <si>
    <t>Convocar a la Junta Directiva para la aprobacion del proyecto de presupuesto</t>
  </si>
  <si>
    <t>Presentación del proyecto de presupuesto a la Junta Directiva</t>
  </si>
  <si>
    <t>Concejo municipal-Dirección-Financiera</t>
  </si>
  <si>
    <t xml:space="preserve">Presentacion del proyecto de presupuesto, al concejo municipal, para su aprobación y posterior liquidacion </t>
  </si>
  <si>
    <t>Presentación del proyecto de presupuesto al Concejo Municipal</t>
  </si>
  <si>
    <t>Expedicion y registro de los C.D.P en el sistema A.N.T</t>
  </si>
  <si>
    <t>Cumplimiento con las apropiaciones del CDP</t>
  </si>
  <si>
    <t>Registrar contablemente los pagos realizados por tesoreria</t>
  </si>
  <si>
    <t>Registro contable de los pagos</t>
  </si>
  <si>
    <t>Registrar los asientos contables, deducciones, amortizaciones en el modulo de contablidad</t>
  </si>
  <si>
    <t>Registro de asientos, deducciones, amortizaciones en el modulo de contabilidada</t>
  </si>
  <si>
    <t>Dirección-Financiera</t>
  </si>
  <si>
    <t xml:space="preserve">Informar por los medios las deudas pendientes de los usuarios por concepto de derecho municipal o multas </t>
  </si>
  <si>
    <t>Establecimiento de medios de información al usuario</t>
  </si>
  <si>
    <t xml:space="preserve">Informar a los funcionarios responsables de los servicios prestados en la entidad del comportamiento de los diferentes rubros de ingresos  </t>
  </si>
  <si>
    <t>Socialización a funcionarios del gasto e inversión de la entidad</t>
  </si>
  <si>
    <t>Division Inspeccion de Policia</t>
  </si>
  <si>
    <t>Planilla detallada con numero de usuarios atendidos, fecha y lo que requiere cada usuario para tener un indice claro y exacto de cada proceso.</t>
  </si>
  <si>
    <t>Eficacia en el ingreso de información a las planillas</t>
  </si>
  <si>
    <t>Realizar reuniones mensuales con el personal de la Division donde trataremos temas de servicio y terminologìas que se deben manejar en el area.</t>
  </si>
  <si>
    <t>Eficacia en la programacion y cumplimiento de reuniones mensuales</t>
  </si>
  <si>
    <t>Realizar reuniones con la dependencia de sistemas buscando mejorar procesos</t>
  </si>
  <si>
    <t>Eficacia en las reuniones realizadas con la división de sistemas</t>
  </si>
  <si>
    <t>Socializar con los funcionarios y agentes de tránsito</t>
  </si>
  <si>
    <t>Eficacia en las capacitaciones realizadas</t>
  </si>
  <si>
    <t xml:space="preserve">Jefe división jurídica </t>
  </si>
  <si>
    <t>Reunión mensual para el seguimiento a los procesos judiciales liderado por la división jurídica y abogados externos que tengan a cargo la representación legal de la entidad.</t>
  </si>
  <si>
    <t xml:space="preserve"> Seguimiento y cumplimiento a los procesos judiciales  del área</t>
  </si>
  <si>
    <t>División jurídica – comité de compras I.T.T.B.</t>
  </si>
  <si>
    <t>Realización de comité de compras mensual para hacer seguimiento a la contratación de bienes y servicios acorde con el plan de compra de la vigencia 2011.</t>
  </si>
  <si>
    <t>12 mese</t>
  </si>
  <si>
    <t>Seguimiento y desarrollo del proceso contractual</t>
  </si>
  <si>
    <t>Presentación de los formatos de acuerdo con los solicitados por los entes de control.</t>
  </si>
  <si>
    <t>Presentación oportuna de informes a los entes de control</t>
  </si>
  <si>
    <t>Seguimiento mensual del manejo y archivo de los documentos generados en las diferentes divisiones de la inspección de tránsito y transporte desde el comité de archivo de la I.T.TB.</t>
  </si>
  <si>
    <t>Archivo de la documentación</t>
  </si>
  <si>
    <t>Licencias</t>
  </si>
  <si>
    <t>Ejecutar el trámite que solicita el usuario</t>
  </si>
  <si>
    <t>Eficacia  en la realización de trámites</t>
  </si>
  <si>
    <t>Identificar errores-solicitar mediante oficio corrección del error ante el Runt</t>
  </si>
  <si>
    <t>Eficiencia en la gestión de identificación y corrección de errores  de las licencias de conducción</t>
  </si>
  <si>
    <t>Inscripción en forma inmediata y acertada en el RUNT la persona que lo solicite</t>
  </si>
  <si>
    <t>Eficacia en el ingreso y registro de datos en el RUNT</t>
  </si>
  <si>
    <t>Seccion de Matriculas</t>
  </si>
  <si>
    <t>Planilla de recibido de cada uno de los tramites solicitados, para tener un mejor control para cada uno de los procesos que se llevan a cabo como lo exige la norma y para la seguridad de la instituciòn</t>
  </si>
  <si>
    <t xml:space="preserve"> diligenciamiento de planillas</t>
  </si>
  <si>
    <t>Realizar reuniones mensuales con el personal de la Seccion donde trataremos temas de Actualizaciòn, mejoras en el servicio al cliente.</t>
  </si>
  <si>
    <t>Eficacia en la realizacion de reuniones para evaluación de la gestión con los funcionarios de la división</t>
  </si>
  <si>
    <t>El usuario debe realizar la radicación del trámite en el horario establecido. Liquidar en el mismo horario para que cancele en la misma jornada y en la hora de la tarde hacer ingreso del trámite en el SILICOMT y en el RUNT</t>
  </si>
  <si>
    <t>Eficacia en el procedimiento realizado en las actividades de la división</t>
  </si>
  <si>
    <t>Seccion de Matriculas -Sistemas</t>
  </si>
  <si>
    <t>Establecer un horario extra para capacitar sobre ingresos de tránsito en el software SILICOMT al personal de la sección y al mismo tiempo capacitar en la aplicación RUNT</t>
  </si>
  <si>
    <t>Dirección, División Técnica, Jurídica y Financiera</t>
  </si>
  <si>
    <t>Señalización vertical: Instalación de 100 señales verticales en las diferentes Vias de las comunas del municipio</t>
  </si>
  <si>
    <t>Eficacia en los proyectos de señalización vertical</t>
  </si>
  <si>
    <r>
      <t>Señalizaciòn horizontal aplicaciòn de 5000 m</t>
    </r>
    <r>
      <rPr>
        <sz val="9"/>
        <rFont val="Arial"/>
        <family val="2"/>
      </rPr>
      <t>²</t>
    </r>
    <r>
      <rPr>
        <sz val="10.5"/>
        <rFont val="Arial"/>
        <family val="2"/>
      </rPr>
      <t xml:space="preserve"> </t>
    </r>
    <r>
      <rPr>
        <sz val="7"/>
        <rFont val="Arial"/>
        <family val="2"/>
      </rPr>
      <t xml:space="preserve"> </t>
    </r>
  </si>
  <si>
    <t>7 meses</t>
  </si>
  <si>
    <t>Eficacia en los proyectos de señalizaciòn horizontal</t>
  </si>
  <si>
    <t xml:space="preserve">Demarcaciòn vial aplicaciòn de  8 Km </t>
  </si>
  <si>
    <t>Eficacia en los proyectos de demarcación</t>
  </si>
  <si>
    <t>Instalaciòn de 30 reductores de velocidad tipo resalto en zonas crìticas de alto indice de accidentabilidad</t>
  </si>
  <si>
    <t>Eficacia en los proyectos de instalaciòn de reductores de velocidad tipo resalto</t>
  </si>
  <si>
    <t>Desarrollar operativos mensuales tendientes a garantizar el cumplimiento de las reglamentaciones locales relacionadas con el transporte informal (24 operativos)</t>
  </si>
  <si>
    <t>Eficacia en los operativos mensuales programados</t>
  </si>
  <si>
    <t>Realizar operativos de control al cumplimiento de la normatividad vigente en materia de Tránsito y espacio público (120 operativos)</t>
  </si>
  <si>
    <t>Eficacia en los operativos de control  programados</t>
  </si>
  <si>
    <t>Realizar el mantenimiento preventivo y correctivo de 9 controladores de trafico ST-900.</t>
  </si>
  <si>
    <t>3 meses</t>
  </si>
  <si>
    <t>Eficacia en el cumplimiento del mantenimiento correctivo y preventivo de controladores de tráfico y semáforos</t>
  </si>
  <si>
    <t xml:space="preserve"> Realizar el mantenimiento preventivo y correctivo de la red de semaforización actual  (39 intersecciones)</t>
  </si>
  <si>
    <t xml:space="preserve"> Realizar campañas de activación viales en convenio con el Fondo de Prevención Vial logrando sensibilizar a 1400 ciudadanos)</t>
  </si>
  <si>
    <t xml:space="preserve">Eficacia en las campañas de activación vial en convenio con el fondo de prevención vial </t>
  </si>
  <si>
    <t>Dirección, División Técnica</t>
  </si>
  <si>
    <t>Fomentar la practica de normas de transito en Instituciones educativas públicas y privadas en el municipio, capacitando un número de 3000 estudiantes</t>
  </si>
  <si>
    <t>8 meses</t>
  </si>
  <si>
    <t xml:space="preserve">Eficacia en las campañas en instituciones educativas sobre la buena práctica de normas de tránsito </t>
  </si>
  <si>
    <t>Sensibilizar a 200 personas en las comunas de la ciudad a través del programa tránsito en tu barrio.</t>
  </si>
  <si>
    <t>9 meses</t>
  </si>
  <si>
    <t>Eficacia en la sensibilización de habitantes de las diversas comunas del municipio</t>
  </si>
  <si>
    <t>Promover el respeto por las señales de transito y contribuir para una movilidad educada mediante capacitaciones a 500 personas de entidades publicas y privadas en el municipio</t>
  </si>
  <si>
    <t>Eficacia en las capacitaciones realizadas a entidades públicas y privadas del municipio</t>
  </si>
  <si>
    <t>Capacitar a 50 estudiantes de grados 10 y 11 dcon el fin de prestar su servicio social de educacion (alfabetizacion) en el area de seguridad vial mediante el programa "JOVENES CON TODA SEGURIDAD"</t>
  </si>
  <si>
    <t>Eficacia en la capacitación a estudiantes de grado 10 y 11 con el fin de multiplicar su conocimiento en servicio social mediante alfabetización</t>
  </si>
  <si>
    <t xml:space="preserve"> Realizar acuerdos de cooperacion o convenios entre instituciones publicas y privadas para realizacion de programas especificos de seguridad vial logrando capacitar 400 personas</t>
  </si>
  <si>
    <t>Eficacia en las capacitaciones realizadas a entidades públicas y privadas del municipio mediante acuerdos o convenios</t>
  </si>
  <si>
    <t xml:space="preserve"> Realizar campañas de educacion grupal mediante operativos educativos en las vias del municipio logrando sensibilizar a 4500 personas</t>
  </si>
  <si>
    <t>Eficacia en las campañas de educación grupal en las vías del municipio</t>
  </si>
  <si>
    <t>División de Sistemas</t>
  </si>
  <si>
    <t xml:space="preserve">Analizar y escoger herramientas de desarrollo y diseño actuales con proyección futurista </t>
  </si>
  <si>
    <t>PROPIOS</t>
  </si>
  <si>
    <t xml:space="preserve">Revisar las cuentas de correo de Dirección y jefaturas de División, a efectos de manejar el Contáctenos  </t>
  </si>
  <si>
    <t xml:space="preserve">Revisar y precisar lo pertinente para implementar las opciones de manejo de la Contratación que se surte por páginas institucionales  </t>
  </si>
  <si>
    <t>Definir e implementar funcionalidades para actualización fácil de la página en cuanto a noticias, publicación de estadísticas, encuestas y comunicados con inclusión de         audiovisuales</t>
  </si>
  <si>
    <t>Definir las consultas a usuarios sobre Estados de Cuenta que se harán sobre la base de datos y los links relacionados con el sector transporte</t>
  </si>
  <si>
    <t xml:space="preserve">Definir ajustes requeridos y aprobar el diseño de las soluciones          </t>
  </si>
  <si>
    <t xml:space="preserve"> Hacer seguimiento a la programación de las soluciones, funcionalidades e interfaces             </t>
  </si>
  <si>
    <t>Capacitación a usuarios en el uso de las nuevas funcionalidades que resulten</t>
  </si>
  <si>
    <t>Verificación con los usuarios de los resultados post implementación</t>
  </si>
  <si>
    <t xml:space="preserve"> Diligenciamiento formatos de evaluación por las Divisiones   </t>
  </si>
  <si>
    <t xml:space="preserve">Verificación de funcionamiento y ajustes a nivel de ingeniería    </t>
  </si>
  <si>
    <t>Revisión, corrección y recepción de los manuales de usuario y del sistema</t>
  </si>
  <si>
    <t xml:space="preserve">Revisar el nivel de uso de cada funcionario y complementarlocon el correo institucional         </t>
  </si>
  <si>
    <t xml:space="preserve">Adquirir las diademas de audio que se definan en aras de no retardar procesos directamente relacionados con el servicio al cliente       </t>
  </si>
  <si>
    <t>Brindar capacitación básica e inducción en su uso</t>
  </si>
  <si>
    <t xml:space="preserve">Operar adecuadamente en lo técnico y lo tecnológico      </t>
  </si>
  <si>
    <t>Adquirir los nuevos elementos que pudieran requerirse  en el marco de la política de servicio al cliente</t>
  </si>
  <si>
    <t xml:space="preserve">Migración de otros registros nacionales según directrices del Ministerio         </t>
  </si>
  <si>
    <t xml:space="preserve">Depuración de datos </t>
  </si>
  <si>
    <t xml:space="preserve">Coordinar capacitación otros funcionarios en proceso Runt  </t>
  </si>
  <si>
    <t>Corrección de errores y/o inconsistencias             *Finiquitar migración RNA y RNC</t>
  </si>
  <si>
    <t xml:space="preserve"> Definir requerimientos            </t>
  </si>
  <si>
    <t xml:space="preserve">Analizar y evaluar alternativas para suplir lo requerido                                </t>
  </si>
  <si>
    <t xml:space="preserve">Implementar según el punto anterior                       </t>
  </si>
  <si>
    <t>Capacitación en el uso de la herramienta                 Uso y evaluación</t>
  </si>
  <si>
    <t>Dirección-Transporte Público-Jurídica</t>
  </si>
  <si>
    <t>En un periodo de tres (3) meses, se busca capacitar a los conductores en: Normas de Transito, Mec. Basica, Primeros Auxilios, Rel. Humanas, Turismo, Med. Ambiente, Seg. Ciudadana.</t>
  </si>
  <si>
    <t>Recursos propios</t>
  </si>
  <si>
    <t>6 meses</t>
  </si>
  <si>
    <t>capacitación en normatibvidad de tránsito a conductores y usuarios de las vias</t>
  </si>
  <si>
    <t>Dirección-Transporte Público</t>
  </si>
  <si>
    <t>Preparar y Realizar el proceso licitatorio de conformidad con los procedimientos establecidos en el capitulo III, artículos 28, 29, y 30 del Decreto 170 de 2001.</t>
  </si>
  <si>
    <t>Realizar  proceso licitatorio para adjudicación de ruta</t>
  </si>
  <si>
    <t xml:space="preserve">Realizar campañas de socialización y educación por los Barrios mediante el programa de "Transito en tu barrio" </t>
  </si>
  <si>
    <t>Realizar campañas educativas transito en tu barrio</t>
  </si>
  <si>
    <t>Realizar y presentar los estudios técnicos de costos de operación en cada una de las modalidades de servicio público.</t>
  </si>
  <si>
    <t>Estudio Técnico de costos para tarifas de operación</t>
  </si>
  <si>
    <t>Dirección- Transporte Público-Técnica</t>
  </si>
  <si>
    <t>Realizar operativos periodicos para cada modalidad de servicio de acuerdo con una programación.</t>
  </si>
  <si>
    <t>Realización de operativos de transito</t>
  </si>
  <si>
    <t>F27PLACC: PLANES DE ACCION U OPERATIVO  VIGENCIA 2011</t>
  </si>
  <si>
    <t xml:space="preserve"> DIVISION ADMINISTRATIVA </t>
  </si>
  <si>
    <t>ALMACEN</t>
  </si>
  <si>
    <t xml:space="preserve">OFICINA ASESORA DE CONTROL INTERNO </t>
  </si>
  <si>
    <t>FINANCIERA</t>
  </si>
  <si>
    <t>INSPECCION DE POLICIA</t>
  </si>
  <si>
    <t>DIVISION JURIDICA</t>
  </si>
  <si>
    <t>MATRICULAS</t>
  </si>
  <si>
    <t>LICENCIAS</t>
  </si>
  <si>
    <t>TÉCNICA</t>
  </si>
  <si>
    <t>SISTEMAS</t>
  </si>
  <si>
    <t>TRANSPORTE PÚBLICO</t>
  </si>
  <si>
    <t>ADMINISTRATIVA</t>
  </si>
  <si>
    <t>Los requerimientos son archivados en una carpeta y se entregan de acuerdo a las necesidades</t>
  </si>
  <si>
    <t>Estas son recibidas por el Director</t>
  </si>
  <si>
    <t>La orden de pedido se realiza por medio de una remisión que trae el contratista; la cual sirve de soporte para la factura</t>
  </si>
  <si>
    <t>Se soporta por medio de un contrato</t>
  </si>
  <si>
    <t>Los requerimientos son entregados por medio de Ordenes de Salida con su respectivo consecutivo</t>
  </si>
  <si>
    <t xml:space="preserve">Pendiente la segunda semana de octubre </t>
  </si>
  <si>
    <t>Anualmente se realiza inventario de herramientas y equipos</t>
  </si>
  <si>
    <t>El mantenimiento a los equipos y enseres se realiza cada tres meses</t>
  </si>
  <si>
    <t>Se estará atento a realizar un mantenimiento preventivo con el fin de evitar  daños mayores</t>
  </si>
  <si>
    <t>En la eventualidad en que se presente la falla</t>
  </si>
  <si>
    <t>No se ha realizado reposición ya que el 80% se encuentran en arrendamiento</t>
  </si>
  <si>
    <t>Se actualiza de acuerdo a las entradas y salidas de bienes</t>
  </si>
  <si>
    <t>Actualizar el Kardex en esta vigencia</t>
  </si>
  <si>
    <t>Se lleva mediante un acta de entrada y sálida y se registra en el inventario</t>
  </si>
  <si>
    <t xml:space="preserve">  Diseñar calendario de informes y socializarlo con los competentes.                                                              </t>
  </si>
  <si>
    <t>Se diseñó y socializó un calendario de informes mediante oficio No. 077-11 a las divisiones competentes</t>
  </si>
  <si>
    <t xml:space="preserve">El informe de Avance al Plan de Mejoramiento durante la vigencia 2011 fue reportado en la plataforma SIA, el 23 de febrero y el 28 de julio de 2011 </t>
  </si>
  <si>
    <t>Semanalmente la O.A.C.I. realiza seguimiento a los derechos de petición a traves de circulares e informando sobre las peticiones a vencer en la semana; dando  inicio a este proceso a partir de la  Circular 009 de abril 04 de 2011</t>
  </si>
  <si>
    <t xml:space="preserve">Diariamente se hace la revisión de la grabación, digitalización;  se archivan y se custodian los comparendos, quedando como evidencia las planillas comparenderas </t>
  </si>
  <si>
    <t>Realizar periodicamente evaluación independiente al  proceso contravencional de comparendos</t>
  </si>
  <si>
    <t xml:space="preserve"> Monitorear el aplicativo de  las alarmas generadas  del SICE;  mediante el Usuario de Control Interno </t>
  </si>
  <si>
    <t>OFICINA ASESORA DE CONTROL INTERNO</t>
  </si>
  <si>
    <t>A partir de la primera semana de octubre se estará convocando para trabajar en el proyecto presupuesto 2012</t>
  </si>
  <si>
    <t>La convocatoria con la Junta Directiva para la aprobación del proyecto de presupuesto se realiza la primera semana de Noviembre</t>
  </si>
  <si>
    <t>La presentación del proyecto de presupuesto al Concejo Municipal se realiza la Segunda semana de Noviembre</t>
  </si>
  <si>
    <t>Expedicion y registro de los C.D.P en el sistema WIMAX</t>
  </si>
  <si>
    <t xml:space="preserve">La División Financiera, mediante el sistema WIMAX expide los CDP a partir del mes de marzo de 2011 </t>
  </si>
  <si>
    <t>pendiente</t>
  </si>
  <si>
    <t xml:space="preserve">Se implementará en el mes de octubre </t>
  </si>
  <si>
    <t>A traves de Enlace 10 y Telepetroleo se realizó la difusión a los usuarios durante los meses de Marzo y Abril de 2011</t>
  </si>
  <si>
    <t>El indicador presupuestal de cada rubro de ingreso refleja buen comportamiento de los mismos; por lo tanto no se ha informado al respecto a los funcionarios</t>
  </si>
  <si>
    <t xml:space="preserve"> DIVISION FINANCIERA </t>
  </si>
  <si>
    <t>No se ha llevado a cabo</t>
  </si>
  <si>
    <t>Las reuniones se realizan una vez al mes; se organizó la oficina, se delegaron funciones donde se distribuyeron de una mejor manera las tareas para mejorar y agilizar el servicio al usuario</t>
  </si>
  <si>
    <t>Mejoramiento</t>
  </si>
  <si>
    <t>Realizar rreuniones con la dependencia de sistemas buscando mejorar procesos</t>
  </si>
  <si>
    <t>No se llevo a cabo.  Se han dado recomendaciones al area de sistemas para mejoar el tema de sistematizar las salidas de vehículos y no se ha obtenido respuesta</t>
  </si>
  <si>
    <t>Una vez al mes</t>
  </si>
  <si>
    <t xml:space="preserve"> INSPECCION DE POLICIA</t>
  </si>
  <si>
    <r>
      <rPr>
        <sz val="7"/>
        <color rgb="FFFF0000"/>
        <rFont val="Arial"/>
        <family val="2"/>
      </rPr>
      <t xml:space="preserve">Sistematizar los usuarios que atendemos diariamente con </t>
    </r>
    <r>
      <rPr>
        <sz val="7"/>
        <color theme="1"/>
        <rFont val="Arial"/>
        <family val="2"/>
      </rPr>
      <t>Planillas detallada con numero de usuarios atendidos, fecha y lo que requiere cada usuario para tener un indice claro y exacto de cada proceso.</t>
    </r>
  </si>
  <si>
    <t xml:space="preserve">No han realizado las reuniones mensuales para el seguimiento a los procesos judiciales </t>
  </si>
  <si>
    <t>Se requiere de un Jefe de División que lidere los procesos</t>
  </si>
  <si>
    <t>No se han realizado comité de compras mensuales para hacer seguimiento a la contratación por parte de jurídica</t>
  </si>
  <si>
    <t>Se ha presentado mensualmente a la Personería informe sobre la contratación según oficios No.   Igualmente se ha presentado en la Plataforma SIA la información sobre ola invernal y contratación</t>
  </si>
  <si>
    <t>Se realiza seguimiento al archivo de jurídica en especial a la contratación</t>
  </si>
  <si>
    <t xml:space="preserve"> DIVISION JURIDICA </t>
  </si>
  <si>
    <t>Se radican diariamente y ejecutan en un termino de 15 minutos los trámites solicitados por los usuarios</t>
  </si>
  <si>
    <t>Mediante correo electrónico se envian las observaciones al RUNT en caso de presentarsen errores en el mismo</t>
  </si>
  <si>
    <t>Se presta atención a los usuarios ante el RUNT en el horario de 8 -11 a.m.</t>
  </si>
  <si>
    <t xml:space="preserve"> LICENCIAS </t>
  </si>
  <si>
    <t>Si se han diseñado e implementado las planillas de recibo de los trámites solicitados; adjuntar la planilla en caso de ser positiva</t>
  </si>
  <si>
    <t>Se han realizado las reuniones mensuales?; a la fecha deben existir nueve (9), si se han realizado adjuntar actas de las reuniones</t>
  </si>
  <si>
    <t>El horario establecido y la planilla de radicación? Si se está cumpliendo</t>
  </si>
  <si>
    <t>Han solicitado Las Capacitaciones? Adjuntar evidencias</t>
  </si>
  <si>
    <t>(C) Seguimiento a Mayo 31 de 2011</t>
  </si>
  <si>
    <t>Dirección, División Técnica, Jurídica Y Financiera</t>
  </si>
  <si>
    <t>Se han instalado cincuenta y seis (56) señales verticales. Ver cuadro Anexo con sitio y clase de señal.</t>
  </si>
  <si>
    <t>Se han demarcado 435.52 metros cuadrados con el personal de la ITTB.</t>
  </si>
  <si>
    <t>Se han demarcado 495 metros lineales con el personal de la ITTB.</t>
  </si>
  <si>
    <t xml:space="preserve">Diariamente se han establecido cuatro puntos de control en la ciudad con miras a regular la prestación del transporte informal (Carrea 28, Paso Nivel, Pte San Judas, Pte Elevado) </t>
  </si>
  <si>
    <t>Diariamente se realizan operativos de control al cumplimiento a las normas de tránsito y al control de Decretos de restricción de tránsito de motos todos los fines de semana y del día si parrillero dos veces al mes (Segundo y último viernes de cada mes)</t>
  </si>
  <si>
    <t>Se continuará con los operativos de control al tránsito y al espacio público diariamente.</t>
  </si>
  <si>
    <t>Se realizó el mantanimiento preventivo y correctivo a ls controladodes ST-900 ubicados en las siguientes intersecciones (Calle 50 Cra 15, Dg. 60 calle 66D, Av. 39 calle 60, Calle 50 cra 50, Calle 53 cra 20, Calle 52 cra 11, Calle 52 cra 19, Calle 52 cra 28 y Calle 52 cra 30).</t>
  </si>
  <si>
    <t>Cuando se requiera, se realizará el mantenimiento correspondiente.</t>
  </si>
  <si>
    <t xml:space="preserve"> Realizar el mantenimiento preventivo y correctivo de la red de semaforización actual  (40 intersecciones)</t>
  </si>
  <si>
    <t>Mediante la vinculación de un técnico electrónico se realiza a diario el mantenimiento preventivo, correctivo y cambio de bombillería a la red de semáforos</t>
  </si>
  <si>
    <t>Se continuará con la vinculación del técnico para los procesos de mantenimiento de semáforos.</t>
  </si>
  <si>
    <t xml:space="preserve"> Realizar campañas de activaciones viales en convenio con el Fondo de Prevención Vial logrando sensibilizar a 1400 ciudadanos)</t>
  </si>
  <si>
    <t>Se han capacitado 1.010 ciudadanos en activicianes viales con el Fondo de prevención Vial en prevención vial</t>
  </si>
  <si>
    <t>En convenio con Ecopetrol se han capacitado en manejo defensivo y seguridad vial a 402 personas</t>
  </si>
  <si>
    <t>Division de Sistemas</t>
  </si>
  <si>
    <t>Corrección de errores y/o inconsistencias             * Finiquitar migración RNA y RNC</t>
  </si>
  <si>
    <t>TRANPORTE PÚBLICO</t>
  </si>
  <si>
    <t>Eficacia</t>
  </si>
  <si>
    <t>6. Compartimos conocimientos con nuestros compañeros para tomar decisiones en equipo sobre la base de mutua cooperación</t>
  </si>
  <si>
    <t>2. Mantener en buen estado y correcto funcionamiento las intersecciones semaforizadas</t>
  </si>
  <si>
    <t>2. Cumplimos nuestros deberes con alto grado de responsabilidad</t>
  </si>
  <si>
    <t>1. Disminuir el indice de infracciones y de accidentabilidad mediante la implementación de dispositivos que disminuyan los riesgos y la congestión en la vía</t>
  </si>
  <si>
    <t>(C) Estrategías</t>
  </si>
  <si>
    <t>(C)Objetivos Generales</t>
  </si>
  <si>
    <t>(C) Principios Corporativos</t>
  </si>
  <si>
    <t>(C) Misión Corporativa</t>
  </si>
  <si>
    <t>(C) Visión Corporativa</t>
  </si>
  <si>
    <t>(F) Periodo Informado</t>
  </si>
  <si>
    <t>(F)             AÑOS</t>
  </si>
  <si>
    <t>F32_PESTRA: PLAN ESTRATEGICO</t>
  </si>
  <si>
    <t>Establecimiento de convenios institucionales</t>
  </si>
  <si>
    <t>Se realizó convenio con la Universidad Cooperativa de Colombia</t>
  </si>
  <si>
    <t>Se elaboró plan de trabajo</t>
  </si>
  <si>
    <t>Se realizó convenio con Unioriente</t>
  </si>
  <si>
    <t>Se elaboró diagnóstico</t>
  </si>
  <si>
    <t>Se diseño programa de cultura y clima organizacional</t>
  </si>
  <si>
    <t>Se diseño plan de capacitacion</t>
  </si>
  <si>
    <t>se justifico la necesidad de la contrataciòn</t>
  </si>
  <si>
    <t>Se revisò y actualizó el manual de funciones y requisitos</t>
  </si>
  <si>
    <t>No se socializó por cuanto no fue aprobado por la Junta Directiva</t>
  </si>
  <si>
    <t>No se contrató  la consultoria externa</t>
  </si>
  <si>
    <t>No se realizó actualizacion del SGC</t>
  </si>
  <si>
    <t>El SGC se encuentra desactualizado</t>
  </si>
  <si>
    <t>Se capacitó al personal</t>
  </si>
  <si>
    <t>Se socializó el Plan Estratégico</t>
  </si>
  <si>
    <t>Ninguna</t>
  </si>
  <si>
    <t>Actualizar manual de procedimientos</t>
  </si>
  <si>
    <t>Convocar nueva Junta Directiva para aprobar modificacion al manual de funciones y requisitos</t>
  </si>
  <si>
    <t>Contratar consultorìa externa para realizar el estudio</t>
  </si>
  <si>
    <t>Se debe capacitar a los funcioanrios responsbles para fortalecer el  proceso</t>
  </si>
  <si>
    <t>Establecer mecanismo de verificaciòn de socializacion de Planes de Acciòn por Dependencia</t>
  </si>
  <si>
    <t>Meta cumplida</t>
  </si>
  <si>
    <t>Se está a la espera del concepto legal para establecer el procedimiento a seguir con la Licitación que se inició.</t>
  </si>
  <si>
    <t>Se realizaron los estudios correspondientes para determinar los sectores, cantidad de metros lineales y presupuestos, se inició el proceso de Licitación, la primera vez se declaró desierta por que los proponentes no llenaron los requisitos exigidos, nuevamente se abrió el proceso, se presentaron los proponentes, se suspendió la adjudicación por cambio de administración</t>
  </si>
  <si>
    <t>Debido a que es una actividad permanente, se continuará con los operativos de control al Transporte Informal a diario.</t>
  </si>
  <si>
    <t>Dedicar más tiempo a los programas de capacitación en instituciones educativas  para lograr la meta prevista</t>
  </si>
  <si>
    <t>Se sensibilizaron 2.474 estudiantes</t>
  </si>
  <si>
    <t>Se sensibilizaron 512 personas en las comunas siete, cinco y dos.</t>
  </si>
  <si>
    <t>Se capacitaron 584 personas en diferentes empresas públicas y privadas de la ciudad.</t>
  </si>
  <si>
    <t>Se realizaron dos convenios para campañas de sensibilización en diferentes sectores de la ciudad y en medios (7.550 personas): 1. Corporación para el Desarrollo Humano Sinergia y 2.Corporación Comunitaria del Magdalena Medio Arco Iris</t>
  </si>
  <si>
    <t>Se capacitaron y terminaron su horas de servicio social de alfabetización Treinta y siete (37) estudiantes de las siguientes Instituciones Educativas:l Instituto Técnico Superior Industrial, Antonio Nariño, CASD e Instituto Técnico Superior de Comercio.</t>
  </si>
  <si>
    <t xml:space="preserve">Promocionar más el programa para que aumente el número de estudiantes </t>
  </si>
  <si>
    <t>7.  Incrementar en un 20% con respecto al año anterior el número de vehículos matriculados y radicados en Barrancabermeja</t>
  </si>
  <si>
    <t>6.  Migrar al Ministerio de Transporte la información requerida a los registros</t>
  </si>
  <si>
    <t>Enero 1-Diciembre 31 de 2011</t>
  </si>
  <si>
    <t>Realizar evaluacion al sistema de control interno y sensibilizar a los funcionarios por medio de ampañas o capacitación sobre la importancia del MECI</t>
  </si>
  <si>
    <t>Realizar Plan de Auditoria vigencia 2011.                    Auditorias Internas a 7 Procesos o Actividades de la I.T.T.B.</t>
  </si>
  <si>
    <t xml:space="preserve">Campañas Autocontrol                                                              </t>
  </si>
  <si>
    <t>Implementar un programa que permitar realizar seguimeinto y detectar con mayor facilidad las peticiones a vencer.</t>
  </si>
  <si>
    <t>Realizar evaluación al sistema de control interno y                        sensibilizar a los funcionarios por medio de campañas o capacitación sobre la importancia del MECI</t>
  </si>
  <si>
    <t xml:space="preserve">La Oficina de Control Interno realiza una evaluación independiente al Sistema de Control Interno; la cual se reporta anualmente al DAFP en el mes de febrero de cada vigencia.  Con respecto a las capacitaciones, se pidio apoyo al SENA; lo cual no fue posible.  Por parte de la Oficina de Control Interno se ha socializado su importancia en los comitès con los jefes de divisiòn, en las mesas de trabajo y en dos capacitaciones al personal </t>
  </si>
  <si>
    <t>Mensualmente se realiza seguimiento a los planes de mejoramiento de cada división</t>
  </si>
  <si>
    <t>Concientización por parte de cada funcionario que suscribe los planes de mejoramiento para no incurrir nuevamente en las mismas irregularidades</t>
  </si>
  <si>
    <t>Se diseñó Plan de Auditoria para la actual vigencia; y se logró cumplir con las siguientes auditorias internas:  Contratación, Tràmites, Gestiòn financiera y  Seguridad Vial ( proceso contravencional y ordenes de salida) quedando pendiente gestión adminisrativa, sistemas y orientaciòn institucional</t>
  </si>
  <si>
    <t>Diseñar el plan de acuerdo al personal de apoyo con que cuenta la Oficina de Control Interno</t>
  </si>
  <si>
    <t>Realizar periodicamente evaluaciones independientes al  proceso contravencional de comparendos</t>
  </si>
  <si>
    <t>Se realiza  auditoria independiente a las irregularidades mas frecuentes; las cuales se remiten a la guardia para implmentar correctivos de mejoramiento</t>
  </si>
  <si>
    <t>Periodicamentes se informò a la direcciòn de la I.T.T.B. sobre el estado de los comparendos</t>
  </si>
  <si>
    <t>Se remitiò a la División Juridica, mediante oficios No. 61, 74, 001 y 018 y circulares 0017, 0018 sobre las alarmas generadas con el fin de justificar las misma y así solicitar su  desactivación ante la plataforma SICE. Pero no se obtuvo respuesta por parte de jurídica</t>
  </si>
  <si>
    <t>Que la División Jurídica con usuario para el registro de contratos y consultas de los cubs; tome correctivos para no seguir incurriendo en las mimas alarmas por cada contrato</t>
  </si>
  <si>
    <t xml:space="preserve">Campañas en Autocontrol                                                              </t>
  </si>
  <si>
    <t>Se realizó capacitación por medio de la ARP  positiva; se utilizaron medios de comunicación  para fomentar el autocontrol como son carteleras, mensajes y periodico institucional NOTI - ITTB en las pag-7 y 8</t>
  </si>
  <si>
    <t>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</si>
  <si>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t>
  </si>
  <si>
    <t>1.  Defendemos con lealtad el patrimonio de la institución</t>
  </si>
  <si>
    <t>Diseñar. desarrollar y ejecutar proyectos de mantenimiento y mejoramiento de la  infraestructura física y tecnológica de la entidad. que asegure un desempeño eficaz. eficiente y efectivo del Sistema de Gestión de la calidad de la institución</t>
  </si>
  <si>
    <t>3. Entendemos nuestra región como recurso fundamental para contribuir al mejoramiento permanente de la calidad en la organización y control del tránsito y transporte automotor en el municipio de Barrancabermeja</t>
  </si>
  <si>
    <t>3.  Realizar  operativos mensuales de control y revisión de documentación</t>
  </si>
  <si>
    <t>4. Trabajamos con sentido de compromiso. contribuyendo al compromiso de los objetivos institucionales</t>
  </si>
  <si>
    <t>4.  Capacitar durante el 2011 un total de 10050 personas</t>
  </si>
  <si>
    <t>5. Actuamos con tolerancia. respetando las distancias y valorando las ideas de los demás para mantener relaciones armónicas en el trabajo</t>
  </si>
  <si>
    <t>5.  Transporte público colectivo para los corregimientos y veredas La María. el Poblado. Galán. meseta de san rafael. Puente Yondó. La Fortuna y Puente Sogamoso</t>
  </si>
  <si>
    <t>7. Reconocemos la importancia de nuestro trabajo. valoramos nuestro talento humano. propendemos por la capacitación permanente y el uso de recursos tecnológicos que garanticen la eficacia. eficiencia. efectividad y transparencia de nuestra gestión</t>
  </si>
  <si>
    <t>8.  Gestionar y capacitar internamente y externamente a todos los funcionarios para que adquieran un mayor compromiso con la excelencia. la calidad y el servicio a los clientes internos y externos y actividades misionales de la entidad.</t>
  </si>
  <si>
    <t>EVALUACION DE CONTROL INTERNO</t>
  </si>
  <si>
    <t>Calificación por activiad</t>
  </si>
  <si>
    <t>Calificación Total</t>
  </si>
  <si>
    <t>Efectividad</t>
  </si>
  <si>
    <t>Central de Tráfico Construida.</t>
  </si>
  <si>
    <t>Eficacia.</t>
  </si>
  <si>
    <t>Eficacia en la Construcción de una central de tráfico para el Municipio de Barrancabermeja.</t>
  </si>
  <si>
    <t>No. De m2 y ml de señalización horizontal aplicada/total programado durante el año.</t>
  </si>
  <si>
    <t>No. de metros lineales de resaltos construidos/total  de metros lineales programados para construir en el periodo.</t>
  </si>
  <si>
    <t>Numero de empresas con personal capacitado/total de empresas con personal por capacitar</t>
  </si>
  <si>
    <t>Número de operativos realizados/total  operativos programados en el año.</t>
  </si>
  <si>
    <t>Numero de rutas que cumplen  con criterios de, frecuencia, cobertura, longitud de recorridos y capacidad/No. De rutas transitadas.</t>
  </si>
  <si>
    <t>No. De Encuestas Realizadas/total programadas.</t>
  </si>
  <si>
    <t>Un  Terminal de Transporte Construido</t>
  </si>
  <si>
    <t>Un  Plan de Seguridad Vial Elaborado</t>
  </si>
  <si>
    <t>Número de vehículos revisados y verificados/total vehiculos  que deben    cumplir con  los requisitos y normas legales vigente para cada modalidad.</t>
  </si>
  <si>
    <t>Nivel de eficacia en la modernización de intersecciones semaforizadas.</t>
  </si>
  <si>
    <t>No. de intersecciones modernizadas/total  de intersecciones semaforizadas.</t>
  </si>
  <si>
    <t xml:space="preserve">Nivel de eficacia en el cumplimiento de señalizaciòn M2 y  lineal  horizontal </t>
  </si>
  <si>
    <t>Nivel de eficacia en la instalación de señales verticales en las vías del municipio.</t>
  </si>
  <si>
    <t>Nivel de eficacia en la construcción de metros lineales de resaltos  en zonas escolares y vías priorizadas mediante estudio.</t>
  </si>
  <si>
    <t>Nivel de eficacia en el desarrollo de programas de capacitación con el aprovechamiento eficiente y el mayor número de personas capacitadas.</t>
  </si>
  <si>
    <t>Nivel de eficiencia en el número de conductores capacitados de las empresas prestadoras del servicio de  transporte público.</t>
  </si>
  <si>
    <t>Nivel de eficacia en la realización de operativos de control.</t>
  </si>
  <si>
    <t>Nivel de eficacia en en la inspección de vías que cumplen con los criterios determinados como frecuencia , cobertura, longitud de recorridos etc.</t>
  </si>
  <si>
    <t>Nivel de eficacia en la aplicación de encuestas programadas.</t>
  </si>
  <si>
    <t>Nivel de efectividad en la construcción de un terminal de transportes en el Municipio de Barrancabermeja para la organización y prestación del servicio de transporte público.</t>
  </si>
  <si>
    <t>Medición con corte a 30 de diciembre de 2014.</t>
  </si>
  <si>
    <t>Nivel de eficacia en la formulación de un plan de seguridad víal para el Municipio de Barrancabermeja.</t>
  </si>
  <si>
    <t>No.  De Vias demarcadas para estacionar/total de vias aptas identificadas.</t>
  </si>
  <si>
    <t>Nivel de eficacia en la identificación y  demarcación de vías aptas para el parqueo publico de vehículos.</t>
  </si>
  <si>
    <t>Nivel de eficiencia en la revisión del mayor número de vehículos para verificar que cumplan los requisitos legales y reglamentarios de acuerdo a la modalidad.</t>
  </si>
  <si>
    <t>No se ejecutó el Proyecto, ya que depende de la secretaría de infraestructura.</t>
  </si>
  <si>
    <t>No se ejecutó el proyecto.</t>
  </si>
  <si>
    <t>Se demarcaron en total un número de 31.965 metros de un total de 32.000 metros</t>
  </si>
  <si>
    <t>99.8%</t>
  </si>
  <si>
    <t>No. de señales verticales  instaladas /No. de señales verticales proyectadas.</t>
  </si>
  <si>
    <t>Se instalaron 524 señales.</t>
  </si>
  <si>
    <t>Nivel de eficacia en el mantenimiento de señales verticales de tránsito.</t>
  </si>
  <si>
    <t>No. De señales verticales con mantenimiento/ No. De señales con mantenimiento proyectado.</t>
  </si>
  <si>
    <t>Se hizo mantenimiento a 146 señales verticales.</t>
  </si>
  <si>
    <t>Durante la vegencia no se construyeron resaltos.</t>
  </si>
  <si>
    <t>Se capacitaron un total de 9.379 personas</t>
  </si>
  <si>
    <t>63.52%</t>
  </si>
  <si>
    <t>No. de personas capacitadas y/o sensibilizadas./total programadas a  capacitar y sensibilizar.</t>
  </si>
  <si>
    <t>Se capacitaron un total de 50 conductores de 100 programados.</t>
  </si>
  <si>
    <t>INDICADORES DE GESTION I.T.T.B. 2014</t>
  </si>
  <si>
    <t>Se realizó una encuesta del total de una programada.</t>
  </si>
  <si>
    <t>No se ejecutó las actividades.</t>
  </si>
  <si>
    <t>se realizaron 30 operativos  de 36 programados.</t>
  </si>
  <si>
    <t>No se demarcaron zonas de estacionamiento.</t>
  </si>
  <si>
    <t>Se revisaron 950 vehículos de transporte público.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</si>
</sst>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2]\ * #,##0.00_ ;_ [$€-2]\ * \-#,##0.00_ ;_ [$€-2]\ * &quot;-&quot;??_ "/>
  </numFmts>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7"/>
      <name val="Arial"/>
      <family val="2"/>
    </font>
    <font>
      <sz val="7"/>
      <color theme="1"/>
      <name val="Calibri"/>
      <family val="2"/>
      <scheme val="minor"/>
    </font>
    <font>
      <sz val="7"/>
      <name val="Arial"/>
      <family val="2"/>
    </font>
    <font>
      <b/>
      <sz val="7"/>
      <color theme="1"/>
      <name val="Arial"/>
      <family val="2"/>
    </font>
    <font>
      <b/>
      <sz val="11"/>
      <color theme="1"/>
      <name val="Arial"/>
      <family val="2"/>
    </font>
    <font>
      <sz val="7"/>
      <color theme="1"/>
      <name val="Arial"/>
      <family val="2"/>
    </font>
    <font>
      <sz val="11"/>
      <color theme="1"/>
      <name val="Arial"/>
      <family val="2"/>
    </font>
    <font>
      <sz val="10"/>
      <name val="Arial"/>
      <family val="2"/>
    </font>
    <font>
      <sz val="8"/>
      <name val="Arial"/>
      <family val="2"/>
    </font>
    <font>
      <sz val="8"/>
      <color theme="1"/>
      <name val="Arial"/>
      <family val="2"/>
    </font>
    <font>
      <sz val="8"/>
      <color theme="1"/>
      <name val="Calibri"/>
      <family val="2"/>
      <scheme val="minor"/>
    </font>
    <font>
      <b/>
      <sz val="10"/>
      <name val="Arial"/>
      <family val="2"/>
    </font>
    <font>
      <sz val="9"/>
      <name val="Arial"/>
      <family val="2"/>
    </font>
    <font>
      <sz val="7"/>
      <color indexed="8"/>
      <name val="Arial"/>
      <family val="2"/>
    </font>
    <font>
      <sz val="10"/>
      <color theme="1"/>
      <name val="Calibri"/>
      <family val="2"/>
      <scheme val="minor"/>
    </font>
    <font>
      <b/>
      <sz val="11"/>
      <name val="Arial"/>
      <family val="2"/>
    </font>
    <font>
      <sz val="8"/>
      <name val="Arial"/>
      <family val="2"/>
      <charset val="1"/>
    </font>
    <font>
      <sz val="10.5"/>
      <name val="Arial"/>
      <family val="2"/>
    </font>
    <font>
      <b/>
      <sz val="10"/>
      <color theme="1"/>
      <name val="Arial"/>
      <family val="2"/>
    </font>
    <font>
      <sz val="7"/>
      <color rgb="FFFF0000"/>
      <name val="Arial"/>
      <family val="2"/>
    </font>
    <font>
      <b/>
      <sz val="8"/>
      <color indexed="81"/>
      <name val="Tahoma"/>
      <family val="2"/>
    </font>
    <font>
      <sz val="8"/>
      <color indexed="81"/>
      <name val="Tahoma"/>
      <family val="2"/>
    </font>
    <font>
      <b/>
      <sz val="7"/>
      <color indexed="8"/>
      <name val="Arial"/>
      <family val="2"/>
    </font>
    <font>
      <b/>
      <sz val="10"/>
      <color indexed="8"/>
      <name val="Arial"/>
      <family val="2"/>
    </font>
    <font>
      <b/>
      <sz val="11"/>
      <color indexed="8"/>
      <name val="Arial"/>
      <family val="2"/>
    </font>
    <font>
      <sz val="7"/>
      <name val="Arial"/>
      <family val="2"/>
      <charset val="1"/>
    </font>
    <font>
      <b/>
      <sz val="16"/>
      <color theme="1"/>
      <name val="Arial"/>
      <family val="2"/>
    </font>
    <font>
      <sz val="14"/>
      <color theme="1"/>
      <name val="Calibri"/>
      <family val="2"/>
      <scheme val="minor"/>
    </font>
    <font>
      <b/>
      <sz val="7"/>
      <color theme="1"/>
      <name val="Calibri"/>
      <family val="2"/>
      <scheme val="minor"/>
    </font>
    <font>
      <sz val="8"/>
      <color rgb="FF00000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0" tint="-0.249977111117893"/>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18" fillId="0" borderId="0"/>
    <xf numFmtId="0" fontId="18" fillId="0" borderId="0"/>
    <xf numFmtId="0" fontId="26" fillId="0" borderId="0" applyFont="0" applyFill="0" applyBorder="0" applyAlignment="0" applyProtection="0"/>
    <xf numFmtId="0" fontId="26" fillId="0" borderId="0"/>
    <xf numFmtId="0" fontId="18" fillId="0" borderId="0"/>
  </cellStyleXfs>
  <cellXfs count="131">
    <xf numFmtId="0" fontId="0" fillId="0" borderId="0" xfId="0"/>
    <xf numFmtId="0" fontId="20" fillId="0" borderId="0" xfId="0" applyFont="1"/>
    <xf numFmtId="0" fontId="20" fillId="0" borderId="10" xfId="0" applyFont="1" applyBorder="1" applyAlignment="1">
      <alignment horizontal="center" vertical="center" wrapText="1"/>
    </xf>
    <xf numFmtId="0" fontId="21" fillId="0" borderId="11" xfId="45" applyFont="1" applyBorder="1" applyAlignment="1">
      <alignment horizontal="center" vertical="center"/>
    </xf>
    <xf numFmtId="0" fontId="21" fillId="0" borderId="10" xfId="0" applyFont="1" applyBorder="1" applyAlignment="1">
      <alignment horizontal="center" vertical="center" wrapText="1"/>
    </xf>
    <xf numFmtId="9" fontId="21" fillId="0" borderId="11" xfId="45" applyNumberFormat="1" applyFont="1" applyBorder="1" applyAlignment="1">
      <alignment horizontal="center" vertical="center" wrapText="1"/>
    </xf>
    <xf numFmtId="0" fontId="20" fillId="0" borderId="0" xfId="0" applyFont="1" applyAlignment="1">
      <alignment horizontal="center"/>
    </xf>
    <xf numFmtId="0" fontId="20" fillId="0" borderId="10" xfId="0" applyFont="1" applyBorder="1" applyAlignment="1">
      <alignment horizontal="center" vertical="center"/>
    </xf>
    <xf numFmtId="0" fontId="21" fillId="0" borderId="10" xfId="44" applyFont="1" applyBorder="1" applyAlignment="1">
      <alignment horizontal="center" vertical="center"/>
    </xf>
    <xf numFmtId="0" fontId="19" fillId="0" borderId="10" xfId="44" applyFont="1" applyBorder="1" applyAlignment="1">
      <alignment horizontal="center" vertical="center" wrapText="1"/>
    </xf>
    <xf numFmtId="0" fontId="23" fillId="0" borderId="0" xfId="0" applyFont="1"/>
    <xf numFmtId="0" fontId="21" fillId="0" borderId="10" xfId="44" applyFont="1" applyBorder="1" applyAlignment="1">
      <alignment horizontal="center" vertical="center" wrapText="1"/>
    </xf>
    <xf numFmtId="0" fontId="20" fillId="0" borderId="0" xfId="0" applyFont="1" applyAlignment="1">
      <alignment horizontal="center" vertical="center"/>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25" fillId="0" borderId="0" xfId="0" applyFont="1"/>
    <xf numFmtId="0" fontId="25" fillId="0" borderId="0" xfId="0" applyFont="1" applyAlignment="1">
      <alignment horizontal="center" vertical="center"/>
    </xf>
    <xf numFmtId="0" fontId="20" fillId="0" borderId="0" xfId="0" applyFont="1" applyAlignment="1">
      <alignment vertical="center"/>
    </xf>
    <xf numFmtId="0" fontId="21" fillId="0" borderId="10" xfId="45" applyFont="1" applyBorder="1" applyAlignment="1">
      <alignment horizontal="center" vertical="center"/>
    </xf>
    <xf numFmtId="10" fontId="21" fillId="0" borderId="10" xfId="45" applyNumberFormat="1" applyFont="1" applyBorder="1" applyAlignment="1">
      <alignment horizontal="center" vertical="center"/>
    </xf>
    <xf numFmtId="9" fontId="21" fillId="0" borderId="10" xfId="45" applyNumberFormat="1" applyFont="1" applyBorder="1" applyAlignment="1">
      <alignment horizontal="center" vertical="center"/>
    </xf>
    <xf numFmtId="0" fontId="24" fillId="0" borderId="0" xfId="0" applyFont="1" applyAlignment="1">
      <alignment horizontal="center" vertical="center"/>
    </xf>
    <xf numFmtId="0" fontId="24" fillId="0" borderId="0" xfId="0" applyFont="1"/>
    <xf numFmtId="0" fontId="24" fillId="33" borderId="10" xfId="0" applyFont="1" applyFill="1" applyBorder="1" applyAlignment="1">
      <alignment horizontal="center" vertical="center" wrapText="1"/>
    </xf>
    <xf numFmtId="9" fontId="24" fillId="0" borderId="10" xfId="0" applyNumberFormat="1" applyFont="1" applyBorder="1" applyAlignment="1">
      <alignment horizontal="center" vertical="center"/>
    </xf>
    <xf numFmtId="9" fontId="24" fillId="0" borderId="10" xfId="0" applyNumberFormat="1" applyFont="1" applyBorder="1" applyAlignment="1">
      <alignment horizontal="center" vertical="center" wrapText="1"/>
    </xf>
    <xf numFmtId="0" fontId="27" fillId="0" borderId="10" xfId="47" applyFont="1" applyBorder="1" applyAlignment="1">
      <alignment horizontal="center" vertical="center" wrapText="1"/>
    </xf>
    <xf numFmtId="0" fontId="27" fillId="0" borderId="10" xfId="47" applyFont="1" applyFill="1" applyBorder="1" applyAlignment="1">
      <alignment horizontal="center" vertical="center" wrapText="1"/>
    </xf>
    <xf numFmtId="0" fontId="20" fillId="0" borderId="10" xfId="0" applyFont="1" applyBorder="1" applyAlignment="1">
      <alignment horizontal="center"/>
    </xf>
    <xf numFmtId="0" fontId="20" fillId="0" borderId="10" xfId="0" applyFont="1" applyBorder="1"/>
    <xf numFmtId="0" fontId="28" fillId="0" borderId="10" xfId="0" applyFont="1" applyBorder="1" applyAlignment="1">
      <alignment horizontal="center" vertical="center" wrapText="1"/>
    </xf>
    <xf numFmtId="0" fontId="29" fillId="0" borderId="10" xfId="0" applyFont="1" applyBorder="1" applyAlignment="1">
      <alignment horizontal="center"/>
    </xf>
    <xf numFmtId="0" fontId="29" fillId="0" borderId="10" xfId="0" applyFont="1" applyBorder="1" applyAlignment="1">
      <alignment horizontal="center" wrapText="1"/>
    </xf>
    <xf numFmtId="0" fontId="29" fillId="0" borderId="10" xfId="0" applyFont="1" applyBorder="1" applyAlignment="1">
      <alignment horizontal="center" vertical="center"/>
    </xf>
    <xf numFmtId="0" fontId="29" fillId="0" borderId="10" xfId="0" applyFont="1" applyBorder="1" applyAlignment="1">
      <alignment horizontal="center" vertical="center" wrapText="1"/>
    </xf>
    <xf numFmtId="0" fontId="32" fillId="0" borderId="10" xfId="47" applyFont="1" applyBorder="1" applyAlignment="1">
      <alignment horizontal="center" vertical="center" wrapText="1"/>
    </xf>
    <xf numFmtId="0" fontId="32" fillId="0" borderId="10" xfId="47" applyFont="1" applyFill="1" applyBorder="1" applyAlignment="1">
      <alignment horizontal="center" vertical="center" wrapText="1"/>
    </xf>
    <xf numFmtId="164" fontId="21" fillId="0" borderId="10" xfId="46" applyNumberFormat="1" applyFont="1" applyBorder="1" applyAlignment="1">
      <alignment horizontal="center" vertical="center" wrapText="1"/>
    </xf>
    <xf numFmtId="0" fontId="27" fillId="0" borderId="10" xfId="47" applyFont="1" applyBorder="1" applyAlignment="1">
      <alignment horizontal="justify" vertical="center" wrapText="1"/>
    </xf>
    <xf numFmtId="0" fontId="28" fillId="0" borderId="10" xfId="47" applyFont="1" applyBorder="1" applyAlignment="1">
      <alignment horizontal="center" vertical="center" wrapText="1"/>
    </xf>
    <xf numFmtId="0" fontId="27" fillId="0" borderId="10" xfId="47" applyFont="1" applyBorder="1" applyAlignment="1">
      <alignment vertical="center" wrapText="1"/>
    </xf>
    <xf numFmtId="0" fontId="21" fillId="0" borderId="10" xfId="47" applyFont="1" applyBorder="1" applyAlignment="1">
      <alignment horizontal="center" vertical="center" wrapText="1"/>
    </xf>
    <xf numFmtId="0" fontId="21" fillId="0" borderId="10" xfId="47" applyFont="1" applyBorder="1" applyAlignment="1">
      <alignment horizontal="justify" vertical="center" wrapText="1"/>
    </xf>
    <xf numFmtId="0" fontId="24" fillId="0" borderId="10" xfId="47" applyFont="1" applyBorder="1" applyAlignment="1">
      <alignment horizontal="center" vertical="center" wrapText="1"/>
    </xf>
    <xf numFmtId="0" fontId="21" fillId="0" borderId="10" xfId="47" applyFont="1" applyBorder="1" applyAlignment="1">
      <alignment vertical="center" wrapText="1"/>
    </xf>
    <xf numFmtId="0" fontId="35" fillId="0" borderId="10" xfId="47" applyFont="1" applyBorder="1" applyAlignment="1">
      <alignment horizontal="center" vertical="center" wrapText="1"/>
    </xf>
    <xf numFmtId="0" fontId="33" fillId="0" borderId="0" xfId="0" applyFont="1"/>
    <xf numFmtId="0" fontId="32" fillId="0" borderId="10" xfId="0" applyFont="1" applyBorder="1" applyAlignment="1">
      <alignment horizontal="center" vertical="center" wrapText="1"/>
    </xf>
    <xf numFmtId="0" fontId="32" fillId="0" borderId="10" xfId="0" applyFont="1" applyBorder="1" applyAlignment="1">
      <alignment horizontal="center" vertical="center"/>
    </xf>
    <xf numFmtId="0" fontId="37" fillId="0" borderId="10" xfId="0" applyFont="1" applyBorder="1" applyAlignment="1">
      <alignment horizontal="center" vertical="center" wrapText="1"/>
    </xf>
    <xf numFmtId="0" fontId="21" fillId="0" borderId="10" xfId="47" applyFont="1" applyFill="1" applyBorder="1" applyAlignment="1">
      <alignment horizontal="center" vertical="center" wrapText="1"/>
    </xf>
    <xf numFmtId="0" fontId="38" fillId="33" borderId="10" xfId="0" applyFont="1" applyFill="1" applyBorder="1" applyAlignment="1">
      <alignment horizontal="center" vertical="center" wrapText="1"/>
    </xf>
    <xf numFmtId="0" fontId="24" fillId="34" borderId="10" xfId="0" applyFont="1" applyFill="1" applyBorder="1" applyAlignment="1">
      <alignment horizontal="center" vertical="center" wrapText="1"/>
    </xf>
    <xf numFmtId="9" fontId="38" fillId="0" borderId="10" xfId="0" applyNumberFormat="1" applyFont="1" applyBorder="1" applyAlignment="1">
      <alignment horizontal="center" vertical="center" wrapText="1"/>
    </xf>
    <xf numFmtId="0" fontId="32" fillId="35" borderId="10" xfId="0" applyFont="1" applyFill="1" applyBorder="1" applyAlignment="1">
      <alignment horizontal="center" vertical="center" wrapText="1"/>
    </xf>
    <xf numFmtId="9" fontId="32" fillId="0" borderId="10" xfId="0" applyNumberFormat="1" applyFont="1" applyBorder="1" applyAlignment="1">
      <alignment horizontal="center" vertical="center"/>
    </xf>
    <xf numFmtId="9" fontId="32"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0" fontId="44" fillId="0" borderId="10" xfId="47" applyFont="1" applyBorder="1" applyAlignment="1">
      <alignment horizontal="center" vertical="center" wrapText="1"/>
    </xf>
    <xf numFmtId="0" fontId="21" fillId="33" borderId="10" xfId="0" applyFont="1" applyFill="1" applyBorder="1" applyAlignment="1">
      <alignment horizontal="center" vertical="center" wrapText="1"/>
    </xf>
    <xf numFmtId="0" fontId="0" fillId="0" borderId="0" xfId="0" applyBorder="1" applyAlignment="1">
      <alignment horizontal="center" vertical="center" wrapText="1"/>
    </xf>
    <xf numFmtId="0" fontId="19" fillId="0" borderId="0" xfId="44" applyFont="1" applyAlignment="1">
      <alignment horizontal="center" vertical="center"/>
    </xf>
    <xf numFmtId="0" fontId="30" fillId="0" borderId="10" xfId="0" applyFont="1" applyBorder="1" applyAlignment="1">
      <alignment horizontal="center" vertical="center" wrapText="1"/>
    </xf>
    <xf numFmtId="9" fontId="21" fillId="33" borderId="10" xfId="45" applyNumberFormat="1" applyFont="1" applyFill="1" applyBorder="1" applyAlignment="1">
      <alignment horizontal="center" vertical="center"/>
    </xf>
    <xf numFmtId="9" fontId="32" fillId="33" borderId="10" xfId="0" applyNumberFormat="1" applyFont="1" applyFill="1" applyBorder="1" applyAlignment="1">
      <alignment horizontal="center" vertical="center"/>
    </xf>
    <xf numFmtId="0" fontId="24" fillId="0" borderId="19" xfId="0" applyFont="1" applyBorder="1" applyAlignment="1">
      <alignment horizontal="center" vertical="center" wrapText="1"/>
    </xf>
    <xf numFmtId="0" fontId="24" fillId="0" borderId="19" xfId="0" applyFont="1" applyBorder="1" applyAlignment="1">
      <alignment horizontal="center" vertical="center"/>
    </xf>
    <xf numFmtId="0" fontId="21" fillId="0" borderId="10" xfId="48" applyFont="1" applyBorder="1" applyAlignment="1">
      <alignment horizontal="center" vertical="center" wrapText="1"/>
    </xf>
    <xf numFmtId="0" fontId="21" fillId="0" borderId="10" xfId="48" applyFont="1" applyBorder="1" applyAlignment="1">
      <alignment horizontal="justify" vertical="center" wrapText="1"/>
    </xf>
    <xf numFmtId="0" fontId="24" fillId="0" borderId="10" xfId="48" applyFont="1" applyBorder="1" applyAlignment="1">
      <alignment horizontal="center" vertical="center" wrapText="1"/>
    </xf>
    <xf numFmtId="0" fontId="21" fillId="0" borderId="10" xfId="48" applyFont="1" applyBorder="1" applyAlignment="1">
      <alignment vertical="center" wrapText="1"/>
    </xf>
    <xf numFmtId="0" fontId="21" fillId="0" borderId="10" xfId="48" applyFont="1" applyFill="1" applyBorder="1" applyAlignment="1">
      <alignment horizontal="center" vertical="center" wrapText="1"/>
    </xf>
    <xf numFmtId="0" fontId="0" fillId="0" borderId="0" xfId="0" applyAlignment="1">
      <alignment horizontal="center"/>
    </xf>
    <xf numFmtId="0" fontId="33" fillId="0" borderId="0" xfId="0" applyFont="1" applyAlignment="1">
      <alignment horizontal="center"/>
    </xf>
    <xf numFmtId="0" fontId="25" fillId="33" borderId="10" xfId="0" applyFont="1" applyFill="1" applyBorder="1" applyAlignment="1">
      <alignment horizontal="center" vertical="center" wrapText="1"/>
    </xf>
    <xf numFmtId="0" fontId="25" fillId="33" borderId="22" xfId="0" applyFont="1" applyFill="1" applyBorder="1" applyAlignment="1">
      <alignment horizontal="center" vertical="center" wrapText="1"/>
    </xf>
    <xf numFmtId="0" fontId="25" fillId="33" borderId="23" xfId="0" applyFont="1" applyFill="1" applyBorder="1" applyAlignment="1">
      <alignment horizontal="center" vertical="center" wrapText="1"/>
    </xf>
    <xf numFmtId="0" fontId="25" fillId="0" borderId="10" xfId="0" applyFont="1" applyBorder="1" applyAlignment="1">
      <alignment horizontal="center"/>
    </xf>
    <xf numFmtId="0" fontId="0" fillId="0" borderId="10" xfId="0" applyBorder="1" applyAlignment="1">
      <alignment horizontal="center"/>
    </xf>
    <xf numFmtId="9" fontId="32" fillId="35" borderId="10" xfId="0" applyNumberFormat="1" applyFont="1" applyFill="1" applyBorder="1" applyAlignment="1">
      <alignment horizontal="center" vertical="center" wrapText="1"/>
    </xf>
    <xf numFmtId="0" fontId="46" fillId="0" borderId="0" xfId="0" applyFont="1" applyAlignment="1">
      <alignment horizontal="center" vertical="center"/>
    </xf>
    <xf numFmtId="0" fontId="47" fillId="0" borderId="0" xfId="0" applyFont="1" applyAlignment="1">
      <alignment horizontal="left" vertical="center"/>
    </xf>
    <xf numFmtId="0" fontId="34" fillId="0" borderId="0" xfId="44" applyFont="1" applyAlignment="1">
      <alignment horizontal="center"/>
    </xf>
    <xf numFmtId="0" fontId="19" fillId="0" borderId="0" xfId="44" applyFont="1" applyAlignment="1">
      <alignment horizontal="center"/>
    </xf>
    <xf numFmtId="0" fontId="45" fillId="0" borderId="0" xfId="0" applyFont="1" applyAlignment="1">
      <alignment horizontal="center"/>
    </xf>
    <xf numFmtId="0" fontId="34" fillId="0" borderId="17" xfId="44" applyFont="1" applyBorder="1" applyAlignment="1">
      <alignment horizontal="center" vertical="center"/>
    </xf>
    <xf numFmtId="0" fontId="0" fillId="0" borderId="17" xfId="0" applyBorder="1" applyAlignment="1">
      <alignment horizontal="center" vertical="center"/>
    </xf>
    <xf numFmtId="9" fontId="0" fillId="0" borderId="10" xfId="0" applyNumberFormat="1" applyBorder="1" applyAlignment="1">
      <alignment horizontal="center" vertical="center" wrapText="1"/>
    </xf>
    <xf numFmtId="0" fontId="0" fillId="0" borderId="10" xfId="0" applyBorder="1" applyAlignment="1">
      <alignment horizontal="center" vertical="center" wrapText="1"/>
    </xf>
    <xf numFmtId="9" fontId="0" fillId="0" borderId="19" xfId="0" applyNumberFormat="1" applyBorder="1" applyAlignment="1">
      <alignment horizontal="center" vertical="center" wrapText="1"/>
    </xf>
    <xf numFmtId="0" fontId="0" fillId="0" borderId="18" xfId="0" applyBorder="1"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45" fillId="0" borderId="0" xfId="0" applyFont="1" applyAlignment="1">
      <alignment horizontal="center" vertical="center"/>
    </xf>
    <xf numFmtId="0" fontId="23" fillId="0" borderId="15" xfId="0" applyFont="1" applyBorder="1" applyAlignment="1">
      <alignment horizontal="center" vertical="center"/>
    </xf>
    <xf numFmtId="0" fontId="16" fillId="0" borderId="15" xfId="0" applyFont="1" applyBorder="1" applyAlignment="1"/>
    <xf numFmtId="0" fontId="23" fillId="0" borderId="0" xfId="0" applyFont="1" applyAlignment="1">
      <alignment horizontal="center"/>
    </xf>
    <xf numFmtId="0" fontId="23" fillId="0" borderId="16" xfId="0" applyFont="1" applyBorder="1" applyAlignment="1">
      <alignment horizontal="center" vertical="center"/>
    </xf>
    <xf numFmtId="0" fontId="22" fillId="0" borderId="0" xfId="0" applyFont="1" applyAlignment="1">
      <alignment horizontal="center"/>
    </xf>
    <xf numFmtId="0" fontId="23" fillId="0" borderId="17" xfId="0" applyFont="1" applyBorder="1" applyAlignment="1">
      <alignment horizontal="center" vertical="center"/>
    </xf>
    <xf numFmtId="0" fontId="43" fillId="0" borderId="0" xfId="0" applyFont="1" applyAlignment="1">
      <alignment horizontal="center"/>
    </xf>
    <xf numFmtId="0" fontId="41" fillId="0" borderId="0" xfId="0" applyFont="1" applyAlignment="1">
      <alignment horizontal="center"/>
    </xf>
    <xf numFmtId="0" fontId="34" fillId="0" borderId="16" xfId="45" applyFont="1" applyBorder="1" applyAlignment="1">
      <alignment horizontal="center" vertical="center"/>
    </xf>
    <xf numFmtId="0" fontId="46" fillId="36" borderId="24" xfId="0" applyFont="1" applyFill="1" applyBorder="1" applyAlignment="1">
      <alignment horizontal="center" vertical="center" wrapText="1"/>
    </xf>
    <xf numFmtId="0" fontId="46" fillId="36" borderId="25" xfId="0" applyFont="1" applyFill="1" applyBorder="1" applyAlignment="1">
      <alignment horizontal="center" vertical="center" wrapText="1"/>
    </xf>
    <xf numFmtId="0" fontId="46" fillId="36" borderId="26" xfId="0" applyFont="1" applyFill="1" applyBorder="1" applyAlignment="1">
      <alignment horizontal="center" vertical="center" wrapText="1"/>
    </xf>
    <xf numFmtId="0" fontId="46" fillId="36" borderId="27" xfId="0" applyFont="1" applyFill="1" applyBorder="1" applyAlignment="1">
      <alignment horizontal="center" vertical="center" wrapText="1"/>
    </xf>
    <xf numFmtId="0" fontId="46" fillId="36" borderId="28" xfId="0" applyFont="1" applyFill="1" applyBorder="1" applyAlignment="1">
      <alignment horizontal="center" vertical="center" wrapText="1"/>
    </xf>
    <xf numFmtId="0" fontId="46" fillId="36" borderId="29" xfId="0" applyFont="1" applyFill="1" applyBorder="1" applyAlignment="1">
      <alignment horizontal="center" vertical="center" wrapText="1"/>
    </xf>
    <xf numFmtId="0" fontId="34" fillId="0" borderId="0" xfId="0" applyFont="1" applyAlignment="1">
      <alignment horizontal="center"/>
    </xf>
    <xf numFmtId="0" fontId="24" fillId="0" borderId="19" xfId="0" applyFont="1" applyBorder="1" applyAlignment="1">
      <alignment horizontal="center" vertical="center" wrapText="1"/>
    </xf>
    <xf numFmtId="0" fontId="24" fillId="0" borderId="18" xfId="0" applyFont="1" applyBorder="1" applyAlignment="1"/>
    <xf numFmtId="0" fontId="24" fillId="0" borderId="11" xfId="0" applyFont="1" applyBorder="1" applyAlignment="1"/>
    <xf numFmtId="0" fontId="24" fillId="33" borderId="19" xfId="0" applyFont="1" applyFill="1" applyBorder="1" applyAlignment="1">
      <alignment horizontal="center" vertical="center" wrapText="1"/>
    </xf>
    <xf numFmtId="0" fontId="20" fillId="0" borderId="11" xfId="0" applyFont="1" applyBorder="1" applyAlignment="1">
      <alignment horizontal="center" vertical="center" wrapText="1"/>
    </xf>
    <xf numFmtId="0" fontId="0" fillId="0" borderId="18" xfId="0" applyBorder="1" applyAlignment="1">
      <alignment wrapText="1"/>
    </xf>
    <xf numFmtId="0" fontId="0" fillId="0" borderId="11" xfId="0" applyBorder="1" applyAlignment="1">
      <alignment wrapText="1"/>
    </xf>
    <xf numFmtId="0" fontId="21" fillId="37" borderId="11" xfId="45" applyFont="1" applyFill="1" applyBorder="1" applyAlignment="1">
      <alignment horizontal="center" vertical="center" wrapText="1"/>
    </xf>
    <xf numFmtId="0" fontId="21" fillId="0" borderId="11" xfId="45" applyFont="1" applyFill="1" applyBorder="1" applyAlignment="1">
      <alignment horizontal="center" vertical="center"/>
    </xf>
    <xf numFmtId="0" fontId="21" fillId="0" borderId="10" xfId="0" applyFont="1" applyFill="1" applyBorder="1" applyAlignment="1">
      <alignment horizontal="center" vertical="center" wrapText="1"/>
    </xf>
    <xf numFmtId="0" fontId="21" fillId="37" borderId="10" xfId="44" applyFont="1" applyFill="1" applyBorder="1" applyAlignment="1">
      <alignment horizontal="center" vertical="center" wrapText="1"/>
    </xf>
    <xf numFmtId="0" fontId="21" fillId="37" borderId="10" xfId="45" applyFont="1" applyFill="1" applyBorder="1" applyAlignment="1">
      <alignment horizontal="center" vertical="center" wrapText="1"/>
    </xf>
    <xf numFmtId="0" fontId="32" fillId="37" borderId="10" xfId="0" applyFont="1" applyFill="1" applyBorder="1" applyAlignment="1">
      <alignment horizontal="center" vertical="center" wrapText="1"/>
    </xf>
    <xf numFmtId="9" fontId="21" fillId="0" borderId="11" xfId="45" applyNumberFormat="1" applyFont="1" applyBorder="1" applyAlignment="1">
      <alignment horizontal="center" vertical="center"/>
    </xf>
    <xf numFmtId="0" fontId="21" fillId="0" borderId="11" xfId="45" applyFont="1" applyFill="1" applyBorder="1" applyAlignment="1">
      <alignment horizontal="center" vertical="center" wrapText="1"/>
    </xf>
    <xf numFmtId="0" fontId="30" fillId="38" borderId="12" xfId="45" applyFont="1" applyFill="1" applyBorder="1" applyAlignment="1">
      <alignment horizontal="center" vertical="center" wrapText="1"/>
    </xf>
    <xf numFmtId="0" fontId="30" fillId="38" borderId="13" xfId="45" applyFont="1" applyFill="1" applyBorder="1" applyAlignment="1">
      <alignment horizontal="center" vertical="center" wrapText="1"/>
    </xf>
    <xf numFmtId="0" fontId="30" fillId="38" borderId="14" xfId="45" applyFont="1" applyFill="1" applyBorder="1" applyAlignment="1">
      <alignment horizontal="center" vertical="center" wrapText="1"/>
    </xf>
    <xf numFmtId="0" fontId="48" fillId="0" borderId="11" xfId="0" applyFont="1" applyFill="1" applyBorder="1" applyAlignment="1">
      <alignment horizontal="center" vertical="center" wrapText="1" readingOrder="1"/>
    </xf>
  </cellXfs>
  <cellStyles count="49">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Euro 2" xfId="46"/>
    <cellStyle name="Incorrecto" xfId="7" builtinId="27" customBuiltin="1"/>
    <cellStyle name="Neutral" xfId="8" builtinId="28" customBuiltin="1"/>
    <cellStyle name="Normal" xfId="0" builtinId="0"/>
    <cellStyle name="Normal 2" xfId="42"/>
    <cellStyle name="Normal 3" xfId="43"/>
    <cellStyle name="Normal 4" xfId="44"/>
    <cellStyle name="Normal 5" xfId="45"/>
    <cellStyle name="Normal 6" xfId="47"/>
    <cellStyle name="Normal 6 2" xfId="48"/>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zoomScale="130" zoomScaleNormal="130" workbookViewId="0">
      <selection activeCell="F4" sqref="F4"/>
    </sheetView>
  </sheetViews>
  <sheetFormatPr baseColWidth="10" defaultRowHeight="15" x14ac:dyDescent="0.25"/>
  <cols>
    <col min="1" max="1" width="8.140625" style="6" customWidth="1"/>
    <col min="2" max="2" width="24.5703125" style="1" customWidth="1"/>
    <col min="3" max="3" width="29.42578125" style="1" customWidth="1"/>
    <col min="4" max="4" width="17.140625" style="1" customWidth="1"/>
    <col min="5" max="5" width="19.85546875" style="1" customWidth="1"/>
    <col min="6" max="6" width="22.42578125" style="1" customWidth="1"/>
  </cols>
  <sheetData>
    <row r="1" spans="1:7" ht="20.25" x14ac:dyDescent="0.3">
      <c r="A1" s="84" t="s">
        <v>228</v>
      </c>
      <c r="B1" s="84"/>
      <c r="C1" s="84"/>
      <c r="D1" s="84"/>
      <c r="E1" s="84"/>
      <c r="F1" s="84"/>
      <c r="G1" s="84"/>
    </row>
    <row r="2" spans="1:7" s="46" customFormat="1" x14ac:dyDescent="0.25">
      <c r="A2" s="82" t="s">
        <v>229</v>
      </c>
      <c r="B2" s="82"/>
      <c r="C2" s="82"/>
      <c r="D2" s="82"/>
      <c r="E2" s="82"/>
      <c r="F2" s="82"/>
    </row>
    <row r="3" spans="1:7" s="15" customFormat="1" ht="33.75" customHeight="1" x14ac:dyDescent="0.2">
      <c r="A3" s="9" t="s">
        <v>8</v>
      </c>
      <c r="B3" s="9" t="s">
        <v>7</v>
      </c>
      <c r="C3" s="9" t="s">
        <v>6</v>
      </c>
      <c r="D3" s="9" t="s">
        <v>3</v>
      </c>
      <c r="E3" s="9" t="s">
        <v>4</v>
      </c>
      <c r="F3" s="9" t="s">
        <v>5</v>
      </c>
    </row>
    <row r="4" spans="1:7" s="16" customFormat="1" ht="58.5" customHeight="1" x14ac:dyDescent="0.25">
      <c r="A4" s="11">
        <v>1</v>
      </c>
      <c r="B4" s="4" t="s">
        <v>33</v>
      </c>
      <c r="C4" s="30" t="s">
        <v>20</v>
      </c>
      <c r="D4" s="4" t="s">
        <v>32</v>
      </c>
      <c r="E4" s="8" t="s">
        <v>18</v>
      </c>
      <c r="F4" s="4" t="s">
        <v>327</v>
      </c>
    </row>
    <row r="5" spans="1:7" ht="30.75" customHeight="1" x14ac:dyDescent="0.25">
      <c r="A5" s="11">
        <v>2</v>
      </c>
      <c r="B5" s="4" t="s">
        <v>33</v>
      </c>
      <c r="C5" s="26" t="s">
        <v>21</v>
      </c>
      <c r="D5" s="4" t="s">
        <v>32</v>
      </c>
      <c r="E5" s="8" t="s">
        <v>39</v>
      </c>
      <c r="F5" s="4" t="s">
        <v>43</v>
      </c>
    </row>
    <row r="6" spans="1:7" ht="32.25" customHeight="1" x14ac:dyDescent="0.25">
      <c r="A6" s="11">
        <v>3</v>
      </c>
      <c r="B6" s="4" t="s">
        <v>33</v>
      </c>
      <c r="C6" s="26" t="s">
        <v>22</v>
      </c>
      <c r="D6" s="4" t="s">
        <v>32</v>
      </c>
      <c r="E6" s="8" t="s">
        <v>18</v>
      </c>
      <c r="F6" s="4" t="s">
        <v>55</v>
      </c>
    </row>
    <row r="7" spans="1:7" ht="33" customHeight="1" x14ac:dyDescent="0.25">
      <c r="A7" s="11">
        <v>4</v>
      </c>
      <c r="B7" s="4" t="s">
        <v>33</v>
      </c>
      <c r="C7" s="26" t="s">
        <v>23</v>
      </c>
      <c r="D7" s="4" t="s">
        <v>32</v>
      </c>
      <c r="E7" s="8" t="s">
        <v>18</v>
      </c>
      <c r="F7" s="4" t="s">
        <v>47</v>
      </c>
    </row>
    <row r="8" spans="1:7" ht="24.95" customHeight="1" x14ac:dyDescent="0.25">
      <c r="A8" s="11">
        <v>5</v>
      </c>
      <c r="B8" s="4" t="s">
        <v>33</v>
      </c>
      <c r="C8" s="26" t="s">
        <v>34</v>
      </c>
      <c r="D8" s="4" t="s">
        <v>32</v>
      </c>
      <c r="E8" s="8" t="s">
        <v>18</v>
      </c>
      <c r="F8" s="11" t="s">
        <v>46</v>
      </c>
    </row>
    <row r="9" spans="1:7" ht="24.95" customHeight="1" x14ac:dyDescent="0.25">
      <c r="A9" s="11">
        <v>6</v>
      </c>
      <c r="B9" s="4" t="s">
        <v>33</v>
      </c>
      <c r="C9" s="26" t="s">
        <v>35</v>
      </c>
      <c r="D9" s="4" t="s">
        <v>32</v>
      </c>
      <c r="E9" s="8" t="s">
        <v>40</v>
      </c>
      <c r="F9" s="11" t="s">
        <v>44</v>
      </c>
    </row>
    <row r="10" spans="1:7" ht="33" customHeight="1" x14ac:dyDescent="0.25">
      <c r="A10" s="11">
        <v>7</v>
      </c>
      <c r="B10" s="4" t="s">
        <v>33</v>
      </c>
      <c r="C10" s="26" t="s">
        <v>36</v>
      </c>
      <c r="D10" s="4" t="s">
        <v>32</v>
      </c>
      <c r="E10" s="8" t="s">
        <v>18</v>
      </c>
      <c r="F10" s="11" t="s">
        <v>45</v>
      </c>
    </row>
    <row r="11" spans="1:7" ht="24" customHeight="1" x14ac:dyDescent="0.25">
      <c r="A11" s="11">
        <v>8</v>
      </c>
      <c r="B11" s="4" t="s">
        <v>33</v>
      </c>
      <c r="C11" s="26" t="s">
        <v>37</v>
      </c>
      <c r="D11" s="4" t="s">
        <v>32</v>
      </c>
      <c r="E11" s="8" t="s">
        <v>40</v>
      </c>
      <c r="F11" s="11" t="s">
        <v>44</v>
      </c>
    </row>
    <row r="12" spans="1:7" ht="41.25" customHeight="1" x14ac:dyDescent="0.25">
      <c r="A12" s="11">
        <v>9</v>
      </c>
      <c r="B12" s="4" t="s">
        <v>33</v>
      </c>
      <c r="C12" s="26" t="s">
        <v>38</v>
      </c>
      <c r="D12" s="4" t="s">
        <v>32</v>
      </c>
      <c r="E12" s="8" t="s">
        <v>18</v>
      </c>
      <c r="F12" s="11" t="s">
        <v>48</v>
      </c>
    </row>
    <row r="13" spans="1:7" ht="24.95" customHeight="1" x14ac:dyDescent="0.25">
      <c r="A13" s="11">
        <v>10</v>
      </c>
      <c r="B13" s="4" t="s">
        <v>33</v>
      </c>
      <c r="C13" s="26" t="s">
        <v>24</v>
      </c>
      <c r="D13" s="4" t="s">
        <v>32</v>
      </c>
      <c r="E13" s="8" t="s">
        <v>41</v>
      </c>
      <c r="F13" s="11" t="s">
        <v>49</v>
      </c>
    </row>
    <row r="14" spans="1:7" ht="24.95" customHeight="1" x14ac:dyDescent="0.25">
      <c r="A14" s="11">
        <v>11</v>
      </c>
      <c r="B14" s="4" t="s">
        <v>33</v>
      </c>
      <c r="C14" s="26" t="s">
        <v>25</v>
      </c>
      <c r="D14" s="4" t="s">
        <v>32</v>
      </c>
      <c r="E14" s="8" t="s">
        <v>42</v>
      </c>
      <c r="F14" s="11" t="s">
        <v>50</v>
      </c>
    </row>
    <row r="15" spans="1:7" ht="24.95" customHeight="1" x14ac:dyDescent="0.25">
      <c r="A15" s="11">
        <v>12</v>
      </c>
      <c r="B15" s="4" t="s">
        <v>33</v>
      </c>
      <c r="C15" s="26" t="s">
        <v>26</v>
      </c>
      <c r="D15" s="4" t="s">
        <v>32</v>
      </c>
      <c r="E15" s="8" t="s">
        <v>42</v>
      </c>
      <c r="F15" s="14" t="s">
        <v>51</v>
      </c>
    </row>
    <row r="16" spans="1:7" ht="24.95" customHeight="1" x14ac:dyDescent="0.25">
      <c r="A16" s="14">
        <v>13</v>
      </c>
      <c r="B16" s="4" t="s">
        <v>33</v>
      </c>
      <c r="C16" s="26" t="s">
        <v>27</v>
      </c>
      <c r="D16" s="4" t="s">
        <v>32</v>
      </c>
      <c r="E16" s="13" t="s">
        <v>42</v>
      </c>
      <c r="F16" s="14" t="s">
        <v>57</v>
      </c>
    </row>
    <row r="17" spans="1:6" ht="24.95" customHeight="1" x14ac:dyDescent="0.25">
      <c r="A17" s="2">
        <v>14</v>
      </c>
      <c r="B17" s="4" t="s">
        <v>33</v>
      </c>
      <c r="C17" s="27" t="s">
        <v>28</v>
      </c>
      <c r="D17" s="4" t="s">
        <v>32</v>
      </c>
      <c r="E17" s="7" t="s">
        <v>42</v>
      </c>
      <c r="F17" s="14" t="s">
        <v>56</v>
      </c>
    </row>
    <row r="18" spans="1:6" ht="24.95" customHeight="1" x14ac:dyDescent="0.25">
      <c r="A18" s="7">
        <v>15</v>
      </c>
      <c r="B18" s="4" t="s">
        <v>33</v>
      </c>
      <c r="C18" s="27" t="s">
        <v>29</v>
      </c>
      <c r="D18" s="4" t="s">
        <v>32</v>
      </c>
      <c r="E18" s="31" t="s">
        <v>18</v>
      </c>
      <c r="F18" s="14" t="s">
        <v>52</v>
      </c>
    </row>
    <row r="19" spans="1:6" ht="24.95" customHeight="1" x14ac:dyDescent="0.25">
      <c r="A19" s="7">
        <v>16</v>
      </c>
      <c r="B19" s="4" t="s">
        <v>33</v>
      </c>
      <c r="C19" s="27" t="s">
        <v>30</v>
      </c>
      <c r="D19" s="4" t="s">
        <v>32</v>
      </c>
      <c r="E19" s="31" t="s">
        <v>18</v>
      </c>
      <c r="F19" s="32" t="s">
        <v>53</v>
      </c>
    </row>
    <row r="20" spans="1:6" ht="47.25" customHeight="1" x14ac:dyDescent="0.25">
      <c r="A20" s="7">
        <v>17</v>
      </c>
      <c r="B20" s="4" t="s">
        <v>33</v>
      </c>
      <c r="C20" s="27" t="s">
        <v>31</v>
      </c>
      <c r="D20" s="4" t="s">
        <v>32</v>
      </c>
      <c r="E20" s="33" t="s">
        <v>19</v>
      </c>
      <c r="F20" s="34" t="s">
        <v>54</v>
      </c>
    </row>
    <row r="21" spans="1:6" x14ac:dyDescent="0.25">
      <c r="A21" s="82" t="s">
        <v>230</v>
      </c>
      <c r="B21" s="83"/>
      <c r="C21" s="83"/>
      <c r="D21" s="83"/>
      <c r="E21" s="83"/>
      <c r="F21" s="83"/>
    </row>
    <row r="22" spans="1:6" ht="18" x14ac:dyDescent="0.25">
      <c r="A22" s="9" t="s">
        <v>8</v>
      </c>
      <c r="B22" s="9" t="s">
        <v>7</v>
      </c>
      <c r="C22" s="9" t="s">
        <v>6</v>
      </c>
      <c r="D22" s="9" t="s">
        <v>3</v>
      </c>
      <c r="E22" s="9" t="s">
        <v>4</v>
      </c>
      <c r="F22" s="9" t="s">
        <v>5</v>
      </c>
    </row>
    <row r="23" spans="1:6" x14ac:dyDescent="0.25">
      <c r="A23" s="11">
        <v>1</v>
      </c>
      <c r="B23" s="4" t="s">
        <v>58</v>
      </c>
      <c r="C23" s="35" t="s">
        <v>59</v>
      </c>
      <c r="D23" s="4" t="s">
        <v>32</v>
      </c>
      <c r="E23" s="8" t="s">
        <v>60</v>
      </c>
      <c r="F23" s="4" t="s">
        <v>61</v>
      </c>
    </row>
    <row r="24" spans="1:6" x14ac:dyDescent="0.25">
      <c r="A24" s="11">
        <v>2</v>
      </c>
      <c r="B24" s="4" t="s">
        <v>58</v>
      </c>
      <c r="C24" s="35" t="s">
        <v>62</v>
      </c>
      <c r="D24" s="8" t="s">
        <v>32</v>
      </c>
      <c r="E24" s="8" t="s">
        <v>60</v>
      </c>
      <c r="F24" s="4" t="s">
        <v>61</v>
      </c>
    </row>
    <row r="25" spans="1:6" ht="18" x14ac:dyDescent="0.25">
      <c r="A25" s="11">
        <v>3</v>
      </c>
      <c r="B25" s="4" t="s">
        <v>58</v>
      </c>
      <c r="C25" s="35" t="s">
        <v>63</v>
      </c>
      <c r="D25" s="8" t="s">
        <v>32</v>
      </c>
      <c r="E25" s="8" t="s">
        <v>60</v>
      </c>
      <c r="F25" s="4" t="s">
        <v>61</v>
      </c>
    </row>
    <row r="26" spans="1:6" x14ac:dyDescent="0.25">
      <c r="A26" s="11">
        <v>4</v>
      </c>
      <c r="B26" s="4" t="s">
        <v>58</v>
      </c>
      <c r="C26" s="35" t="s">
        <v>64</v>
      </c>
      <c r="D26" s="8" t="s">
        <v>32</v>
      </c>
      <c r="E26" s="8" t="s">
        <v>60</v>
      </c>
      <c r="F26" s="4" t="s">
        <v>61</v>
      </c>
    </row>
    <row r="27" spans="1:6" x14ac:dyDescent="0.25">
      <c r="A27" s="11">
        <v>5</v>
      </c>
      <c r="B27" s="4" t="s">
        <v>58</v>
      </c>
      <c r="C27" s="35" t="s">
        <v>65</v>
      </c>
      <c r="D27" s="4" t="s">
        <v>32</v>
      </c>
      <c r="E27" s="8" t="s">
        <v>60</v>
      </c>
      <c r="F27" s="4" t="s">
        <v>61</v>
      </c>
    </row>
    <row r="28" spans="1:6" x14ac:dyDescent="0.25">
      <c r="A28" s="11">
        <v>6</v>
      </c>
      <c r="B28" s="4" t="s">
        <v>58</v>
      </c>
      <c r="C28" s="36" t="s">
        <v>66</v>
      </c>
      <c r="D28" s="8" t="s">
        <v>32</v>
      </c>
      <c r="E28" s="8" t="s">
        <v>60</v>
      </c>
      <c r="F28" s="4" t="s">
        <v>61</v>
      </c>
    </row>
    <row r="29" spans="1:6" ht="18" x14ac:dyDescent="0.25">
      <c r="A29" s="11">
        <v>7</v>
      </c>
      <c r="B29" s="4" t="s">
        <v>58</v>
      </c>
      <c r="C29" s="36" t="s">
        <v>67</v>
      </c>
      <c r="D29" s="8" t="s">
        <v>32</v>
      </c>
      <c r="E29" s="8" t="s">
        <v>18</v>
      </c>
      <c r="F29" s="4" t="s">
        <v>61</v>
      </c>
    </row>
    <row r="30" spans="1:6" x14ac:dyDescent="0.25">
      <c r="A30" s="11">
        <v>8</v>
      </c>
      <c r="B30" s="4" t="s">
        <v>58</v>
      </c>
      <c r="C30" s="36" t="s">
        <v>68</v>
      </c>
      <c r="D30" s="8" t="s">
        <v>32</v>
      </c>
      <c r="E30" s="8" t="s">
        <v>18</v>
      </c>
      <c r="F30" s="4" t="s">
        <v>61</v>
      </c>
    </row>
    <row r="31" spans="1:6" x14ac:dyDescent="0.25">
      <c r="A31" s="11">
        <v>9</v>
      </c>
      <c r="B31" s="4" t="s">
        <v>58</v>
      </c>
      <c r="C31" s="36" t="s">
        <v>69</v>
      </c>
      <c r="D31" s="4" t="s">
        <v>32</v>
      </c>
      <c r="E31" s="8" t="s">
        <v>18</v>
      </c>
      <c r="F31" s="4" t="s">
        <v>61</v>
      </c>
    </row>
    <row r="32" spans="1:6" x14ac:dyDescent="0.25">
      <c r="A32" s="11">
        <v>10</v>
      </c>
      <c r="B32" s="4" t="s">
        <v>58</v>
      </c>
      <c r="C32" s="36" t="s">
        <v>70</v>
      </c>
      <c r="D32" s="8" t="s">
        <v>32</v>
      </c>
      <c r="E32" s="8" t="s">
        <v>18</v>
      </c>
      <c r="F32" s="4" t="s">
        <v>61</v>
      </c>
    </row>
    <row r="33" spans="1:6" x14ac:dyDescent="0.25">
      <c r="A33" s="11">
        <v>11</v>
      </c>
      <c r="B33" s="4" t="s">
        <v>58</v>
      </c>
      <c r="C33" s="37" t="s">
        <v>71</v>
      </c>
      <c r="D33" s="8" t="s">
        <v>32</v>
      </c>
      <c r="E33" s="8" t="s">
        <v>60</v>
      </c>
      <c r="F33" s="4" t="s">
        <v>61</v>
      </c>
    </row>
    <row r="34" spans="1:6" ht="18" x14ac:dyDescent="0.25">
      <c r="A34" s="14">
        <v>12</v>
      </c>
      <c r="B34" s="4" t="s">
        <v>58</v>
      </c>
      <c r="C34" s="37" t="s">
        <v>72</v>
      </c>
      <c r="D34" s="8" t="s">
        <v>32</v>
      </c>
      <c r="E34" s="8" t="s">
        <v>60</v>
      </c>
      <c r="F34" s="4" t="s">
        <v>61</v>
      </c>
    </row>
    <row r="35" spans="1:6" x14ac:dyDescent="0.25">
      <c r="A35" s="82" t="s">
        <v>231</v>
      </c>
      <c r="B35" s="83"/>
      <c r="C35" s="83"/>
      <c r="D35" s="83"/>
      <c r="E35" s="83"/>
      <c r="F35" s="83"/>
    </row>
    <row r="36" spans="1:6" ht="18" x14ac:dyDescent="0.25">
      <c r="A36" s="9" t="s">
        <v>8</v>
      </c>
      <c r="B36" s="9" t="s">
        <v>7</v>
      </c>
      <c r="C36" s="9" t="s">
        <v>6</v>
      </c>
      <c r="D36" s="9" t="s">
        <v>3</v>
      </c>
      <c r="E36" s="9" t="s">
        <v>4</v>
      </c>
      <c r="F36" s="9" t="s">
        <v>5</v>
      </c>
    </row>
    <row r="37" spans="1:6" ht="18" x14ac:dyDescent="0.25">
      <c r="A37" s="11">
        <v>1</v>
      </c>
      <c r="B37" s="4" t="s">
        <v>73</v>
      </c>
      <c r="C37" s="67" t="s">
        <v>255</v>
      </c>
      <c r="D37" s="4" t="s">
        <v>32</v>
      </c>
      <c r="E37" s="8" t="s">
        <v>40</v>
      </c>
      <c r="F37" s="4" t="s">
        <v>74</v>
      </c>
    </row>
    <row r="38" spans="1:6" ht="18" x14ac:dyDescent="0.25">
      <c r="A38" s="11">
        <v>2</v>
      </c>
      <c r="B38" s="4" t="s">
        <v>73</v>
      </c>
      <c r="C38" s="68" t="s">
        <v>75</v>
      </c>
      <c r="D38" s="4" t="s">
        <v>32</v>
      </c>
      <c r="E38" s="8" t="s">
        <v>19</v>
      </c>
      <c r="F38" s="4" t="s">
        <v>76</v>
      </c>
    </row>
    <row r="39" spans="1:6" ht="27" x14ac:dyDescent="0.25">
      <c r="A39" s="11">
        <v>3</v>
      </c>
      <c r="B39" s="4" t="s">
        <v>73</v>
      </c>
      <c r="C39" s="67" t="s">
        <v>77</v>
      </c>
      <c r="D39" s="4" t="s">
        <v>32</v>
      </c>
      <c r="E39" s="8" t="s">
        <v>40</v>
      </c>
      <c r="F39" s="4" t="s">
        <v>78</v>
      </c>
    </row>
    <row r="40" spans="1:6" ht="36" x14ac:dyDescent="0.25">
      <c r="A40" s="11">
        <v>4</v>
      </c>
      <c r="B40" s="4" t="s">
        <v>73</v>
      </c>
      <c r="C40" s="67" t="s">
        <v>362</v>
      </c>
      <c r="D40" s="4" t="s">
        <v>32</v>
      </c>
      <c r="E40" s="8" t="s">
        <v>40</v>
      </c>
      <c r="F40" s="11" t="s">
        <v>79</v>
      </c>
    </row>
    <row r="41" spans="1:6" ht="27" x14ac:dyDescent="0.25">
      <c r="A41" s="11">
        <v>5</v>
      </c>
      <c r="B41" s="4" t="s">
        <v>73</v>
      </c>
      <c r="C41" s="67" t="s">
        <v>80</v>
      </c>
      <c r="D41" s="4" t="s">
        <v>32</v>
      </c>
      <c r="E41" s="8" t="s">
        <v>40</v>
      </c>
      <c r="F41" s="11" t="s">
        <v>81</v>
      </c>
    </row>
    <row r="42" spans="1:6" ht="27" x14ac:dyDescent="0.25">
      <c r="A42" s="11">
        <v>6</v>
      </c>
      <c r="B42" s="4" t="s">
        <v>73</v>
      </c>
      <c r="C42" s="67" t="s">
        <v>363</v>
      </c>
      <c r="D42" s="4" t="s">
        <v>32</v>
      </c>
      <c r="E42" s="8" t="s">
        <v>40</v>
      </c>
      <c r="F42" s="11" t="s">
        <v>82</v>
      </c>
    </row>
    <row r="43" spans="1:6" ht="27" x14ac:dyDescent="0.25">
      <c r="A43" s="11">
        <v>7</v>
      </c>
      <c r="B43" s="4" t="s">
        <v>73</v>
      </c>
      <c r="C43" s="67" t="s">
        <v>83</v>
      </c>
      <c r="D43" s="4" t="s">
        <v>32</v>
      </c>
      <c r="E43" s="8" t="s">
        <v>40</v>
      </c>
      <c r="F43" s="11" t="s">
        <v>84</v>
      </c>
    </row>
    <row r="44" spans="1:6" ht="27" x14ac:dyDescent="0.25">
      <c r="A44" s="11">
        <v>8</v>
      </c>
      <c r="B44" s="4" t="s">
        <v>73</v>
      </c>
      <c r="C44" s="67" t="s">
        <v>260</v>
      </c>
      <c r="D44" s="4" t="s">
        <v>32</v>
      </c>
      <c r="E44" s="8" t="s">
        <v>40</v>
      </c>
      <c r="F44" s="11" t="s">
        <v>85</v>
      </c>
    </row>
    <row r="45" spans="1:6" ht="18" x14ac:dyDescent="0.25">
      <c r="A45" s="11">
        <v>9</v>
      </c>
      <c r="B45" s="4" t="s">
        <v>73</v>
      </c>
      <c r="C45" s="69" t="s">
        <v>86</v>
      </c>
      <c r="D45" s="4" t="s">
        <v>32</v>
      </c>
      <c r="E45" s="8" t="s">
        <v>40</v>
      </c>
      <c r="F45" s="14" t="s">
        <v>87</v>
      </c>
    </row>
    <row r="46" spans="1:6" ht="27" x14ac:dyDescent="0.25">
      <c r="A46" s="14">
        <v>10</v>
      </c>
      <c r="B46" s="4" t="s">
        <v>73</v>
      </c>
      <c r="C46" s="67" t="s">
        <v>261</v>
      </c>
      <c r="D46" s="4" t="s">
        <v>32</v>
      </c>
      <c r="E46" s="13" t="s">
        <v>40</v>
      </c>
      <c r="F46" s="14" t="s">
        <v>88</v>
      </c>
    </row>
    <row r="47" spans="1:6" x14ac:dyDescent="0.25">
      <c r="A47" s="2">
        <v>11</v>
      </c>
      <c r="B47" s="4" t="s">
        <v>73</v>
      </c>
      <c r="C47" s="70" t="s">
        <v>364</v>
      </c>
      <c r="D47" s="4" t="s">
        <v>32</v>
      </c>
      <c r="E47" s="13" t="s">
        <v>40</v>
      </c>
      <c r="F47" s="14" t="s">
        <v>90</v>
      </c>
    </row>
    <row r="48" spans="1:6" x14ac:dyDescent="0.25">
      <c r="A48" s="82" t="s">
        <v>232</v>
      </c>
      <c r="B48" s="83"/>
      <c r="C48" s="83"/>
      <c r="D48" s="83"/>
      <c r="E48" s="83"/>
      <c r="F48" s="83"/>
    </row>
    <row r="49" spans="1:6" ht="18" x14ac:dyDescent="0.25">
      <c r="A49" s="9" t="s">
        <v>8</v>
      </c>
      <c r="B49" s="9" t="s">
        <v>7</v>
      </c>
      <c r="C49" s="9" t="s">
        <v>6</v>
      </c>
      <c r="D49" s="9" t="s">
        <v>3</v>
      </c>
      <c r="E49" s="9" t="s">
        <v>4</v>
      </c>
      <c r="F49" s="9" t="s">
        <v>5</v>
      </c>
    </row>
    <row r="50" spans="1:6" ht="18" x14ac:dyDescent="0.25">
      <c r="A50" s="11">
        <v>1</v>
      </c>
      <c r="B50" s="4" t="s">
        <v>91</v>
      </c>
      <c r="C50" s="14" t="s">
        <v>92</v>
      </c>
      <c r="D50" s="4" t="s">
        <v>93</v>
      </c>
      <c r="E50" s="8" t="s">
        <v>18</v>
      </c>
      <c r="F50" s="4" t="s">
        <v>94</v>
      </c>
    </row>
    <row r="51" spans="1:6" ht="27" x14ac:dyDescent="0.25">
      <c r="A51" s="11">
        <v>2</v>
      </c>
      <c r="B51" s="4" t="s">
        <v>95</v>
      </c>
      <c r="C51" s="11" t="s">
        <v>96</v>
      </c>
      <c r="D51" s="8" t="s">
        <v>93</v>
      </c>
      <c r="E51" s="8" t="s">
        <v>18</v>
      </c>
      <c r="F51" s="4" t="s">
        <v>97</v>
      </c>
    </row>
    <row r="52" spans="1:6" ht="18" x14ac:dyDescent="0.25">
      <c r="A52" s="11">
        <v>3</v>
      </c>
      <c r="B52" s="4" t="s">
        <v>98</v>
      </c>
      <c r="C52" s="11" t="s">
        <v>99</v>
      </c>
      <c r="D52" s="8" t="s">
        <v>93</v>
      </c>
      <c r="E52" s="8" t="s">
        <v>18</v>
      </c>
      <c r="F52" s="4" t="s">
        <v>100</v>
      </c>
    </row>
    <row r="53" spans="1:6" ht="27" x14ac:dyDescent="0.25">
      <c r="A53" s="11">
        <v>4</v>
      </c>
      <c r="B53" s="4" t="s">
        <v>101</v>
      </c>
      <c r="C53" s="11" t="s">
        <v>102</v>
      </c>
      <c r="D53" s="8" t="s">
        <v>93</v>
      </c>
      <c r="E53" s="8" t="s">
        <v>19</v>
      </c>
      <c r="F53" s="4" t="s">
        <v>103</v>
      </c>
    </row>
    <row r="54" spans="1:6" ht="18" x14ac:dyDescent="0.25">
      <c r="A54" s="11">
        <v>5</v>
      </c>
      <c r="B54" s="4" t="s">
        <v>91</v>
      </c>
      <c r="C54" s="11" t="s">
        <v>104</v>
      </c>
      <c r="D54" s="8" t="s">
        <v>93</v>
      </c>
      <c r="E54" s="8" t="s">
        <v>60</v>
      </c>
      <c r="F54" s="11" t="s">
        <v>105</v>
      </c>
    </row>
    <row r="55" spans="1:6" ht="18" x14ac:dyDescent="0.25">
      <c r="A55" s="11">
        <v>6</v>
      </c>
      <c r="B55" s="4" t="s">
        <v>91</v>
      </c>
      <c r="C55" s="11" t="s">
        <v>106</v>
      </c>
      <c r="D55" s="8" t="s">
        <v>93</v>
      </c>
      <c r="E55" s="8" t="s">
        <v>60</v>
      </c>
      <c r="F55" s="11" t="s">
        <v>107</v>
      </c>
    </row>
    <row r="56" spans="1:6" ht="27" x14ac:dyDescent="0.25">
      <c r="A56" s="11">
        <v>7</v>
      </c>
      <c r="B56" s="4" t="s">
        <v>91</v>
      </c>
      <c r="C56" s="11" t="s">
        <v>108</v>
      </c>
      <c r="D56" s="8" t="s">
        <v>93</v>
      </c>
      <c r="E56" s="8" t="s">
        <v>60</v>
      </c>
      <c r="F56" s="11" t="s">
        <v>109</v>
      </c>
    </row>
    <row r="57" spans="1:6" ht="27" x14ac:dyDescent="0.25">
      <c r="A57" s="11">
        <v>8</v>
      </c>
      <c r="B57" s="4" t="s">
        <v>110</v>
      </c>
      <c r="C57" s="11" t="s">
        <v>111</v>
      </c>
      <c r="D57" s="8" t="s">
        <v>93</v>
      </c>
      <c r="E57" s="8" t="s">
        <v>60</v>
      </c>
      <c r="F57" s="11" t="s">
        <v>112</v>
      </c>
    </row>
    <row r="58" spans="1:6" ht="36" x14ac:dyDescent="0.25">
      <c r="A58" s="11">
        <v>9</v>
      </c>
      <c r="B58" s="4" t="s">
        <v>110</v>
      </c>
      <c r="C58" s="11" t="s">
        <v>113</v>
      </c>
      <c r="D58" s="8" t="s">
        <v>93</v>
      </c>
      <c r="E58" s="8" t="s">
        <v>60</v>
      </c>
      <c r="F58" s="11" t="s">
        <v>114</v>
      </c>
    </row>
    <row r="59" spans="1:6" x14ac:dyDescent="0.25">
      <c r="A59" s="82" t="s">
        <v>233</v>
      </c>
      <c r="B59" s="83"/>
      <c r="C59" s="83"/>
      <c r="D59" s="83"/>
      <c r="E59" s="83"/>
      <c r="F59" s="83"/>
    </row>
    <row r="60" spans="1:6" ht="18" x14ac:dyDescent="0.25">
      <c r="A60" s="9" t="s">
        <v>8</v>
      </c>
      <c r="B60" s="9" t="s">
        <v>7</v>
      </c>
      <c r="C60" s="9" t="s">
        <v>6</v>
      </c>
      <c r="D60" s="9" t="s">
        <v>3</v>
      </c>
      <c r="E60" s="9" t="s">
        <v>4</v>
      </c>
      <c r="F60" s="9" t="s">
        <v>5</v>
      </c>
    </row>
    <row r="61" spans="1:6" ht="36" x14ac:dyDescent="0.25">
      <c r="A61" s="11">
        <v>1</v>
      </c>
      <c r="B61" s="41" t="s">
        <v>115</v>
      </c>
      <c r="C61" s="14" t="s">
        <v>116</v>
      </c>
      <c r="D61" s="4" t="s">
        <v>32</v>
      </c>
      <c r="E61" s="8" t="s">
        <v>60</v>
      </c>
      <c r="F61" s="4" t="s">
        <v>117</v>
      </c>
    </row>
    <row r="62" spans="1:6" ht="36" x14ac:dyDescent="0.25">
      <c r="A62" s="11">
        <v>2</v>
      </c>
      <c r="B62" s="41" t="s">
        <v>115</v>
      </c>
      <c r="C62" s="11" t="s">
        <v>118</v>
      </c>
      <c r="D62" s="8" t="s">
        <v>32</v>
      </c>
      <c r="E62" s="8" t="s">
        <v>60</v>
      </c>
      <c r="F62" s="4" t="s">
        <v>119</v>
      </c>
    </row>
    <row r="63" spans="1:6" ht="18" x14ac:dyDescent="0.25">
      <c r="A63" s="11">
        <v>3</v>
      </c>
      <c r="B63" s="41" t="s">
        <v>115</v>
      </c>
      <c r="C63" s="11" t="s">
        <v>120</v>
      </c>
      <c r="D63" s="8" t="s">
        <v>32</v>
      </c>
      <c r="E63" s="8" t="s">
        <v>60</v>
      </c>
      <c r="F63" s="4" t="s">
        <v>121</v>
      </c>
    </row>
    <row r="64" spans="1:6" ht="18" x14ac:dyDescent="0.25">
      <c r="A64" s="11">
        <v>4</v>
      </c>
      <c r="B64" s="41" t="s">
        <v>115</v>
      </c>
      <c r="C64" s="11" t="s">
        <v>122</v>
      </c>
      <c r="D64" s="8" t="s">
        <v>32</v>
      </c>
      <c r="E64" s="8" t="s">
        <v>40</v>
      </c>
      <c r="F64" s="11" t="s">
        <v>123</v>
      </c>
    </row>
    <row r="65" spans="1:10" x14ac:dyDescent="0.25">
      <c r="A65" s="82" t="s">
        <v>234</v>
      </c>
      <c r="B65" s="83"/>
      <c r="C65" s="83"/>
      <c r="D65" s="83"/>
      <c r="E65" s="83"/>
      <c r="F65" s="83"/>
    </row>
    <row r="66" spans="1:10" ht="18" x14ac:dyDescent="0.25">
      <c r="A66" s="9" t="s">
        <v>8</v>
      </c>
      <c r="B66" s="9" t="s">
        <v>7</v>
      </c>
      <c r="C66" s="9" t="s">
        <v>6</v>
      </c>
      <c r="D66" s="9" t="s">
        <v>3</v>
      </c>
      <c r="E66" s="9" t="s">
        <v>4</v>
      </c>
      <c r="F66" s="9" t="s">
        <v>5</v>
      </c>
    </row>
    <row r="67" spans="1:10" ht="44.25" customHeight="1" x14ac:dyDescent="0.25">
      <c r="A67" s="11">
        <v>1</v>
      </c>
      <c r="B67" s="41" t="s">
        <v>124</v>
      </c>
      <c r="C67" s="41" t="s">
        <v>125</v>
      </c>
      <c r="D67" s="4" t="s">
        <v>32</v>
      </c>
      <c r="E67" s="8" t="s">
        <v>60</v>
      </c>
      <c r="F67" s="4" t="s">
        <v>126</v>
      </c>
    </row>
    <row r="68" spans="1:10" ht="38.25" customHeight="1" x14ac:dyDescent="0.25">
      <c r="A68" s="11">
        <v>2</v>
      </c>
      <c r="B68" s="41" t="s">
        <v>127</v>
      </c>
      <c r="C68" s="41" t="s">
        <v>128</v>
      </c>
      <c r="D68" s="4" t="s">
        <v>32</v>
      </c>
      <c r="E68" s="8" t="s">
        <v>129</v>
      </c>
      <c r="F68" s="4" t="s">
        <v>130</v>
      </c>
    </row>
    <row r="69" spans="1:10" ht="23.25" customHeight="1" x14ac:dyDescent="0.25">
      <c r="A69" s="11">
        <v>3</v>
      </c>
      <c r="B69" s="41" t="s">
        <v>124</v>
      </c>
      <c r="C69" s="41" t="s">
        <v>131</v>
      </c>
      <c r="D69" s="4" t="s">
        <v>32</v>
      </c>
      <c r="E69" s="8" t="s">
        <v>60</v>
      </c>
      <c r="F69" s="4" t="s">
        <v>132</v>
      </c>
    </row>
    <row r="70" spans="1:10" ht="45" x14ac:dyDescent="0.25">
      <c r="A70" s="11">
        <v>4</v>
      </c>
      <c r="B70" s="41" t="s">
        <v>124</v>
      </c>
      <c r="C70" s="41" t="s">
        <v>133</v>
      </c>
      <c r="D70" s="4" t="s">
        <v>32</v>
      </c>
      <c r="E70" s="8" t="s">
        <v>60</v>
      </c>
      <c r="F70" s="4" t="s">
        <v>134</v>
      </c>
    </row>
    <row r="71" spans="1:10" x14ac:dyDescent="0.25">
      <c r="A71" s="85" t="s">
        <v>236</v>
      </c>
      <c r="B71" s="86"/>
      <c r="C71" s="86"/>
      <c r="D71" s="86"/>
      <c r="E71" s="86"/>
      <c r="F71" s="86"/>
      <c r="G71" s="61"/>
      <c r="H71" s="61"/>
      <c r="I71" s="61"/>
      <c r="J71" s="61"/>
    </row>
    <row r="72" spans="1:10" ht="18" x14ac:dyDescent="0.25">
      <c r="A72" s="9" t="s">
        <v>8</v>
      </c>
      <c r="B72" s="9" t="s">
        <v>7</v>
      </c>
      <c r="C72" s="9" t="s">
        <v>6</v>
      </c>
      <c r="D72" s="9" t="s">
        <v>3</v>
      </c>
      <c r="E72" s="9" t="s">
        <v>4</v>
      </c>
      <c r="F72" s="9" t="s">
        <v>5</v>
      </c>
      <c r="G72" s="22"/>
      <c r="H72" s="22"/>
      <c r="I72" s="22"/>
      <c r="J72" s="22"/>
    </row>
    <row r="73" spans="1:10" ht="18" x14ac:dyDescent="0.25">
      <c r="A73" s="11">
        <v>1</v>
      </c>
      <c r="B73" s="4" t="s">
        <v>135</v>
      </c>
      <c r="C73" s="14" t="s">
        <v>136</v>
      </c>
      <c r="D73" s="4" t="s">
        <v>32</v>
      </c>
      <c r="E73" s="8" t="s">
        <v>60</v>
      </c>
      <c r="F73" s="4" t="s">
        <v>137</v>
      </c>
      <c r="G73" s="21"/>
      <c r="H73" s="21"/>
      <c r="I73" s="21"/>
      <c r="J73" s="21"/>
    </row>
    <row r="74" spans="1:10" ht="36" x14ac:dyDescent="0.25">
      <c r="A74" s="11">
        <v>2</v>
      </c>
      <c r="B74" s="4" t="s">
        <v>135</v>
      </c>
      <c r="C74" s="11" t="s">
        <v>138</v>
      </c>
      <c r="D74" s="8" t="s">
        <v>32</v>
      </c>
      <c r="E74" s="8" t="s">
        <v>60</v>
      </c>
      <c r="F74" s="4" t="s">
        <v>139</v>
      </c>
      <c r="G74" s="1"/>
      <c r="H74" s="1"/>
      <c r="I74" s="1"/>
      <c r="J74" s="1"/>
    </row>
    <row r="75" spans="1:10" ht="18" x14ac:dyDescent="0.25">
      <c r="A75" s="11">
        <v>3</v>
      </c>
      <c r="B75" s="4" t="s">
        <v>135</v>
      </c>
      <c r="C75" s="11" t="s">
        <v>140</v>
      </c>
      <c r="D75" s="8" t="s">
        <v>32</v>
      </c>
      <c r="E75" s="8" t="s">
        <v>60</v>
      </c>
      <c r="F75" s="4" t="s">
        <v>141</v>
      </c>
      <c r="G75" s="1"/>
      <c r="H75" s="1"/>
      <c r="I75" s="1"/>
      <c r="J75" s="1"/>
    </row>
    <row r="76" spans="1:10" x14ac:dyDescent="0.25">
      <c r="A76" s="82" t="s">
        <v>235</v>
      </c>
      <c r="B76" s="83"/>
      <c r="C76" s="83"/>
      <c r="D76" s="83"/>
      <c r="E76" s="83"/>
      <c r="F76" s="83"/>
    </row>
    <row r="77" spans="1:10" ht="18" x14ac:dyDescent="0.25">
      <c r="A77" s="9" t="s">
        <v>8</v>
      </c>
      <c r="B77" s="9" t="s">
        <v>7</v>
      </c>
      <c r="C77" s="9" t="s">
        <v>6</v>
      </c>
      <c r="D77" s="9" t="s">
        <v>3</v>
      </c>
      <c r="E77" s="9" t="s">
        <v>4</v>
      </c>
      <c r="F77" s="9" t="s">
        <v>5</v>
      </c>
    </row>
    <row r="78" spans="1:10" ht="45" x14ac:dyDescent="0.25">
      <c r="A78" s="11">
        <v>1</v>
      </c>
      <c r="B78" s="4" t="s">
        <v>142</v>
      </c>
      <c r="C78" s="14" t="s">
        <v>143</v>
      </c>
      <c r="D78" s="4" t="s">
        <v>32</v>
      </c>
      <c r="E78" s="8" t="s">
        <v>60</v>
      </c>
      <c r="F78" s="4" t="s">
        <v>144</v>
      </c>
    </row>
    <row r="79" spans="1:10" ht="36" x14ac:dyDescent="0.25">
      <c r="A79" s="11">
        <v>2</v>
      </c>
      <c r="B79" s="4" t="s">
        <v>142</v>
      </c>
      <c r="C79" s="11" t="s">
        <v>145</v>
      </c>
      <c r="D79" s="8" t="s">
        <v>32</v>
      </c>
      <c r="E79" s="8" t="s">
        <v>60</v>
      </c>
      <c r="F79" s="4" t="s">
        <v>146</v>
      </c>
    </row>
    <row r="80" spans="1:10" ht="45" x14ac:dyDescent="0.25">
      <c r="A80" s="11">
        <v>3</v>
      </c>
      <c r="B80" s="4" t="s">
        <v>142</v>
      </c>
      <c r="C80" s="11" t="s">
        <v>147</v>
      </c>
      <c r="D80" s="8" t="s">
        <v>32</v>
      </c>
      <c r="E80" s="8" t="s">
        <v>60</v>
      </c>
      <c r="F80" s="4" t="s">
        <v>148</v>
      </c>
    </row>
    <row r="81" spans="1:6" ht="36" x14ac:dyDescent="0.25">
      <c r="A81" s="11">
        <v>4</v>
      </c>
      <c r="B81" s="4" t="s">
        <v>149</v>
      </c>
      <c r="C81" s="11" t="s">
        <v>150</v>
      </c>
      <c r="D81" s="8" t="s">
        <v>32</v>
      </c>
      <c r="E81" s="8" t="s">
        <v>89</v>
      </c>
      <c r="F81" s="11" t="s">
        <v>123</v>
      </c>
    </row>
    <row r="82" spans="1:6" x14ac:dyDescent="0.25">
      <c r="A82" s="82" t="s">
        <v>237</v>
      </c>
      <c r="B82" s="83"/>
      <c r="C82" s="83"/>
      <c r="D82" s="83"/>
      <c r="E82" s="83"/>
      <c r="F82" s="83"/>
    </row>
    <row r="83" spans="1:6" ht="18" x14ac:dyDescent="0.25">
      <c r="A83" s="9" t="s">
        <v>8</v>
      </c>
      <c r="B83" s="9" t="s">
        <v>7</v>
      </c>
      <c r="C83" s="9" t="s">
        <v>6</v>
      </c>
      <c r="D83" s="9" t="s">
        <v>3</v>
      </c>
      <c r="E83" s="9" t="s">
        <v>4</v>
      </c>
      <c r="F83" s="9" t="s">
        <v>5</v>
      </c>
    </row>
    <row r="84" spans="1:6" ht="27" x14ac:dyDescent="0.25">
      <c r="A84" s="11">
        <v>1</v>
      </c>
      <c r="B84" s="4" t="s">
        <v>151</v>
      </c>
      <c r="C84" s="47" t="s">
        <v>152</v>
      </c>
      <c r="D84" s="4" t="s">
        <v>32</v>
      </c>
      <c r="E84" s="8" t="s">
        <v>89</v>
      </c>
      <c r="F84" s="4" t="s">
        <v>153</v>
      </c>
    </row>
    <row r="85" spans="1:6" ht="18" x14ac:dyDescent="0.25">
      <c r="A85" s="11">
        <v>2</v>
      </c>
      <c r="B85" s="4" t="s">
        <v>151</v>
      </c>
      <c r="C85" s="11" t="s">
        <v>154</v>
      </c>
      <c r="D85" s="8" t="s">
        <v>32</v>
      </c>
      <c r="E85" s="8" t="s">
        <v>155</v>
      </c>
      <c r="F85" s="4" t="s">
        <v>156</v>
      </c>
    </row>
    <row r="86" spans="1:6" ht="18" x14ac:dyDescent="0.25">
      <c r="A86" s="11">
        <v>3</v>
      </c>
      <c r="B86" s="4" t="s">
        <v>151</v>
      </c>
      <c r="C86" s="11" t="s">
        <v>157</v>
      </c>
      <c r="D86" s="8" t="s">
        <v>32</v>
      </c>
      <c r="E86" s="8" t="s">
        <v>155</v>
      </c>
      <c r="F86" s="4" t="s">
        <v>158</v>
      </c>
    </row>
    <row r="87" spans="1:6" ht="27" x14ac:dyDescent="0.25">
      <c r="A87" s="11">
        <v>4</v>
      </c>
      <c r="B87" s="4" t="s">
        <v>151</v>
      </c>
      <c r="C87" s="11" t="s">
        <v>159</v>
      </c>
      <c r="D87" s="8" t="s">
        <v>32</v>
      </c>
      <c r="E87" s="8" t="s">
        <v>42</v>
      </c>
      <c r="F87" s="11" t="s">
        <v>160</v>
      </c>
    </row>
    <row r="88" spans="1:6" ht="36" x14ac:dyDescent="0.25">
      <c r="A88" s="11">
        <v>5</v>
      </c>
      <c r="B88" s="4" t="s">
        <v>151</v>
      </c>
      <c r="C88" s="11" t="s">
        <v>161</v>
      </c>
      <c r="D88" s="8" t="s">
        <v>32</v>
      </c>
      <c r="E88" s="8" t="s">
        <v>60</v>
      </c>
      <c r="F88" s="11" t="s">
        <v>162</v>
      </c>
    </row>
    <row r="89" spans="1:6" ht="27" x14ac:dyDescent="0.25">
      <c r="A89" s="11">
        <v>6</v>
      </c>
      <c r="B89" s="4" t="s">
        <v>151</v>
      </c>
      <c r="C89" s="11" t="s">
        <v>163</v>
      </c>
      <c r="D89" s="8" t="s">
        <v>32</v>
      </c>
      <c r="E89" s="8" t="s">
        <v>60</v>
      </c>
      <c r="F89" s="11" t="s">
        <v>164</v>
      </c>
    </row>
    <row r="90" spans="1:6" ht="36" x14ac:dyDescent="0.25">
      <c r="A90" s="11">
        <v>7</v>
      </c>
      <c r="B90" s="4" t="s">
        <v>151</v>
      </c>
      <c r="C90" s="11" t="s">
        <v>165</v>
      </c>
      <c r="D90" s="8" t="s">
        <v>32</v>
      </c>
      <c r="E90" s="8" t="s">
        <v>166</v>
      </c>
      <c r="F90" s="11" t="s">
        <v>167</v>
      </c>
    </row>
    <row r="91" spans="1:6" ht="36" x14ac:dyDescent="0.25">
      <c r="A91" s="11">
        <v>8</v>
      </c>
      <c r="B91" s="4" t="s">
        <v>151</v>
      </c>
      <c r="C91" s="11" t="s">
        <v>168</v>
      </c>
      <c r="D91" s="8" t="s">
        <v>32</v>
      </c>
      <c r="E91" s="8" t="s">
        <v>60</v>
      </c>
      <c r="F91" s="11" t="s">
        <v>167</v>
      </c>
    </row>
    <row r="92" spans="1:6" ht="27" x14ac:dyDescent="0.25">
      <c r="A92" s="11">
        <v>9</v>
      </c>
      <c r="B92" s="4" t="s">
        <v>151</v>
      </c>
      <c r="C92" s="11" t="s">
        <v>169</v>
      </c>
      <c r="D92" s="8" t="s">
        <v>32</v>
      </c>
      <c r="E92" s="8" t="s">
        <v>39</v>
      </c>
      <c r="F92" s="11" t="s">
        <v>170</v>
      </c>
    </row>
    <row r="93" spans="1:6" ht="36" x14ac:dyDescent="0.25">
      <c r="A93" s="11">
        <v>10</v>
      </c>
      <c r="B93" s="4" t="s">
        <v>171</v>
      </c>
      <c r="C93" s="11" t="s">
        <v>172</v>
      </c>
      <c r="D93" s="8" t="s">
        <v>32</v>
      </c>
      <c r="E93" s="8" t="s">
        <v>173</v>
      </c>
      <c r="F93" s="11" t="s">
        <v>174</v>
      </c>
    </row>
    <row r="94" spans="1:6" ht="27" x14ac:dyDescent="0.25">
      <c r="A94" s="11">
        <v>11</v>
      </c>
      <c r="B94" s="4" t="s">
        <v>171</v>
      </c>
      <c r="C94" s="11" t="s">
        <v>175</v>
      </c>
      <c r="D94" s="8" t="s">
        <v>32</v>
      </c>
      <c r="E94" s="8" t="s">
        <v>176</v>
      </c>
      <c r="F94" s="11" t="s">
        <v>177</v>
      </c>
    </row>
    <row r="95" spans="1:6" ht="36" x14ac:dyDescent="0.25">
      <c r="A95" s="11">
        <v>12</v>
      </c>
      <c r="B95" s="4" t="s">
        <v>171</v>
      </c>
      <c r="C95" s="11" t="s">
        <v>178</v>
      </c>
      <c r="D95" s="8" t="s">
        <v>32</v>
      </c>
      <c r="E95" s="8" t="s">
        <v>176</v>
      </c>
      <c r="F95" s="47" t="s">
        <v>179</v>
      </c>
    </row>
    <row r="96" spans="1:6" ht="45" x14ac:dyDescent="0.25">
      <c r="A96" s="11">
        <v>13</v>
      </c>
      <c r="B96" s="4" t="s">
        <v>171</v>
      </c>
      <c r="C96" s="11" t="s">
        <v>180</v>
      </c>
      <c r="D96" s="8" t="s">
        <v>32</v>
      </c>
      <c r="E96" s="8" t="s">
        <v>173</v>
      </c>
      <c r="F96" s="11" t="s">
        <v>181</v>
      </c>
    </row>
    <row r="97" spans="1:6" ht="45" x14ac:dyDescent="0.25">
      <c r="A97" s="47">
        <v>14</v>
      </c>
      <c r="B97" s="4" t="s">
        <v>171</v>
      </c>
      <c r="C97" s="47" t="s">
        <v>182</v>
      </c>
      <c r="D97" s="8" t="s">
        <v>32</v>
      </c>
      <c r="E97" s="48" t="s">
        <v>60</v>
      </c>
      <c r="F97" s="47" t="s">
        <v>183</v>
      </c>
    </row>
    <row r="98" spans="1:6" ht="36" x14ac:dyDescent="0.25">
      <c r="A98" s="47">
        <v>15</v>
      </c>
      <c r="B98" s="4" t="s">
        <v>171</v>
      </c>
      <c r="C98" s="47" t="s">
        <v>184</v>
      </c>
      <c r="D98" s="8" t="s">
        <v>32</v>
      </c>
      <c r="E98" s="48" t="s">
        <v>40</v>
      </c>
      <c r="F98" s="47" t="s">
        <v>185</v>
      </c>
    </row>
    <row r="99" spans="1:6" x14ac:dyDescent="0.25">
      <c r="A99" s="82" t="s">
        <v>238</v>
      </c>
      <c r="B99" s="83"/>
      <c r="C99" s="83"/>
      <c r="D99" s="83"/>
      <c r="E99" s="83"/>
      <c r="F99" s="83"/>
    </row>
    <row r="100" spans="1:6" ht="18" x14ac:dyDescent="0.25">
      <c r="A100" s="9" t="s">
        <v>8</v>
      </c>
      <c r="B100" s="9" t="s">
        <v>7</v>
      </c>
      <c r="C100" s="9" t="s">
        <v>6</v>
      </c>
      <c r="D100" s="9" t="s">
        <v>3</v>
      </c>
      <c r="E100" s="9" t="s">
        <v>4</v>
      </c>
      <c r="F100" s="9" t="s">
        <v>5</v>
      </c>
    </row>
    <row r="101" spans="1:6" ht="33.75" x14ac:dyDescent="0.25">
      <c r="A101" s="11">
        <v>1</v>
      </c>
      <c r="B101" s="45" t="s">
        <v>186</v>
      </c>
      <c r="C101" s="45" t="s">
        <v>187</v>
      </c>
      <c r="D101" s="4" t="s">
        <v>188</v>
      </c>
      <c r="E101" s="8" t="s">
        <v>166</v>
      </c>
      <c r="F101" s="4"/>
    </row>
    <row r="102" spans="1:6" ht="33.75" x14ac:dyDescent="0.25">
      <c r="A102" s="11">
        <v>2</v>
      </c>
      <c r="B102" s="45" t="s">
        <v>186</v>
      </c>
      <c r="C102" s="45" t="s">
        <v>189</v>
      </c>
      <c r="D102" s="4" t="s">
        <v>188</v>
      </c>
      <c r="E102" s="8" t="s">
        <v>166</v>
      </c>
      <c r="F102" s="4"/>
    </row>
    <row r="103" spans="1:6" ht="45" x14ac:dyDescent="0.25">
      <c r="A103" s="11">
        <v>3</v>
      </c>
      <c r="B103" s="45" t="s">
        <v>186</v>
      </c>
      <c r="C103" s="45" t="s">
        <v>190</v>
      </c>
      <c r="D103" s="4" t="s">
        <v>188</v>
      </c>
      <c r="E103" s="8" t="s">
        <v>166</v>
      </c>
      <c r="F103" s="4"/>
    </row>
    <row r="104" spans="1:6" ht="56.25" x14ac:dyDescent="0.25">
      <c r="A104" s="11">
        <v>4</v>
      </c>
      <c r="B104" s="45" t="s">
        <v>186</v>
      </c>
      <c r="C104" s="45" t="s">
        <v>191</v>
      </c>
      <c r="D104" s="4" t="s">
        <v>188</v>
      </c>
      <c r="E104" s="8" t="s">
        <v>166</v>
      </c>
      <c r="F104" s="4"/>
    </row>
    <row r="105" spans="1:6" ht="45" x14ac:dyDescent="0.25">
      <c r="A105" s="11">
        <v>5</v>
      </c>
      <c r="B105" s="45" t="s">
        <v>186</v>
      </c>
      <c r="C105" s="26" t="s">
        <v>192</v>
      </c>
      <c r="D105" s="4" t="s">
        <v>188</v>
      </c>
      <c r="E105" s="8" t="s">
        <v>166</v>
      </c>
      <c r="F105" s="11"/>
    </row>
    <row r="106" spans="1:6" ht="22.5" x14ac:dyDescent="0.25">
      <c r="A106" s="11">
        <v>6</v>
      </c>
      <c r="B106" s="45" t="s">
        <v>186</v>
      </c>
      <c r="C106" s="26" t="s">
        <v>193</v>
      </c>
      <c r="D106" s="4" t="s">
        <v>188</v>
      </c>
      <c r="E106" s="8" t="s">
        <v>155</v>
      </c>
      <c r="F106" s="11"/>
    </row>
    <row r="107" spans="1:6" ht="33.75" x14ac:dyDescent="0.25">
      <c r="A107" s="11">
        <v>7</v>
      </c>
      <c r="B107" s="45" t="s">
        <v>186</v>
      </c>
      <c r="C107" s="26" t="s">
        <v>194</v>
      </c>
      <c r="D107" s="4" t="s">
        <v>188</v>
      </c>
      <c r="E107" s="8" t="s">
        <v>155</v>
      </c>
      <c r="F107" s="11"/>
    </row>
    <row r="108" spans="1:6" ht="22.5" x14ac:dyDescent="0.25">
      <c r="A108" s="11">
        <v>8</v>
      </c>
      <c r="B108" s="45" t="s">
        <v>186</v>
      </c>
      <c r="C108" s="26" t="s">
        <v>195</v>
      </c>
      <c r="D108" s="4" t="s">
        <v>188</v>
      </c>
      <c r="E108" s="8" t="s">
        <v>155</v>
      </c>
      <c r="F108" s="11"/>
    </row>
    <row r="109" spans="1:6" ht="22.5" x14ac:dyDescent="0.25">
      <c r="A109" s="11">
        <v>9</v>
      </c>
      <c r="B109" s="45" t="s">
        <v>186</v>
      </c>
      <c r="C109" s="26" t="s">
        <v>196</v>
      </c>
      <c r="D109" s="4" t="s">
        <v>188</v>
      </c>
      <c r="E109" s="8" t="s">
        <v>155</v>
      </c>
      <c r="F109" s="11"/>
    </row>
    <row r="110" spans="1:6" ht="22.5" x14ac:dyDescent="0.25">
      <c r="A110" s="11">
        <v>10</v>
      </c>
      <c r="B110" s="45" t="s">
        <v>186</v>
      </c>
      <c r="C110" s="26" t="s">
        <v>197</v>
      </c>
      <c r="D110" s="4" t="s">
        <v>188</v>
      </c>
      <c r="E110" s="8" t="s">
        <v>60</v>
      </c>
      <c r="F110" s="11"/>
    </row>
    <row r="111" spans="1:6" ht="22.5" x14ac:dyDescent="0.25">
      <c r="A111" s="11">
        <v>11</v>
      </c>
      <c r="B111" s="45" t="s">
        <v>186</v>
      </c>
      <c r="C111" s="26" t="s">
        <v>198</v>
      </c>
      <c r="D111" s="4" t="s">
        <v>188</v>
      </c>
      <c r="E111" s="8" t="s">
        <v>60</v>
      </c>
      <c r="F111" s="11"/>
    </row>
    <row r="112" spans="1:6" ht="22.5" x14ac:dyDescent="0.25">
      <c r="A112" s="11">
        <v>12</v>
      </c>
      <c r="B112" s="45" t="s">
        <v>186</v>
      </c>
      <c r="C112" s="39" t="s">
        <v>199</v>
      </c>
      <c r="D112" s="4" t="s">
        <v>188</v>
      </c>
      <c r="E112" s="8" t="s">
        <v>60</v>
      </c>
      <c r="F112" s="14"/>
    </row>
    <row r="113" spans="1:6" ht="33.75" x14ac:dyDescent="0.25">
      <c r="A113" s="11">
        <v>13</v>
      </c>
      <c r="B113" s="45" t="s">
        <v>186</v>
      </c>
      <c r="C113" s="26" t="s">
        <v>200</v>
      </c>
      <c r="D113" s="4" t="s">
        <v>188</v>
      </c>
      <c r="E113" s="8" t="s">
        <v>19</v>
      </c>
      <c r="F113" s="11"/>
    </row>
    <row r="114" spans="1:6" ht="45" x14ac:dyDescent="0.25">
      <c r="A114" s="14">
        <v>14</v>
      </c>
      <c r="B114" s="45" t="s">
        <v>186</v>
      </c>
      <c r="C114" s="26" t="s">
        <v>201</v>
      </c>
      <c r="D114" s="4" t="s">
        <v>188</v>
      </c>
      <c r="E114" s="13" t="s">
        <v>19</v>
      </c>
      <c r="F114" s="14"/>
    </row>
    <row r="115" spans="1:6" ht="22.5" x14ac:dyDescent="0.25">
      <c r="A115" s="14">
        <v>15</v>
      </c>
      <c r="B115" s="45" t="s">
        <v>186</v>
      </c>
      <c r="C115" s="26" t="s">
        <v>202</v>
      </c>
      <c r="D115" s="4" t="s">
        <v>188</v>
      </c>
      <c r="E115" s="13" t="s">
        <v>19</v>
      </c>
      <c r="F115" s="14"/>
    </row>
    <row r="116" spans="1:6" ht="22.5" x14ac:dyDescent="0.25">
      <c r="A116" s="2">
        <v>16</v>
      </c>
      <c r="B116" s="45" t="s">
        <v>186</v>
      </c>
      <c r="C116" s="40" t="s">
        <v>203</v>
      </c>
      <c r="D116" s="4" t="s">
        <v>188</v>
      </c>
      <c r="E116" s="8" t="s">
        <v>60</v>
      </c>
      <c r="F116" s="14"/>
    </row>
    <row r="117" spans="1:6" ht="33.75" x14ac:dyDescent="0.25">
      <c r="A117" s="28">
        <v>17</v>
      </c>
      <c r="B117" s="45" t="s">
        <v>186</v>
      </c>
      <c r="C117" s="40" t="s">
        <v>204</v>
      </c>
      <c r="D117" s="4" t="s">
        <v>188</v>
      </c>
      <c r="E117" s="8" t="s">
        <v>60</v>
      </c>
      <c r="F117" s="29"/>
    </row>
    <row r="118" spans="1:6" ht="22.5" x14ac:dyDescent="0.25">
      <c r="A118" s="28">
        <v>18</v>
      </c>
      <c r="B118" s="45" t="s">
        <v>186</v>
      </c>
      <c r="C118" s="40" t="s">
        <v>205</v>
      </c>
      <c r="D118" s="4" t="s">
        <v>188</v>
      </c>
      <c r="E118" s="8" t="s">
        <v>60</v>
      </c>
      <c r="F118" s="29"/>
    </row>
    <row r="119" spans="1:6" x14ac:dyDescent="0.25">
      <c r="A119" s="28">
        <v>19</v>
      </c>
      <c r="B119" s="45" t="s">
        <v>186</v>
      </c>
      <c r="C119" s="40" t="s">
        <v>206</v>
      </c>
      <c r="D119" s="4" t="s">
        <v>188</v>
      </c>
      <c r="E119" s="8" t="s">
        <v>60</v>
      </c>
      <c r="F119" s="29"/>
    </row>
    <row r="120" spans="1:6" ht="22.5" x14ac:dyDescent="0.25">
      <c r="A120" s="28">
        <v>20</v>
      </c>
      <c r="B120" s="45" t="s">
        <v>186</v>
      </c>
      <c r="C120" s="40" t="s">
        <v>207</v>
      </c>
      <c r="D120" s="4" t="s">
        <v>188</v>
      </c>
      <c r="E120" s="8" t="s">
        <v>60</v>
      </c>
      <c r="F120" s="29"/>
    </row>
    <row r="121" spans="1:6" ht="33.75" x14ac:dyDescent="0.25">
      <c r="A121" s="28">
        <v>21</v>
      </c>
      <c r="B121" s="45" t="s">
        <v>186</v>
      </c>
      <c r="C121" s="40" t="s">
        <v>208</v>
      </c>
      <c r="D121" s="4" t="s">
        <v>188</v>
      </c>
      <c r="E121" s="8" t="s">
        <v>60</v>
      </c>
      <c r="F121" s="29"/>
    </row>
    <row r="122" spans="1:6" x14ac:dyDescent="0.25">
      <c r="A122" s="28">
        <v>22</v>
      </c>
      <c r="B122" s="45" t="s">
        <v>186</v>
      </c>
      <c r="C122" s="40" t="s">
        <v>209</v>
      </c>
      <c r="D122" s="4" t="s">
        <v>188</v>
      </c>
      <c r="E122" s="8" t="s">
        <v>216</v>
      </c>
      <c r="F122" s="29"/>
    </row>
    <row r="123" spans="1:6" ht="22.5" x14ac:dyDescent="0.25">
      <c r="A123" s="28">
        <v>23</v>
      </c>
      <c r="B123" s="45" t="s">
        <v>186</v>
      </c>
      <c r="C123" s="40" t="s">
        <v>210</v>
      </c>
      <c r="D123" s="4" t="s">
        <v>188</v>
      </c>
      <c r="E123" s="8" t="s">
        <v>216</v>
      </c>
      <c r="F123" s="29"/>
    </row>
    <row r="124" spans="1:6" x14ac:dyDescent="0.25">
      <c r="A124" s="28">
        <v>24</v>
      </c>
      <c r="B124" s="45" t="s">
        <v>186</v>
      </c>
      <c r="C124" s="40" t="s">
        <v>211</v>
      </c>
      <c r="D124" s="4" t="s">
        <v>188</v>
      </c>
      <c r="E124" s="8" t="s">
        <v>216</v>
      </c>
      <c r="F124" s="29"/>
    </row>
    <row r="125" spans="1:6" ht="22.5" x14ac:dyDescent="0.25">
      <c r="A125" s="28">
        <v>25</v>
      </c>
      <c r="B125" s="45" t="s">
        <v>186</v>
      </c>
      <c r="C125" s="40" t="s">
        <v>212</v>
      </c>
      <c r="D125" s="4" t="s">
        <v>188</v>
      </c>
      <c r="E125" s="8" t="s">
        <v>216</v>
      </c>
      <c r="F125" s="29"/>
    </row>
    <row r="126" spans="1:6" x14ac:dyDescent="0.25">
      <c r="A126" s="82" t="s">
        <v>239</v>
      </c>
      <c r="B126" s="83"/>
      <c r="C126" s="83"/>
      <c r="D126" s="83"/>
      <c r="E126" s="83"/>
      <c r="F126" s="83"/>
    </row>
    <row r="127" spans="1:6" ht="18" x14ac:dyDescent="0.25">
      <c r="A127" s="9" t="s">
        <v>8</v>
      </c>
      <c r="B127" s="9" t="s">
        <v>7</v>
      </c>
      <c r="C127" s="9" t="s">
        <v>6</v>
      </c>
      <c r="D127" s="9" t="s">
        <v>3</v>
      </c>
      <c r="E127" s="9" t="s">
        <v>4</v>
      </c>
      <c r="F127" s="9" t="s">
        <v>5</v>
      </c>
    </row>
    <row r="128" spans="1:6" ht="67.5" x14ac:dyDescent="0.25">
      <c r="A128" s="11">
        <v>1</v>
      </c>
      <c r="B128" s="4" t="s">
        <v>213</v>
      </c>
      <c r="C128" s="26" t="s">
        <v>214</v>
      </c>
      <c r="D128" s="4" t="s">
        <v>215</v>
      </c>
      <c r="E128" s="8" t="s">
        <v>216</v>
      </c>
      <c r="F128" s="4" t="s">
        <v>217</v>
      </c>
    </row>
    <row r="129" spans="1:6" ht="45" x14ac:dyDescent="0.25">
      <c r="A129" s="11">
        <v>2</v>
      </c>
      <c r="B129" s="4" t="s">
        <v>218</v>
      </c>
      <c r="C129" s="38" t="s">
        <v>219</v>
      </c>
      <c r="D129" s="4" t="s">
        <v>215</v>
      </c>
      <c r="E129" s="8" t="s">
        <v>42</v>
      </c>
      <c r="F129" s="4" t="s">
        <v>220</v>
      </c>
    </row>
    <row r="130" spans="1:6" ht="33.75" x14ac:dyDescent="0.25">
      <c r="A130" s="11">
        <v>3</v>
      </c>
      <c r="B130" s="4" t="s">
        <v>218</v>
      </c>
      <c r="C130" s="26" t="s">
        <v>221</v>
      </c>
      <c r="D130" s="4" t="s">
        <v>215</v>
      </c>
      <c r="E130" s="8" t="s">
        <v>42</v>
      </c>
      <c r="F130" s="4" t="s">
        <v>222</v>
      </c>
    </row>
    <row r="131" spans="1:6" ht="45" x14ac:dyDescent="0.25">
      <c r="A131" s="11">
        <v>4</v>
      </c>
      <c r="B131" s="4" t="s">
        <v>218</v>
      </c>
      <c r="C131" s="26" t="s">
        <v>223</v>
      </c>
      <c r="D131" s="4" t="s">
        <v>215</v>
      </c>
      <c r="E131" s="8" t="s">
        <v>166</v>
      </c>
      <c r="F131" s="4" t="s">
        <v>224</v>
      </c>
    </row>
    <row r="132" spans="1:6" ht="33.75" x14ac:dyDescent="0.25">
      <c r="A132" s="11">
        <v>5</v>
      </c>
      <c r="B132" s="4" t="s">
        <v>225</v>
      </c>
      <c r="C132" s="26" t="s">
        <v>226</v>
      </c>
      <c r="D132" s="4" t="s">
        <v>215</v>
      </c>
      <c r="E132" s="8" t="s">
        <v>60</v>
      </c>
      <c r="F132" s="11" t="s">
        <v>227</v>
      </c>
    </row>
  </sheetData>
  <mergeCells count="12">
    <mergeCell ref="A76:F76"/>
    <mergeCell ref="A82:F82"/>
    <mergeCell ref="A99:F99"/>
    <mergeCell ref="A126:F126"/>
    <mergeCell ref="A1:G1"/>
    <mergeCell ref="A48:F48"/>
    <mergeCell ref="A59:F59"/>
    <mergeCell ref="A65:F65"/>
    <mergeCell ref="A2:F2"/>
    <mergeCell ref="A21:F21"/>
    <mergeCell ref="A35:F35"/>
    <mergeCell ref="A71:F71"/>
  </mergeCells>
  <printOptions horizontalCentered="1"/>
  <pageMargins left="0.78740157480314965" right="0.19685039370078741" top="0.19685039370078741" bottom="0.19685039370078741" header="0.19685039370078741" footer="0.31496062992125984"/>
  <pageSetup paperSize="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32"/>
  <sheetViews>
    <sheetView zoomScale="125" zoomScaleNormal="125" workbookViewId="0">
      <selection activeCell="A4" sqref="A4"/>
    </sheetView>
  </sheetViews>
  <sheetFormatPr baseColWidth="10" defaultRowHeight="15" x14ac:dyDescent="0.25"/>
  <cols>
    <col min="1" max="1" width="8.140625" style="12" customWidth="1"/>
    <col min="2" max="2" width="24.5703125" style="1" customWidth="1"/>
    <col min="3" max="3" width="29.42578125" style="1" customWidth="1"/>
    <col min="4" max="4" width="26.7109375" style="1" customWidth="1"/>
    <col min="5" max="5" width="26.28515625" style="1" customWidth="1"/>
    <col min="6" max="6" width="16.85546875" style="1" customWidth="1"/>
    <col min="7" max="7" width="24.85546875" style="1" customWidth="1"/>
    <col min="9" max="9" width="20.28515625" style="72" customWidth="1"/>
    <col min="10" max="10" width="18.5703125" customWidth="1"/>
  </cols>
  <sheetData>
    <row r="1" spans="1:11" ht="21" thickBot="1" x14ac:dyDescent="0.3">
      <c r="A1" s="95" t="s">
        <v>0</v>
      </c>
      <c r="B1" s="95"/>
      <c r="C1" s="95"/>
      <c r="D1" s="95"/>
      <c r="E1" s="95"/>
      <c r="F1" s="95"/>
      <c r="G1" s="95"/>
    </row>
    <row r="2" spans="1:11" ht="15.75" thickBot="1" x14ac:dyDescent="0.3">
      <c r="A2" s="96" t="s">
        <v>240</v>
      </c>
      <c r="B2" s="97"/>
      <c r="C2" s="97"/>
      <c r="D2" s="97"/>
      <c r="E2" s="97"/>
      <c r="F2" s="97"/>
      <c r="G2" s="97"/>
      <c r="I2" s="93" t="s">
        <v>391</v>
      </c>
      <c r="J2" s="94"/>
      <c r="K2" s="72"/>
    </row>
    <row r="3" spans="1:11" s="10" customFormat="1" ht="42.75" customHeight="1" x14ac:dyDescent="0.25">
      <c r="A3" s="49" t="s">
        <v>8</v>
      </c>
      <c r="B3" s="49" t="s">
        <v>9</v>
      </c>
      <c r="C3" s="49" t="s">
        <v>10</v>
      </c>
      <c r="D3" s="49" t="s">
        <v>11</v>
      </c>
      <c r="E3" s="49" t="s">
        <v>12</v>
      </c>
      <c r="F3" s="49" t="s">
        <v>13</v>
      </c>
      <c r="G3" s="49" t="s">
        <v>1</v>
      </c>
      <c r="I3" s="75" t="s">
        <v>392</v>
      </c>
      <c r="J3" s="76" t="s">
        <v>393</v>
      </c>
    </row>
    <row r="4" spans="1:11" s="15" customFormat="1" ht="67.5" customHeight="1" x14ac:dyDescent="0.2">
      <c r="A4" s="13">
        <v>1</v>
      </c>
      <c r="B4" s="4" t="s">
        <v>33</v>
      </c>
      <c r="C4" s="14" t="s">
        <v>20</v>
      </c>
      <c r="D4" s="23" t="s">
        <v>328</v>
      </c>
      <c r="E4" s="24">
        <v>1</v>
      </c>
      <c r="F4" s="5">
        <v>1</v>
      </c>
      <c r="G4" s="23" t="s">
        <v>342</v>
      </c>
      <c r="I4" s="77">
        <v>100</v>
      </c>
      <c r="J4" s="87">
        <v>0.65</v>
      </c>
    </row>
    <row r="5" spans="1:11" ht="54.75" customHeight="1" x14ac:dyDescent="0.25">
      <c r="A5" s="13">
        <v>2</v>
      </c>
      <c r="B5" s="4" t="s">
        <v>33</v>
      </c>
      <c r="C5" s="41" t="s">
        <v>21</v>
      </c>
      <c r="D5" s="25" t="s">
        <v>329</v>
      </c>
      <c r="E5" s="24">
        <v>1</v>
      </c>
      <c r="F5" s="5">
        <v>1</v>
      </c>
      <c r="G5" s="14" t="s">
        <v>342</v>
      </c>
      <c r="I5" s="78">
        <v>100</v>
      </c>
      <c r="J5" s="88"/>
    </row>
    <row r="6" spans="1:11" ht="54.75" customHeight="1" x14ac:dyDescent="0.25">
      <c r="A6" s="13">
        <v>3</v>
      </c>
      <c r="B6" s="4" t="s">
        <v>33</v>
      </c>
      <c r="C6" s="41" t="s">
        <v>22</v>
      </c>
      <c r="D6" s="25" t="s">
        <v>329</v>
      </c>
      <c r="E6" s="24">
        <v>1</v>
      </c>
      <c r="F6" s="20">
        <v>1</v>
      </c>
      <c r="G6" s="14" t="s">
        <v>342</v>
      </c>
      <c r="I6" s="78">
        <v>100</v>
      </c>
      <c r="J6" s="88"/>
    </row>
    <row r="7" spans="1:11" ht="54.75" customHeight="1" x14ac:dyDescent="0.25">
      <c r="A7" s="13">
        <v>4</v>
      </c>
      <c r="B7" s="4" t="s">
        <v>33</v>
      </c>
      <c r="C7" s="41" t="s">
        <v>23</v>
      </c>
      <c r="D7" s="23" t="s">
        <v>330</v>
      </c>
      <c r="E7" s="24">
        <v>1</v>
      </c>
      <c r="F7" s="20">
        <v>1</v>
      </c>
      <c r="G7" s="23" t="s">
        <v>342</v>
      </c>
      <c r="I7" s="78">
        <v>100</v>
      </c>
      <c r="J7" s="88"/>
    </row>
    <row r="8" spans="1:11" ht="54.75" customHeight="1" x14ac:dyDescent="0.25">
      <c r="A8" s="13">
        <v>5</v>
      </c>
      <c r="B8" s="4" t="s">
        <v>33</v>
      </c>
      <c r="C8" s="41" t="s">
        <v>34</v>
      </c>
      <c r="D8" s="23" t="s">
        <v>331</v>
      </c>
      <c r="E8" s="24">
        <v>1</v>
      </c>
      <c r="F8" s="20">
        <v>1</v>
      </c>
      <c r="G8" s="23" t="s">
        <v>342</v>
      </c>
      <c r="I8" s="78">
        <v>100</v>
      </c>
      <c r="J8" s="88"/>
    </row>
    <row r="9" spans="1:11" ht="54.75" customHeight="1" x14ac:dyDescent="0.25">
      <c r="A9" s="13">
        <v>6</v>
      </c>
      <c r="B9" s="4" t="s">
        <v>33</v>
      </c>
      <c r="C9" s="41" t="s">
        <v>35</v>
      </c>
      <c r="D9" s="14" t="s">
        <v>332</v>
      </c>
      <c r="E9" s="24">
        <v>1</v>
      </c>
      <c r="F9" s="20">
        <v>1</v>
      </c>
      <c r="G9" s="14" t="s">
        <v>342</v>
      </c>
      <c r="I9" s="78">
        <v>100</v>
      </c>
      <c r="J9" s="88"/>
    </row>
    <row r="10" spans="1:11" ht="54.75" customHeight="1" x14ac:dyDescent="0.25">
      <c r="A10" s="13">
        <v>7</v>
      </c>
      <c r="B10" s="4" t="s">
        <v>33</v>
      </c>
      <c r="C10" s="41" t="s">
        <v>36</v>
      </c>
      <c r="D10" s="23" t="s">
        <v>331</v>
      </c>
      <c r="E10" s="24">
        <v>1</v>
      </c>
      <c r="F10" s="20">
        <v>1</v>
      </c>
      <c r="G10" s="23" t="s">
        <v>342</v>
      </c>
      <c r="I10" s="78">
        <v>100</v>
      </c>
      <c r="J10" s="88"/>
    </row>
    <row r="11" spans="1:11" ht="54.75" customHeight="1" x14ac:dyDescent="0.25">
      <c r="A11" s="13">
        <v>8</v>
      </c>
      <c r="B11" s="4" t="s">
        <v>33</v>
      </c>
      <c r="C11" s="41" t="s">
        <v>37</v>
      </c>
      <c r="D11" s="14" t="s">
        <v>333</v>
      </c>
      <c r="E11" s="24">
        <v>1</v>
      </c>
      <c r="F11" s="20">
        <v>1</v>
      </c>
      <c r="G11" s="14" t="s">
        <v>342</v>
      </c>
      <c r="I11" s="78">
        <v>100</v>
      </c>
      <c r="J11" s="88"/>
    </row>
    <row r="12" spans="1:11" ht="54.75" customHeight="1" x14ac:dyDescent="0.25">
      <c r="A12" s="13">
        <v>9</v>
      </c>
      <c r="B12" s="4" t="s">
        <v>33</v>
      </c>
      <c r="C12" s="41" t="s">
        <v>38</v>
      </c>
      <c r="D12" s="23" t="s">
        <v>334</v>
      </c>
      <c r="E12" s="24">
        <v>1</v>
      </c>
      <c r="F12" s="20">
        <v>1</v>
      </c>
      <c r="G12" s="23" t="s">
        <v>342</v>
      </c>
      <c r="I12" s="78">
        <v>100</v>
      </c>
      <c r="J12" s="88"/>
    </row>
    <row r="13" spans="1:11" ht="54.75" customHeight="1" x14ac:dyDescent="0.25">
      <c r="A13" s="13">
        <v>10</v>
      </c>
      <c r="B13" s="4" t="s">
        <v>33</v>
      </c>
      <c r="C13" s="41" t="s">
        <v>24</v>
      </c>
      <c r="D13" s="23" t="s">
        <v>335</v>
      </c>
      <c r="E13" s="24">
        <v>1</v>
      </c>
      <c r="F13" s="20">
        <v>0.5</v>
      </c>
      <c r="G13" s="23" t="s">
        <v>343</v>
      </c>
      <c r="I13" s="78">
        <v>50</v>
      </c>
      <c r="J13" s="88"/>
    </row>
    <row r="14" spans="1:11" ht="54.75" customHeight="1" x14ac:dyDescent="0.25">
      <c r="A14" s="13">
        <v>11</v>
      </c>
      <c r="B14" s="4" t="s">
        <v>33</v>
      </c>
      <c r="C14" s="41" t="s">
        <v>25</v>
      </c>
      <c r="D14" s="23" t="s">
        <v>336</v>
      </c>
      <c r="E14" s="24">
        <v>1</v>
      </c>
      <c r="F14" s="24">
        <v>0.01</v>
      </c>
      <c r="G14" s="23" t="s">
        <v>344</v>
      </c>
      <c r="I14" s="78">
        <v>10</v>
      </c>
      <c r="J14" s="88"/>
    </row>
    <row r="15" spans="1:11" ht="54.75" customHeight="1" x14ac:dyDescent="0.25">
      <c r="A15" s="13">
        <v>12</v>
      </c>
      <c r="B15" s="4" t="s">
        <v>33</v>
      </c>
      <c r="C15" s="41" t="s">
        <v>26</v>
      </c>
      <c r="D15" s="14" t="s">
        <v>337</v>
      </c>
      <c r="E15" s="24">
        <v>1</v>
      </c>
      <c r="F15" s="24">
        <v>0</v>
      </c>
      <c r="G15" s="14" t="s">
        <v>345</v>
      </c>
      <c r="I15" s="78">
        <v>0</v>
      </c>
      <c r="J15" s="88"/>
    </row>
    <row r="16" spans="1:11" ht="54.75" customHeight="1" x14ac:dyDescent="0.25">
      <c r="A16" s="13">
        <v>13</v>
      </c>
      <c r="B16" s="4" t="s">
        <v>33</v>
      </c>
      <c r="C16" s="41" t="s">
        <v>27</v>
      </c>
      <c r="D16" s="23" t="s">
        <v>338</v>
      </c>
      <c r="E16" s="24">
        <v>1</v>
      </c>
      <c r="F16" s="13">
        <v>0</v>
      </c>
      <c r="G16" s="14" t="s">
        <v>345</v>
      </c>
      <c r="I16" s="78">
        <v>0</v>
      </c>
      <c r="J16" s="88"/>
    </row>
    <row r="17" spans="1:10" ht="54.75" customHeight="1" x14ac:dyDescent="0.25">
      <c r="A17" s="13">
        <v>14</v>
      </c>
      <c r="B17" s="4" t="s">
        <v>33</v>
      </c>
      <c r="C17" s="50" t="s">
        <v>28</v>
      </c>
      <c r="D17" s="23" t="s">
        <v>339</v>
      </c>
      <c r="E17" s="24">
        <v>1</v>
      </c>
      <c r="F17" s="24">
        <v>0</v>
      </c>
      <c r="G17" s="14" t="s">
        <v>345</v>
      </c>
      <c r="I17" s="78">
        <v>0</v>
      </c>
      <c r="J17" s="88"/>
    </row>
    <row r="18" spans="1:10" ht="54.75" customHeight="1" x14ac:dyDescent="0.25">
      <c r="A18" s="13">
        <v>15</v>
      </c>
      <c r="B18" s="4" t="s">
        <v>33</v>
      </c>
      <c r="C18" s="50" t="s">
        <v>29</v>
      </c>
      <c r="D18" s="23" t="s">
        <v>340</v>
      </c>
      <c r="E18" s="24">
        <v>1</v>
      </c>
      <c r="F18" s="24">
        <v>0.5</v>
      </c>
      <c r="G18" s="23" t="s">
        <v>346</v>
      </c>
      <c r="I18" s="78">
        <v>50</v>
      </c>
      <c r="J18" s="88"/>
    </row>
    <row r="19" spans="1:10" ht="54.75" customHeight="1" x14ac:dyDescent="0.25">
      <c r="A19" s="7">
        <v>16</v>
      </c>
      <c r="B19" s="4" t="s">
        <v>33</v>
      </c>
      <c r="C19" s="50" t="s">
        <v>30</v>
      </c>
      <c r="D19" s="23" t="s">
        <v>339</v>
      </c>
      <c r="E19" s="24">
        <v>1</v>
      </c>
      <c r="F19" s="24">
        <v>0</v>
      </c>
      <c r="G19" s="23" t="s">
        <v>346</v>
      </c>
      <c r="I19" s="78">
        <v>50</v>
      </c>
      <c r="J19" s="88"/>
    </row>
    <row r="20" spans="1:10" ht="54.75" customHeight="1" x14ac:dyDescent="0.25">
      <c r="A20" s="7">
        <v>17</v>
      </c>
      <c r="B20" s="4" t="s">
        <v>33</v>
      </c>
      <c r="C20" s="50" t="s">
        <v>31</v>
      </c>
      <c r="D20" s="7" t="s">
        <v>341</v>
      </c>
      <c r="E20" s="24">
        <v>1</v>
      </c>
      <c r="F20" s="24">
        <v>0.5</v>
      </c>
      <c r="G20" s="14" t="s">
        <v>347</v>
      </c>
      <c r="I20" s="78">
        <v>50</v>
      </c>
      <c r="J20" s="88"/>
    </row>
    <row r="21" spans="1:10" ht="15.75" thickBot="1" x14ac:dyDescent="0.3">
      <c r="A21" s="98" t="s">
        <v>230</v>
      </c>
      <c r="B21" s="98"/>
      <c r="C21" s="98"/>
      <c r="D21" s="98"/>
      <c r="E21" s="98"/>
      <c r="F21" s="98"/>
      <c r="G21" s="98"/>
    </row>
    <row r="22" spans="1:10" ht="28.5" x14ac:dyDescent="0.25">
      <c r="A22" s="49" t="s">
        <v>8</v>
      </c>
      <c r="B22" s="49" t="s">
        <v>9</v>
      </c>
      <c r="C22" s="49" t="s">
        <v>10</v>
      </c>
      <c r="D22" s="49" t="s">
        <v>11</v>
      </c>
      <c r="E22" s="49" t="s">
        <v>12</v>
      </c>
      <c r="F22" s="49" t="s">
        <v>13</v>
      </c>
      <c r="G22" s="49" t="s">
        <v>1</v>
      </c>
      <c r="I22" s="75" t="s">
        <v>392</v>
      </c>
      <c r="J22" s="76" t="s">
        <v>393</v>
      </c>
    </row>
    <row r="23" spans="1:10" ht="27" x14ac:dyDescent="0.25">
      <c r="A23" s="13">
        <v>1</v>
      </c>
      <c r="B23" s="4" t="s">
        <v>58</v>
      </c>
      <c r="C23" s="35" t="s">
        <v>59</v>
      </c>
      <c r="D23" s="35" t="s">
        <v>241</v>
      </c>
      <c r="E23" s="55">
        <v>1</v>
      </c>
      <c r="F23" s="5">
        <v>0.75</v>
      </c>
      <c r="G23" s="23"/>
      <c r="I23" s="78">
        <v>75</v>
      </c>
      <c r="J23" s="87">
        <v>0.5</v>
      </c>
    </row>
    <row r="24" spans="1:10" x14ac:dyDescent="0.25">
      <c r="A24" s="13">
        <v>2</v>
      </c>
      <c r="B24" s="4" t="s">
        <v>58</v>
      </c>
      <c r="C24" s="35" t="s">
        <v>62</v>
      </c>
      <c r="D24" s="35" t="s">
        <v>242</v>
      </c>
      <c r="E24" s="55">
        <v>1</v>
      </c>
      <c r="F24" s="20">
        <v>0.75</v>
      </c>
      <c r="G24" s="14"/>
      <c r="I24" s="78">
        <v>75</v>
      </c>
      <c r="J24" s="88"/>
    </row>
    <row r="25" spans="1:10" ht="44.25" customHeight="1" x14ac:dyDescent="0.25">
      <c r="A25" s="13">
        <v>3</v>
      </c>
      <c r="B25" s="4" t="s">
        <v>58</v>
      </c>
      <c r="C25" s="35" t="s">
        <v>63</v>
      </c>
      <c r="D25" s="35" t="s">
        <v>243</v>
      </c>
      <c r="E25" s="55">
        <v>1</v>
      </c>
      <c r="F25" s="24">
        <v>0.75</v>
      </c>
      <c r="G25" s="14"/>
      <c r="I25" s="78">
        <v>75</v>
      </c>
      <c r="J25" s="88"/>
    </row>
    <row r="26" spans="1:10" x14ac:dyDescent="0.25">
      <c r="A26" s="13">
        <v>4</v>
      </c>
      <c r="B26" s="4" t="s">
        <v>58</v>
      </c>
      <c r="C26" s="35" t="s">
        <v>64</v>
      </c>
      <c r="D26" s="35" t="s">
        <v>244</v>
      </c>
      <c r="E26" s="55">
        <v>1</v>
      </c>
      <c r="F26" s="24">
        <v>0.75</v>
      </c>
      <c r="G26" s="23"/>
      <c r="I26" s="78">
        <v>75</v>
      </c>
      <c r="J26" s="88"/>
    </row>
    <row r="27" spans="1:10" ht="27" x14ac:dyDescent="0.25">
      <c r="A27" s="13">
        <v>5</v>
      </c>
      <c r="B27" s="4" t="s">
        <v>58</v>
      </c>
      <c r="C27" s="35" t="s">
        <v>65</v>
      </c>
      <c r="D27" s="35" t="s">
        <v>245</v>
      </c>
      <c r="E27" s="55">
        <v>1</v>
      </c>
      <c r="F27" s="20">
        <v>0.75</v>
      </c>
      <c r="G27" s="23"/>
      <c r="I27" s="78">
        <v>75</v>
      </c>
      <c r="J27" s="88"/>
    </row>
    <row r="28" spans="1:10" x14ac:dyDescent="0.25">
      <c r="A28" s="13">
        <v>6</v>
      </c>
      <c r="B28" s="4" t="s">
        <v>58</v>
      </c>
      <c r="C28" s="36" t="s">
        <v>66</v>
      </c>
      <c r="D28" s="35" t="s">
        <v>246</v>
      </c>
      <c r="E28" s="55">
        <v>1</v>
      </c>
      <c r="F28" s="20">
        <v>0.75</v>
      </c>
      <c r="G28" s="14"/>
      <c r="I28" s="78">
        <v>75</v>
      </c>
      <c r="J28" s="88"/>
    </row>
    <row r="29" spans="1:10" ht="20.25" customHeight="1" x14ac:dyDescent="0.25">
      <c r="A29" s="13">
        <v>7</v>
      </c>
      <c r="B29" s="4" t="s">
        <v>58</v>
      </c>
      <c r="C29" s="36" t="s">
        <v>67</v>
      </c>
      <c r="D29" s="23" t="s">
        <v>247</v>
      </c>
      <c r="E29" s="55">
        <v>1</v>
      </c>
      <c r="F29" s="20">
        <v>0.75</v>
      </c>
      <c r="G29" s="23"/>
      <c r="I29" s="78">
        <v>75</v>
      </c>
      <c r="J29" s="88"/>
    </row>
    <row r="30" spans="1:10" ht="27" x14ac:dyDescent="0.25">
      <c r="A30" s="13">
        <v>8</v>
      </c>
      <c r="B30" s="4" t="s">
        <v>58</v>
      </c>
      <c r="C30" s="36" t="s">
        <v>68</v>
      </c>
      <c r="D30" s="14" t="s">
        <v>248</v>
      </c>
      <c r="E30" s="55">
        <v>1</v>
      </c>
      <c r="F30" s="20">
        <v>0</v>
      </c>
      <c r="G30" s="14" t="s">
        <v>249</v>
      </c>
      <c r="I30" s="78">
        <v>0</v>
      </c>
      <c r="J30" s="88"/>
    </row>
    <row r="31" spans="1:10" ht="18" x14ac:dyDescent="0.25">
      <c r="A31" s="13">
        <v>9</v>
      </c>
      <c r="B31" s="4" t="s">
        <v>58</v>
      </c>
      <c r="C31" s="36" t="s">
        <v>69</v>
      </c>
      <c r="D31" s="23" t="s">
        <v>250</v>
      </c>
      <c r="E31" s="55">
        <v>1</v>
      </c>
      <c r="F31" s="20">
        <v>0</v>
      </c>
      <c r="G31" s="23"/>
      <c r="I31" s="78">
        <v>0</v>
      </c>
      <c r="J31" s="88"/>
    </row>
    <row r="32" spans="1:10" ht="18" x14ac:dyDescent="0.25">
      <c r="A32" s="13">
        <v>10</v>
      </c>
      <c r="B32" s="4" t="s">
        <v>58</v>
      </c>
      <c r="C32" s="36" t="s">
        <v>70</v>
      </c>
      <c r="D32" s="23" t="s">
        <v>251</v>
      </c>
      <c r="E32" s="55">
        <v>1</v>
      </c>
      <c r="F32" s="20">
        <v>0</v>
      </c>
      <c r="G32" s="23"/>
      <c r="I32" s="78">
        <v>0</v>
      </c>
      <c r="J32" s="88"/>
    </row>
    <row r="33" spans="1:10" ht="18" x14ac:dyDescent="0.25">
      <c r="A33" s="13">
        <v>11</v>
      </c>
      <c r="B33" s="4" t="s">
        <v>58</v>
      </c>
      <c r="C33" s="37" t="s">
        <v>71</v>
      </c>
      <c r="D33" s="14" t="s">
        <v>252</v>
      </c>
      <c r="E33" s="55">
        <v>1</v>
      </c>
      <c r="F33" s="24">
        <v>0</v>
      </c>
      <c r="G33" s="14" t="s">
        <v>253</v>
      </c>
      <c r="I33" s="78">
        <v>0</v>
      </c>
      <c r="J33" s="88"/>
    </row>
    <row r="34" spans="1:10" ht="24" customHeight="1" x14ac:dyDescent="0.25">
      <c r="A34" s="13">
        <v>12</v>
      </c>
      <c r="B34" s="4" t="s">
        <v>58</v>
      </c>
      <c r="C34" s="37" t="s">
        <v>72</v>
      </c>
      <c r="D34" s="23" t="s">
        <v>254</v>
      </c>
      <c r="E34" s="55">
        <v>1</v>
      </c>
      <c r="F34" s="24">
        <v>0.75</v>
      </c>
      <c r="G34" s="23"/>
      <c r="I34" s="78">
        <v>75</v>
      </c>
      <c r="J34" s="88"/>
    </row>
    <row r="35" spans="1:10" ht="15.75" thickBot="1" x14ac:dyDescent="0.3">
      <c r="A35" s="99" t="s">
        <v>262</v>
      </c>
      <c r="B35" s="99"/>
      <c r="C35" s="99"/>
      <c r="D35" s="99"/>
      <c r="E35" s="99"/>
      <c r="F35" s="99"/>
      <c r="G35" s="99"/>
    </row>
    <row r="36" spans="1:10" s="46" customFormat="1" ht="28.5" x14ac:dyDescent="0.2">
      <c r="A36" s="49" t="s">
        <v>8</v>
      </c>
      <c r="B36" s="49" t="s">
        <v>9</v>
      </c>
      <c r="C36" s="49" t="s">
        <v>10</v>
      </c>
      <c r="D36" s="49" t="s">
        <v>11</v>
      </c>
      <c r="E36" s="49" t="s">
        <v>12</v>
      </c>
      <c r="F36" s="49" t="s">
        <v>13</v>
      </c>
      <c r="G36" s="49" t="s">
        <v>1</v>
      </c>
      <c r="I36" s="75" t="s">
        <v>392</v>
      </c>
      <c r="J36" s="76" t="s">
        <v>393</v>
      </c>
    </row>
    <row r="37" spans="1:10" ht="27" x14ac:dyDescent="0.25">
      <c r="A37" s="13">
        <v>1</v>
      </c>
      <c r="B37" s="4" t="s">
        <v>73</v>
      </c>
      <c r="C37" s="67" t="s">
        <v>255</v>
      </c>
      <c r="D37" s="23" t="s">
        <v>256</v>
      </c>
      <c r="E37" s="24">
        <v>1</v>
      </c>
      <c r="F37" s="5">
        <v>1</v>
      </c>
      <c r="G37" s="23"/>
      <c r="I37" s="78">
        <v>100</v>
      </c>
      <c r="J37" s="87">
        <v>0.93</v>
      </c>
    </row>
    <row r="38" spans="1:10" ht="36" x14ac:dyDescent="0.25">
      <c r="A38" s="13">
        <v>2</v>
      </c>
      <c r="B38" s="4" t="s">
        <v>73</v>
      </c>
      <c r="C38" s="68" t="s">
        <v>75</v>
      </c>
      <c r="D38" s="25" t="s">
        <v>257</v>
      </c>
      <c r="E38" s="24">
        <v>1</v>
      </c>
      <c r="F38" s="5">
        <v>1</v>
      </c>
      <c r="G38" s="14"/>
      <c r="I38" s="78">
        <v>100</v>
      </c>
      <c r="J38" s="88"/>
    </row>
    <row r="39" spans="1:10" ht="54" x14ac:dyDescent="0.25">
      <c r="A39" s="13">
        <v>3</v>
      </c>
      <c r="B39" s="4" t="s">
        <v>73</v>
      </c>
      <c r="C39" s="67" t="s">
        <v>77</v>
      </c>
      <c r="D39" s="25" t="s">
        <v>258</v>
      </c>
      <c r="E39" s="24">
        <v>1</v>
      </c>
      <c r="F39" s="20">
        <v>0.9</v>
      </c>
      <c r="G39" s="14" t="s">
        <v>365</v>
      </c>
      <c r="I39" s="78">
        <v>90</v>
      </c>
      <c r="J39" s="88"/>
    </row>
    <row r="40" spans="1:10" ht="99" x14ac:dyDescent="0.25">
      <c r="A40" s="13">
        <v>4</v>
      </c>
      <c r="B40" s="4" t="s">
        <v>73</v>
      </c>
      <c r="C40" s="67" t="s">
        <v>366</v>
      </c>
      <c r="D40" s="23" t="s">
        <v>367</v>
      </c>
      <c r="E40" s="24">
        <v>1</v>
      </c>
      <c r="F40" s="20">
        <v>1</v>
      </c>
      <c r="G40" s="23"/>
      <c r="I40" s="78">
        <v>100</v>
      </c>
      <c r="J40" s="88"/>
    </row>
    <row r="41" spans="1:10" ht="45" x14ac:dyDescent="0.25">
      <c r="A41" s="13">
        <v>5</v>
      </c>
      <c r="B41" s="4" t="s">
        <v>73</v>
      </c>
      <c r="C41" s="67" t="s">
        <v>80</v>
      </c>
      <c r="D41" s="23" t="s">
        <v>368</v>
      </c>
      <c r="E41" s="24">
        <v>1</v>
      </c>
      <c r="F41" s="20">
        <v>1</v>
      </c>
      <c r="G41" s="59" t="s">
        <v>369</v>
      </c>
      <c r="I41" s="78">
        <v>100</v>
      </c>
      <c r="J41" s="88"/>
    </row>
    <row r="42" spans="1:10" ht="72" x14ac:dyDescent="0.25">
      <c r="A42" s="13">
        <v>6</v>
      </c>
      <c r="B42" s="4" t="s">
        <v>73</v>
      </c>
      <c r="C42" s="71" t="s">
        <v>363</v>
      </c>
      <c r="D42" s="14" t="s">
        <v>370</v>
      </c>
      <c r="E42" s="24">
        <v>1</v>
      </c>
      <c r="F42" s="20">
        <v>0.8</v>
      </c>
      <c r="G42" s="14" t="s">
        <v>371</v>
      </c>
      <c r="I42" s="78">
        <v>80</v>
      </c>
      <c r="J42" s="88"/>
    </row>
    <row r="43" spans="1:10" ht="45" x14ac:dyDescent="0.25">
      <c r="A43" s="13">
        <v>7</v>
      </c>
      <c r="B43" s="4" t="s">
        <v>73</v>
      </c>
      <c r="C43" s="67" t="s">
        <v>83</v>
      </c>
      <c r="D43" s="23" t="s">
        <v>259</v>
      </c>
      <c r="E43" s="24">
        <v>1</v>
      </c>
      <c r="F43" s="20">
        <v>1</v>
      </c>
      <c r="G43" s="23"/>
      <c r="I43" s="78">
        <v>100</v>
      </c>
      <c r="J43" s="88"/>
    </row>
    <row r="44" spans="1:10" ht="36" x14ac:dyDescent="0.25">
      <c r="A44" s="13">
        <v>8</v>
      </c>
      <c r="B44" s="4" t="s">
        <v>73</v>
      </c>
      <c r="C44" s="67" t="s">
        <v>372</v>
      </c>
      <c r="D44" s="23" t="s">
        <v>373</v>
      </c>
      <c r="E44" s="24">
        <v>1</v>
      </c>
      <c r="F44" s="20">
        <v>0.8</v>
      </c>
      <c r="G44" s="23"/>
      <c r="I44" s="78">
        <v>80</v>
      </c>
      <c r="J44" s="88"/>
    </row>
    <row r="45" spans="1:10" ht="27" x14ac:dyDescent="0.25">
      <c r="A45" s="13">
        <v>9</v>
      </c>
      <c r="B45" s="4" t="s">
        <v>73</v>
      </c>
      <c r="C45" s="69" t="s">
        <v>86</v>
      </c>
      <c r="D45" s="14" t="s">
        <v>374</v>
      </c>
      <c r="E45" s="24">
        <v>1</v>
      </c>
      <c r="F45" s="20">
        <v>1</v>
      </c>
      <c r="G45" s="14"/>
      <c r="I45" s="78">
        <v>100</v>
      </c>
      <c r="J45" s="88"/>
    </row>
    <row r="46" spans="1:10" ht="63" x14ac:dyDescent="0.25">
      <c r="A46" s="13">
        <v>10</v>
      </c>
      <c r="B46" s="4" t="s">
        <v>73</v>
      </c>
      <c r="C46" s="67" t="s">
        <v>261</v>
      </c>
      <c r="D46" s="23" t="s">
        <v>375</v>
      </c>
      <c r="E46" s="24">
        <v>0.8</v>
      </c>
      <c r="F46" s="24">
        <v>0.8</v>
      </c>
      <c r="G46" s="23" t="s">
        <v>376</v>
      </c>
      <c r="I46" s="78">
        <v>80</v>
      </c>
      <c r="J46" s="88"/>
    </row>
    <row r="47" spans="1:10" ht="54" x14ac:dyDescent="0.25">
      <c r="A47" s="7">
        <v>11</v>
      </c>
      <c r="B47" s="4" t="s">
        <v>73</v>
      </c>
      <c r="C47" s="70" t="s">
        <v>377</v>
      </c>
      <c r="D47" s="23" t="s">
        <v>378</v>
      </c>
      <c r="E47" s="24">
        <v>1</v>
      </c>
      <c r="F47" s="24">
        <v>1</v>
      </c>
      <c r="G47" s="23"/>
      <c r="I47" s="78">
        <v>100</v>
      </c>
      <c r="J47" s="88"/>
    </row>
    <row r="48" spans="1:10" x14ac:dyDescent="0.25">
      <c r="A48" s="98" t="s">
        <v>272</v>
      </c>
      <c r="B48" s="98"/>
      <c r="C48" s="98"/>
      <c r="D48" s="98"/>
      <c r="E48" s="98"/>
      <c r="F48" s="98"/>
      <c r="G48" s="98"/>
    </row>
    <row r="49" spans="1:10" s="46" customFormat="1" ht="28.5" x14ac:dyDescent="0.2">
      <c r="A49" s="49" t="s">
        <v>8</v>
      </c>
      <c r="B49" s="49" t="s">
        <v>9</v>
      </c>
      <c r="C49" s="49" t="s">
        <v>10</v>
      </c>
      <c r="D49" s="49" t="s">
        <v>11</v>
      </c>
      <c r="E49" s="49" t="s">
        <v>12</v>
      </c>
      <c r="F49" s="49" t="s">
        <v>13</v>
      </c>
      <c r="G49" s="49" t="s">
        <v>1</v>
      </c>
      <c r="I49" s="74" t="s">
        <v>392</v>
      </c>
      <c r="J49" s="74" t="s">
        <v>393</v>
      </c>
    </row>
    <row r="50" spans="1:10" ht="27" x14ac:dyDescent="0.25">
      <c r="A50" s="13">
        <v>1</v>
      </c>
      <c r="B50" s="4" t="s">
        <v>91</v>
      </c>
      <c r="C50" s="14" t="s">
        <v>92</v>
      </c>
      <c r="D50" s="23" t="s">
        <v>263</v>
      </c>
      <c r="E50" s="24">
        <v>0.1</v>
      </c>
      <c r="F50" s="5">
        <v>1</v>
      </c>
      <c r="G50" s="23"/>
      <c r="I50" s="78">
        <v>100</v>
      </c>
      <c r="J50" s="89">
        <v>0.55000000000000004</v>
      </c>
    </row>
    <row r="51" spans="1:10" ht="27" x14ac:dyDescent="0.25">
      <c r="A51" s="13">
        <v>2</v>
      </c>
      <c r="B51" s="4" t="s">
        <v>95</v>
      </c>
      <c r="C51" s="11" t="s">
        <v>96</v>
      </c>
      <c r="D51" s="23" t="s">
        <v>263</v>
      </c>
      <c r="E51" s="24">
        <v>1</v>
      </c>
      <c r="F51" s="5">
        <v>1</v>
      </c>
      <c r="G51" s="14"/>
      <c r="I51" s="78">
        <v>100</v>
      </c>
      <c r="J51" s="90"/>
    </row>
    <row r="52" spans="1:10" ht="36" x14ac:dyDescent="0.25">
      <c r="A52" s="13">
        <v>3</v>
      </c>
      <c r="B52" s="4" t="s">
        <v>98</v>
      </c>
      <c r="C52" s="11" t="s">
        <v>99</v>
      </c>
      <c r="D52" s="25" t="s">
        <v>264</v>
      </c>
      <c r="E52" s="24">
        <v>1</v>
      </c>
      <c r="F52" s="20">
        <v>1</v>
      </c>
      <c r="G52" s="14"/>
      <c r="I52" s="78">
        <v>100</v>
      </c>
      <c r="J52" s="90"/>
    </row>
    <row r="53" spans="1:10" ht="27" x14ac:dyDescent="0.25">
      <c r="A53" s="13">
        <v>4</v>
      </c>
      <c r="B53" s="4" t="s">
        <v>101</v>
      </c>
      <c r="C53" s="11" t="s">
        <v>102</v>
      </c>
      <c r="D53" s="23" t="s">
        <v>265</v>
      </c>
      <c r="E53" s="24">
        <v>1</v>
      </c>
      <c r="F53" s="20">
        <v>1</v>
      </c>
      <c r="G53" s="23"/>
      <c r="I53" s="78">
        <v>100</v>
      </c>
      <c r="J53" s="90"/>
    </row>
    <row r="54" spans="1:10" ht="27" x14ac:dyDescent="0.25">
      <c r="A54" s="13">
        <v>5</v>
      </c>
      <c r="B54" s="4" t="s">
        <v>91</v>
      </c>
      <c r="C54" s="11" t="s">
        <v>266</v>
      </c>
      <c r="D54" s="23" t="s">
        <v>267</v>
      </c>
      <c r="E54" s="24">
        <v>1</v>
      </c>
      <c r="F54" s="20">
        <f>0.833333333333333*100%</f>
        <v>0.83333333333333304</v>
      </c>
      <c r="G54" s="23"/>
      <c r="I54" s="78">
        <v>83</v>
      </c>
      <c r="J54" s="90"/>
    </row>
    <row r="55" spans="1:10" ht="18" x14ac:dyDescent="0.25">
      <c r="A55" s="13">
        <v>6</v>
      </c>
      <c r="B55" s="4" t="s">
        <v>91</v>
      </c>
      <c r="C55" s="11" t="s">
        <v>106</v>
      </c>
      <c r="D55" s="52" t="s">
        <v>268</v>
      </c>
      <c r="E55" s="24">
        <v>1</v>
      </c>
      <c r="F55" s="20">
        <v>0</v>
      </c>
      <c r="G55" s="14" t="s">
        <v>269</v>
      </c>
      <c r="I55" s="78">
        <v>0</v>
      </c>
      <c r="J55" s="90"/>
    </row>
    <row r="56" spans="1:10" ht="18" x14ac:dyDescent="0.25">
      <c r="A56" s="13">
        <v>7</v>
      </c>
      <c r="B56" s="4" t="s">
        <v>91</v>
      </c>
      <c r="C56" s="11" t="s">
        <v>108</v>
      </c>
      <c r="D56" s="52" t="s">
        <v>268</v>
      </c>
      <c r="E56" s="24">
        <v>1</v>
      </c>
      <c r="F56" s="20">
        <v>0</v>
      </c>
      <c r="G56" s="14" t="s">
        <v>269</v>
      </c>
      <c r="I56" s="78">
        <v>0</v>
      </c>
      <c r="J56" s="90"/>
    </row>
    <row r="57" spans="1:10" ht="27" x14ac:dyDescent="0.25">
      <c r="A57" s="13">
        <v>8</v>
      </c>
      <c r="B57" s="4" t="s">
        <v>110</v>
      </c>
      <c r="C57" s="11" t="s">
        <v>111</v>
      </c>
      <c r="D57" s="14" t="s">
        <v>270</v>
      </c>
      <c r="E57" s="24">
        <v>1</v>
      </c>
      <c r="F57" s="20">
        <f>0.166666666666667*100%</f>
        <v>0.16666666666666699</v>
      </c>
      <c r="G57" s="14"/>
      <c r="I57" s="78">
        <v>17</v>
      </c>
      <c r="J57" s="90"/>
    </row>
    <row r="58" spans="1:10" ht="36" x14ac:dyDescent="0.25">
      <c r="A58" s="13">
        <v>9</v>
      </c>
      <c r="B58" s="4" t="s">
        <v>110</v>
      </c>
      <c r="C58" s="11" t="s">
        <v>113</v>
      </c>
      <c r="D58" s="23" t="s">
        <v>271</v>
      </c>
      <c r="E58" s="24">
        <v>1</v>
      </c>
      <c r="F58" s="20">
        <v>0</v>
      </c>
      <c r="G58" s="23"/>
      <c r="I58" s="78">
        <v>0</v>
      </c>
      <c r="J58" s="91"/>
    </row>
    <row r="59" spans="1:10" x14ac:dyDescent="0.25">
      <c r="A59" s="101" t="s">
        <v>279</v>
      </c>
      <c r="B59" s="101"/>
      <c r="C59" s="101"/>
      <c r="D59" s="101"/>
      <c r="E59" s="101"/>
      <c r="F59" s="101"/>
      <c r="G59" s="101"/>
    </row>
    <row r="60" spans="1:10" s="46" customFormat="1" ht="28.5" x14ac:dyDescent="0.2">
      <c r="A60" s="49" t="s">
        <v>8</v>
      </c>
      <c r="B60" s="49" t="s">
        <v>9</v>
      </c>
      <c r="C60" s="49" t="s">
        <v>10</v>
      </c>
      <c r="D60" s="49" t="s">
        <v>11</v>
      </c>
      <c r="E60" s="49" t="s">
        <v>12</v>
      </c>
      <c r="F60" s="49" t="s">
        <v>13</v>
      </c>
      <c r="G60" s="49" t="s">
        <v>1</v>
      </c>
      <c r="I60" s="74" t="s">
        <v>392</v>
      </c>
      <c r="J60" s="74" t="s">
        <v>393</v>
      </c>
    </row>
    <row r="61" spans="1:10" ht="45" x14ac:dyDescent="0.25">
      <c r="A61" s="13">
        <v>1</v>
      </c>
      <c r="B61" s="41" t="s">
        <v>115</v>
      </c>
      <c r="C61" s="14" t="s">
        <v>280</v>
      </c>
      <c r="D61" s="23" t="s">
        <v>273</v>
      </c>
      <c r="E61" s="55">
        <v>1</v>
      </c>
      <c r="F61" s="5">
        <v>0</v>
      </c>
      <c r="G61" s="23"/>
      <c r="I61" s="78">
        <v>0</v>
      </c>
      <c r="J61" s="88">
        <f>150/4</f>
        <v>37.5</v>
      </c>
    </row>
    <row r="62" spans="1:10" ht="45" x14ac:dyDescent="0.25">
      <c r="A62" s="13">
        <v>2</v>
      </c>
      <c r="B62" s="41" t="s">
        <v>115</v>
      </c>
      <c r="C62" s="11" t="s">
        <v>118</v>
      </c>
      <c r="D62" s="25" t="s">
        <v>274</v>
      </c>
      <c r="E62" s="55">
        <v>1</v>
      </c>
      <c r="F62" s="24">
        <f>0.75*100%</f>
        <v>0.75</v>
      </c>
      <c r="G62" s="14" t="s">
        <v>275</v>
      </c>
      <c r="I62" s="78">
        <v>75</v>
      </c>
      <c r="J62" s="88"/>
    </row>
    <row r="63" spans="1:10" ht="45" x14ac:dyDescent="0.25">
      <c r="A63" s="13">
        <v>3</v>
      </c>
      <c r="B63" s="41" t="s">
        <v>115</v>
      </c>
      <c r="C63" s="11" t="s">
        <v>276</v>
      </c>
      <c r="D63" s="25" t="s">
        <v>277</v>
      </c>
      <c r="E63" s="55">
        <v>1</v>
      </c>
      <c r="F63" s="20">
        <v>0</v>
      </c>
      <c r="G63" s="14"/>
      <c r="I63" s="78">
        <v>0</v>
      </c>
      <c r="J63" s="88"/>
    </row>
    <row r="64" spans="1:10" ht="18" x14ac:dyDescent="0.25">
      <c r="A64" s="13">
        <v>4</v>
      </c>
      <c r="B64" s="41" t="s">
        <v>115</v>
      </c>
      <c r="C64" s="11" t="s">
        <v>122</v>
      </c>
      <c r="D64" s="23" t="s">
        <v>278</v>
      </c>
      <c r="E64" s="55">
        <v>1</v>
      </c>
      <c r="F64" s="24">
        <f>0.75*100%</f>
        <v>0.75</v>
      </c>
      <c r="G64" s="23" t="s">
        <v>275</v>
      </c>
      <c r="I64" s="78">
        <v>75</v>
      </c>
      <c r="J64" s="88"/>
    </row>
    <row r="65" spans="1:10" x14ac:dyDescent="0.25">
      <c r="A65" s="98" t="s">
        <v>286</v>
      </c>
      <c r="B65" s="98"/>
      <c r="C65" s="98"/>
      <c r="D65" s="98"/>
      <c r="E65" s="98"/>
      <c r="F65" s="98"/>
      <c r="G65" s="98"/>
    </row>
    <row r="66" spans="1:10" s="46" customFormat="1" ht="28.5" x14ac:dyDescent="0.2">
      <c r="A66" s="49" t="s">
        <v>8</v>
      </c>
      <c r="B66" s="49" t="s">
        <v>9</v>
      </c>
      <c r="C66" s="49" t="s">
        <v>10</v>
      </c>
      <c r="D66" s="49" t="s">
        <v>11</v>
      </c>
      <c r="E66" s="49" t="s">
        <v>12</v>
      </c>
      <c r="F66" s="49" t="s">
        <v>13</v>
      </c>
      <c r="G66" s="49" t="s">
        <v>1</v>
      </c>
      <c r="I66" s="74" t="s">
        <v>392</v>
      </c>
      <c r="J66" s="74" t="s">
        <v>393</v>
      </c>
    </row>
    <row r="67" spans="1:10" ht="36" x14ac:dyDescent="0.25">
      <c r="A67" s="13">
        <v>1</v>
      </c>
      <c r="B67" s="41" t="s">
        <v>124</v>
      </c>
      <c r="C67" s="41" t="s">
        <v>125</v>
      </c>
      <c r="D67" s="23" t="s">
        <v>281</v>
      </c>
      <c r="E67" s="55">
        <v>1</v>
      </c>
      <c r="F67" s="5">
        <v>0</v>
      </c>
      <c r="G67" s="23" t="s">
        <v>282</v>
      </c>
      <c r="I67" s="78">
        <v>0</v>
      </c>
      <c r="J67" s="92">
        <f>97/4</f>
        <v>24.25</v>
      </c>
    </row>
    <row r="68" spans="1:10" ht="36" x14ac:dyDescent="0.25">
      <c r="A68" s="13">
        <v>2</v>
      </c>
      <c r="B68" s="41" t="s">
        <v>127</v>
      </c>
      <c r="C68" s="41" t="s">
        <v>128</v>
      </c>
      <c r="D68" s="25" t="s">
        <v>283</v>
      </c>
      <c r="E68" s="55">
        <v>1</v>
      </c>
      <c r="F68" s="19">
        <v>0</v>
      </c>
      <c r="G68" s="23" t="s">
        <v>282</v>
      </c>
      <c r="I68" s="78">
        <v>0</v>
      </c>
      <c r="J68" s="90"/>
    </row>
    <row r="69" spans="1:10" ht="54" x14ac:dyDescent="0.25">
      <c r="A69" s="13">
        <v>3</v>
      </c>
      <c r="B69" s="41" t="s">
        <v>124</v>
      </c>
      <c r="C69" s="41" t="s">
        <v>131</v>
      </c>
      <c r="D69" s="25" t="s">
        <v>284</v>
      </c>
      <c r="E69" s="55">
        <v>1</v>
      </c>
      <c r="F69" s="20">
        <f>0.272727272727273*100%</f>
        <v>0.27272727272727298</v>
      </c>
      <c r="G69" s="23" t="s">
        <v>282</v>
      </c>
      <c r="I69" s="78">
        <v>27</v>
      </c>
      <c r="J69" s="90"/>
    </row>
    <row r="70" spans="1:10" ht="45" x14ac:dyDescent="0.25">
      <c r="A70" s="13">
        <v>4</v>
      </c>
      <c r="B70" s="41" t="s">
        <v>124</v>
      </c>
      <c r="C70" s="41" t="s">
        <v>133</v>
      </c>
      <c r="D70" s="23" t="s">
        <v>285</v>
      </c>
      <c r="E70" s="55">
        <v>1</v>
      </c>
      <c r="F70" s="20">
        <v>0.7</v>
      </c>
      <c r="G70" s="23" t="s">
        <v>282</v>
      </c>
      <c r="I70" s="78">
        <v>70</v>
      </c>
      <c r="J70" s="91"/>
    </row>
    <row r="71" spans="1:10" x14ac:dyDescent="0.25">
      <c r="A71" s="98" t="s">
        <v>290</v>
      </c>
      <c r="B71" s="98"/>
      <c r="C71" s="98"/>
      <c r="D71" s="98"/>
      <c r="E71" s="98"/>
      <c r="F71" s="98"/>
      <c r="G71" s="98"/>
    </row>
    <row r="72" spans="1:10" s="46" customFormat="1" ht="25.5" x14ac:dyDescent="0.2">
      <c r="A72" s="49" t="s">
        <v>8</v>
      </c>
      <c r="B72" s="49" t="s">
        <v>9</v>
      </c>
      <c r="C72" s="49" t="s">
        <v>10</v>
      </c>
      <c r="D72" s="49" t="s">
        <v>11</v>
      </c>
      <c r="E72" s="49" t="s">
        <v>12</v>
      </c>
      <c r="F72" s="49" t="s">
        <v>13</v>
      </c>
      <c r="G72" s="49" t="s">
        <v>1</v>
      </c>
      <c r="I72" s="73"/>
    </row>
    <row r="73" spans="1:10" ht="27" x14ac:dyDescent="0.25">
      <c r="A73" s="13">
        <v>1</v>
      </c>
      <c r="B73" s="4" t="s">
        <v>135</v>
      </c>
      <c r="C73" s="14" t="s">
        <v>136</v>
      </c>
      <c r="D73" s="23" t="s">
        <v>287</v>
      </c>
      <c r="E73" s="55">
        <v>1</v>
      </c>
      <c r="F73" s="5">
        <v>1</v>
      </c>
      <c r="G73" s="23"/>
      <c r="I73" s="72">
        <v>100</v>
      </c>
    </row>
    <row r="74" spans="1:10" ht="27" x14ac:dyDescent="0.25">
      <c r="A74" s="13">
        <v>2</v>
      </c>
      <c r="B74" s="4" t="s">
        <v>135</v>
      </c>
      <c r="C74" s="11" t="s">
        <v>138</v>
      </c>
      <c r="D74" s="25" t="s">
        <v>288</v>
      </c>
      <c r="E74" s="55">
        <v>1</v>
      </c>
      <c r="F74" s="5">
        <v>0.95</v>
      </c>
      <c r="G74" s="14"/>
      <c r="I74" s="72">
        <v>95</v>
      </c>
    </row>
    <row r="75" spans="1:10" ht="18" x14ac:dyDescent="0.25">
      <c r="A75" s="13">
        <v>3</v>
      </c>
      <c r="B75" s="4" t="s">
        <v>135</v>
      </c>
      <c r="C75" s="11" t="s">
        <v>140</v>
      </c>
      <c r="D75" s="25" t="s">
        <v>289</v>
      </c>
      <c r="E75" s="55">
        <v>1</v>
      </c>
      <c r="F75" s="20">
        <v>0.95</v>
      </c>
      <c r="G75" s="14"/>
      <c r="I75" s="72">
        <v>95</v>
      </c>
    </row>
    <row r="76" spans="1:10" x14ac:dyDescent="0.25">
      <c r="A76" s="98" t="s">
        <v>235</v>
      </c>
      <c r="B76" s="100"/>
      <c r="C76" s="100"/>
      <c r="D76" s="100"/>
      <c r="E76" s="100"/>
      <c r="F76" s="100"/>
      <c r="G76" s="100"/>
    </row>
    <row r="77" spans="1:10" s="46" customFormat="1" ht="25.5" x14ac:dyDescent="0.2">
      <c r="A77" s="49" t="s">
        <v>8</v>
      </c>
      <c r="B77" s="49" t="s">
        <v>9</v>
      </c>
      <c r="C77" s="49" t="s">
        <v>10</v>
      </c>
      <c r="D77" s="49" t="s">
        <v>11</v>
      </c>
      <c r="E77" s="49" t="s">
        <v>12</v>
      </c>
      <c r="F77" s="49" t="s">
        <v>13</v>
      </c>
      <c r="G77" s="49" t="s">
        <v>1</v>
      </c>
      <c r="I77" s="73"/>
    </row>
    <row r="78" spans="1:10" ht="45" x14ac:dyDescent="0.25">
      <c r="A78" s="13">
        <v>1</v>
      </c>
      <c r="B78" s="4" t="s">
        <v>142</v>
      </c>
      <c r="C78" s="14" t="s">
        <v>143</v>
      </c>
      <c r="D78" s="51" t="s">
        <v>291</v>
      </c>
      <c r="E78" s="55">
        <v>1</v>
      </c>
      <c r="F78" s="5"/>
      <c r="G78" s="23"/>
    </row>
    <row r="79" spans="1:10" ht="36" x14ac:dyDescent="0.25">
      <c r="A79" s="13">
        <v>2</v>
      </c>
      <c r="B79" s="4" t="s">
        <v>142</v>
      </c>
      <c r="C79" s="11" t="s">
        <v>145</v>
      </c>
      <c r="D79" s="53" t="s">
        <v>292</v>
      </c>
      <c r="E79" s="55">
        <v>1</v>
      </c>
      <c r="F79" s="19"/>
      <c r="G79" s="14"/>
    </row>
    <row r="80" spans="1:10" ht="45" x14ac:dyDescent="0.25">
      <c r="A80" s="13">
        <v>3</v>
      </c>
      <c r="B80" s="4" t="s">
        <v>142</v>
      </c>
      <c r="C80" s="11" t="s">
        <v>147</v>
      </c>
      <c r="D80" s="53" t="s">
        <v>293</v>
      </c>
      <c r="E80" s="55">
        <v>1</v>
      </c>
      <c r="F80" s="20"/>
      <c r="G80" s="14"/>
    </row>
    <row r="81" spans="1:9" ht="36" x14ac:dyDescent="0.25">
      <c r="A81" s="13">
        <v>4</v>
      </c>
      <c r="B81" s="4" t="s">
        <v>149</v>
      </c>
      <c r="C81" s="11" t="s">
        <v>150</v>
      </c>
      <c r="D81" s="51" t="s">
        <v>294</v>
      </c>
      <c r="E81" s="55">
        <v>1</v>
      </c>
      <c r="F81" s="20"/>
      <c r="G81" s="23"/>
    </row>
    <row r="82" spans="1:9" x14ac:dyDescent="0.25">
      <c r="A82" s="102" t="s">
        <v>237</v>
      </c>
      <c r="B82" s="103"/>
      <c r="C82" s="103"/>
      <c r="D82" s="103"/>
      <c r="E82" s="103"/>
      <c r="F82" s="103"/>
      <c r="G82" s="103"/>
    </row>
    <row r="83" spans="1:9" s="46" customFormat="1" ht="25.5" x14ac:dyDescent="0.2">
      <c r="A83" s="57" t="s">
        <v>8</v>
      </c>
      <c r="B83" s="57" t="s">
        <v>9</v>
      </c>
      <c r="C83" s="57" t="s">
        <v>10</v>
      </c>
      <c r="D83" s="57" t="s">
        <v>295</v>
      </c>
      <c r="E83" s="57" t="s">
        <v>12</v>
      </c>
      <c r="F83" s="57" t="s">
        <v>13</v>
      </c>
      <c r="G83" s="57" t="s">
        <v>1</v>
      </c>
      <c r="I83" s="73"/>
    </row>
    <row r="84" spans="1:9" ht="27" x14ac:dyDescent="0.25">
      <c r="A84" s="48">
        <v>1</v>
      </c>
      <c r="B84" s="4" t="s">
        <v>296</v>
      </c>
      <c r="C84" s="47" t="s">
        <v>152</v>
      </c>
      <c r="D84" s="54" t="s">
        <v>297</v>
      </c>
      <c r="E84" s="55">
        <v>1</v>
      </c>
      <c r="F84" s="5">
        <f>141/100</f>
        <v>1.41</v>
      </c>
      <c r="G84" s="54" t="s">
        <v>348</v>
      </c>
    </row>
    <row r="85" spans="1:9" ht="18" x14ac:dyDescent="0.25">
      <c r="A85" s="48">
        <v>2</v>
      </c>
      <c r="B85" s="4" t="s">
        <v>151</v>
      </c>
      <c r="C85" s="11" t="s">
        <v>154</v>
      </c>
      <c r="D85" s="56" t="s">
        <v>298</v>
      </c>
      <c r="E85" s="55">
        <v>1</v>
      </c>
      <c r="F85" s="20">
        <f>(7870/5000)</f>
        <v>1.5740000000000001</v>
      </c>
      <c r="G85" s="47" t="s">
        <v>348</v>
      </c>
    </row>
    <row r="86" spans="1:9" ht="18" x14ac:dyDescent="0.25">
      <c r="A86" s="48">
        <v>3</v>
      </c>
      <c r="B86" s="4" t="s">
        <v>151</v>
      </c>
      <c r="C86" s="11" t="s">
        <v>157</v>
      </c>
      <c r="D86" s="56" t="s">
        <v>299</v>
      </c>
      <c r="E86" s="55">
        <v>1</v>
      </c>
      <c r="F86" s="20">
        <f>(14236/8000)</f>
        <v>1.7795000000000001</v>
      </c>
      <c r="G86" s="47" t="s">
        <v>348</v>
      </c>
    </row>
    <row r="87" spans="1:9" ht="87.75" customHeight="1" x14ac:dyDescent="0.25">
      <c r="A87" s="48">
        <v>4</v>
      </c>
      <c r="B87" s="4" t="s">
        <v>151</v>
      </c>
      <c r="C87" s="11" t="s">
        <v>159</v>
      </c>
      <c r="D87" s="54" t="s">
        <v>350</v>
      </c>
      <c r="E87" s="55">
        <v>1</v>
      </c>
      <c r="F87" s="20">
        <v>0.3</v>
      </c>
      <c r="G87" s="54" t="s">
        <v>349</v>
      </c>
    </row>
    <row r="88" spans="1:9" ht="45" x14ac:dyDescent="0.25">
      <c r="A88" s="48">
        <v>5</v>
      </c>
      <c r="B88" s="4" t="s">
        <v>151</v>
      </c>
      <c r="C88" s="11" t="s">
        <v>161</v>
      </c>
      <c r="D88" s="54" t="s">
        <v>300</v>
      </c>
      <c r="E88" s="55">
        <v>1</v>
      </c>
      <c r="F88" s="20">
        <v>1</v>
      </c>
      <c r="G88" s="54" t="s">
        <v>351</v>
      </c>
    </row>
    <row r="89" spans="1:9" ht="63" x14ac:dyDescent="0.25">
      <c r="A89" s="48">
        <v>6</v>
      </c>
      <c r="B89" s="4" t="s">
        <v>171</v>
      </c>
      <c r="C89" s="11" t="s">
        <v>163</v>
      </c>
      <c r="D89" s="47" t="s">
        <v>301</v>
      </c>
      <c r="E89" s="55">
        <v>1</v>
      </c>
      <c r="F89" s="20">
        <v>1</v>
      </c>
      <c r="G89" s="47" t="s">
        <v>302</v>
      </c>
    </row>
    <row r="90" spans="1:9" ht="63" x14ac:dyDescent="0.25">
      <c r="A90" s="48">
        <v>7</v>
      </c>
      <c r="B90" s="4" t="s">
        <v>171</v>
      </c>
      <c r="C90" s="11" t="s">
        <v>165</v>
      </c>
      <c r="D90" s="54" t="s">
        <v>303</v>
      </c>
      <c r="E90" s="55">
        <v>1</v>
      </c>
      <c r="F90" s="20">
        <v>1</v>
      </c>
      <c r="G90" s="54" t="s">
        <v>304</v>
      </c>
    </row>
    <row r="91" spans="1:9" ht="45" x14ac:dyDescent="0.25">
      <c r="A91" s="48">
        <v>8</v>
      </c>
      <c r="B91" s="4" t="s">
        <v>171</v>
      </c>
      <c r="C91" s="11" t="s">
        <v>305</v>
      </c>
      <c r="D91" s="47" t="s">
        <v>306</v>
      </c>
      <c r="E91" s="55">
        <v>1</v>
      </c>
      <c r="F91" s="20">
        <v>1</v>
      </c>
      <c r="G91" s="47" t="s">
        <v>307</v>
      </c>
    </row>
    <row r="92" spans="1:9" ht="27" x14ac:dyDescent="0.25">
      <c r="A92" s="48">
        <v>9</v>
      </c>
      <c r="B92" s="4" t="s">
        <v>171</v>
      </c>
      <c r="C92" s="11" t="s">
        <v>308</v>
      </c>
      <c r="D92" s="54" t="s">
        <v>309</v>
      </c>
      <c r="E92" s="55">
        <v>1</v>
      </c>
      <c r="F92" s="63">
        <f>1810/1400</f>
        <v>1.2928571428571429</v>
      </c>
      <c r="G92" s="54" t="s">
        <v>348</v>
      </c>
    </row>
    <row r="93" spans="1:9" ht="36" x14ac:dyDescent="0.25">
      <c r="A93" s="48">
        <v>10</v>
      </c>
      <c r="B93" s="4" t="s">
        <v>171</v>
      </c>
      <c r="C93" s="11" t="s">
        <v>172</v>
      </c>
      <c r="D93" s="54" t="s">
        <v>353</v>
      </c>
      <c r="E93" s="55">
        <v>0.7</v>
      </c>
      <c r="F93" s="64">
        <f>(2474/3000)</f>
        <v>0.82466666666666666</v>
      </c>
      <c r="G93" s="54" t="s">
        <v>352</v>
      </c>
    </row>
    <row r="94" spans="1:9" ht="27" x14ac:dyDescent="0.25">
      <c r="A94" s="48">
        <v>11</v>
      </c>
      <c r="B94" s="4" t="s">
        <v>171</v>
      </c>
      <c r="C94" s="11" t="s">
        <v>175</v>
      </c>
      <c r="D94" s="54" t="s">
        <v>354</v>
      </c>
      <c r="E94" s="55">
        <v>1</v>
      </c>
      <c r="F94" s="64">
        <f>(512/200)</f>
        <v>2.56</v>
      </c>
      <c r="G94" s="54" t="s">
        <v>348</v>
      </c>
    </row>
    <row r="95" spans="1:9" ht="36" x14ac:dyDescent="0.25">
      <c r="A95" s="48">
        <v>12</v>
      </c>
      <c r="B95" s="4" t="s">
        <v>171</v>
      </c>
      <c r="C95" s="11" t="s">
        <v>178</v>
      </c>
      <c r="D95" s="47" t="s">
        <v>355</v>
      </c>
      <c r="E95" s="55">
        <v>1</v>
      </c>
      <c r="F95" s="64">
        <f>(584/500)*100%</f>
        <v>1.1679999999999999</v>
      </c>
      <c r="G95" s="47" t="s">
        <v>348</v>
      </c>
    </row>
    <row r="96" spans="1:9" ht="54" x14ac:dyDescent="0.25">
      <c r="A96" s="48">
        <v>13</v>
      </c>
      <c r="B96" s="4" t="s">
        <v>171</v>
      </c>
      <c r="C96" s="11" t="s">
        <v>180</v>
      </c>
      <c r="D96" s="54" t="s">
        <v>357</v>
      </c>
      <c r="E96" s="55">
        <v>0.375</v>
      </c>
      <c r="F96" s="64">
        <f>(37/50)</f>
        <v>0.74</v>
      </c>
      <c r="G96" s="54" t="s">
        <v>358</v>
      </c>
    </row>
    <row r="97" spans="1:9" ht="45" x14ac:dyDescent="0.25">
      <c r="A97" s="48">
        <v>14</v>
      </c>
      <c r="B97" s="4" t="s">
        <v>171</v>
      </c>
      <c r="C97" s="47" t="s">
        <v>182</v>
      </c>
      <c r="D97" s="54" t="s">
        <v>310</v>
      </c>
      <c r="E97" s="55">
        <v>0.6</v>
      </c>
      <c r="F97" s="64">
        <v>1.29</v>
      </c>
      <c r="G97" s="54" t="s">
        <v>348</v>
      </c>
    </row>
    <row r="98" spans="1:9" ht="63" x14ac:dyDescent="0.25">
      <c r="A98" s="48">
        <v>15</v>
      </c>
      <c r="B98" s="4" t="s">
        <v>171</v>
      </c>
      <c r="C98" s="47" t="s">
        <v>184</v>
      </c>
      <c r="D98" s="54" t="s">
        <v>356</v>
      </c>
      <c r="E98" s="55">
        <v>1</v>
      </c>
      <c r="F98" s="64">
        <f>7550/4500</f>
        <v>1.6777777777777778</v>
      </c>
      <c r="G98" s="54" t="s">
        <v>348</v>
      </c>
    </row>
    <row r="99" spans="1:9" x14ac:dyDescent="0.25">
      <c r="A99" s="98" t="s">
        <v>238</v>
      </c>
      <c r="B99" s="100"/>
      <c r="C99" s="100"/>
      <c r="D99" s="100"/>
      <c r="E99" s="100"/>
      <c r="F99" s="100"/>
      <c r="G99" s="100"/>
    </row>
    <row r="100" spans="1:9" s="46" customFormat="1" ht="25.5" x14ac:dyDescent="0.2">
      <c r="A100" s="49" t="s">
        <v>8</v>
      </c>
      <c r="B100" s="49" t="s">
        <v>9</v>
      </c>
      <c r="C100" s="49" t="s">
        <v>10</v>
      </c>
      <c r="D100" s="49" t="s">
        <v>11</v>
      </c>
      <c r="E100" s="49" t="s">
        <v>12</v>
      </c>
      <c r="F100" s="49" t="s">
        <v>13</v>
      </c>
      <c r="G100" s="49" t="s">
        <v>1</v>
      </c>
      <c r="I100" s="73"/>
    </row>
    <row r="101" spans="1:9" s="1" customFormat="1" ht="19.5" x14ac:dyDescent="0.15">
      <c r="A101" s="13">
        <v>1</v>
      </c>
      <c r="B101" s="58" t="s">
        <v>311</v>
      </c>
      <c r="C101" s="58" t="s">
        <v>187</v>
      </c>
      <c r="D101" s="23"/>
      <c r="E101" s="55">
        <v>1</v>
      </c>
      <c r="F101" s="5"/>
      <c r="G101" s="23"/>
      <c r="I101" s="6"/>
    </row>
    <row r="102" spans="1:9" s="1" customFormat="1" ht="29.25" x14ac:dyDescent="0.15">
      <c r="A102" s="13">
        <v>2</v>
      </c>
      <c r="B102" s="58" t="s">
        <v>311</v>
      </c>
      <c r="C102" s="58" t="s">
        <v>189</v>
      </c>
      <c r="D102" s="25"/>
      <c r="E102" s="55">
        <v>1</v>
      </c>
      <c r="F102" s="19"/>
      <c r="G102" s="14"/>
      <c r="I102" s="6"/>
    </row>
    <row r="103" spans="1:9" s="1" customFormat="1" ht="39" x14ac:dyDescent="0.15">
      <c r="A103" s="13">
        <v>3</v>
      </c>
      <c r="B103" s="58" t="s">
        <v>311</v>
      </c>
      <c r="C103" s="58" t="s">
        <v>190</v>
      </c>
      <c r="D103" s="25"/>
      <c r="E103" s="55">
        <v>1</v>
      </c>
      <c r="F103" s="20"/>
      <c r="G103" s="14"/>
      <c r="I103" s="6"/>
    </row>
    <row r="104" spans="1:9" s="1" customFormat="1" ht="48.75" x14ac:dyDescent="0.15">
      <c r="A104" s="13">
        <v>4</v>
      </c>
      <c r="B104" s="58" t="s">
        <v>311</v>
      </c>
      <c r="C104" s="58" t="s">
        <v>191</v>
      </c>
      <c r="D104" s="23"/>
      <c r="E104" s="55">
        <v>1</v>
      </c>
      <c r="F104" s="20"/>
      <c r="G104" s="23"/>
      <c r="I104" s="6"/>
    </row>
    <row r="105" spans="1:9" s="1" customFormat="1" ht="36" x14ac:dyDescent="0.15">
      <c r="A105" s="13">
        <v>5</v>
      </c>
      <c r="B105" s="58" t="s">
        <v>311</v>
      </c>
      <c r="C105" s="41" t="s">
        <v>192</v>
      </c>
      <c r="D105" s="23"/>
      <c r="E105" s="55">
        <v>1</v>
      </c>
      <c r="F105" s="20"/>
      <c r="G105" s="23"/>
      <c r="I105" s="6"/>
    </row>
    <row r="106" spans="1:9" s="1" customFormat="1" ht="18" x14ac:dyDescent="0.15">
      <c r="A106" s="13">
        <v>6</v>
      </c>
      <c r="B106" s="58" t="s">
        <v>311</v>
      </c>
      <c r="C106" s="41" t="s">
        <v>193</v>
      </c>
      <c r="D106" s="14"/>
      <c r="E106" s="55">
        <v>1</v>
      </c>
      <c r="F106" s="20"/>
      <c r="G106" s="14"/>
      <c r="I106" s="6"/>
    </row>
    <row r="107" spans="1:9" s="1" customFormat="1" ht="18" x14ac:dyDescent="0.15">
      <c r="A107" s="13">
        <v>7</v>
      </c>
      <c r="B107" s="58" t="s">
        <v>311</v>
      </c>
      <c r="C107" s="41" t="s">
        <v>194</v>
      </c>
      <c r="D107" s="23"/>
      <c r="E107" s="55">
        <v>1</v>
      </c>
      <c r="F107" s="20"/>
      <c r="G107" s="23"/>
      <c r="I107" s="6"/>
    </row>
    <row r="108" spans="1:9" s="1" customFormat="1" ht="18" x14ac:dyDescent="0.15">
      <c r="A108" s="13">
        <v>8</v>
      </c>
      <c r="B108" s="58" t="s">
        <v>311</v>
      </c>
      <c r="C108" s="41" t="s">
        <v>195</v>
      </c>
      <c r="D108" s="14"/>
      <c r="E108" s="55">
        <v>1</v>
      </c>
      <c r="F108" s="20"/>
      <c r="G108" s="14"/>
      <c r="I108" s="6"/>
    </row>
    <row r="109" spans="1:9" s="1" customFormat="1" ht="18" x14ac:dyDescent="0.15">
      <c r="A109" s="13">
        <v>9</v>
      </c>
      <c r="B109" s="58" t="s">
        <v>311</v>
      </c>
      <c r="C109" s="41" t="s">
        <v>196</v>
      </c>
      <c r="D109" s="23"/>
      <c r="E109" s="55">
        <v>1</v>
      </c>
      <c r="F109" s="18"/>
      <c r="G109" s="23"/>
      <c r="I109" s="6"/>
    </row>
    <row r="110" spans="1:9" s="1" customFormat="1" ht="18" x14ac:dyDescent="0.15">
      <c r="A110" s="13">
        <v>10</v>
      </c>
      <c r="B110" s="58" t="s">
        <v>311</v>
      </c>
      <c r="C110" s="41" t="s">
        <v>197</v>
      </c>
      <c r="D110" s="23"/>
      <c r="E110" s="55">
        <v>1</v>
      </c>
      <c r="F110" s="13"/>
      <c r="G110" s="23"/>
      <c r="I110" s="6"/>
    </row>
    <row r="111" spans="1:9" s="1" customFormat="1" ht="18" x14ac:dyDescent="0.15">
      <c r="A111" s="13">
        <v>11</v>
      </c>
      <c r="B111" s="58" t="s">
        <v>311</v>
      </c>
      <c r="C111" s="41" t="s">
        <v>198</v>
      </c>
      <c r="D111" s="23"/>
      <c r="E111" s="55">
        <v>1</v>
      </c>
      <c r="F111" s="24"/>
      <c r="G111" s="23"/>
      <c r="I111" s="6"/>
    </row>
    <row r="112" spans="1:9" s="1" customFormat="1" ht="18" x14ac:dyDescent="0.15">
      <c r="A112" s="13">
        <v>12</v>
      </c>
      <c r="B112" s="58" t="s">
        <v>311</v>
      </c>
      <c r="C112" s="43" t="s">
        <v>199</v>
      </c>
      <c r="D112" s="14"/>
      <c r="E112" s="55">
        <v>1</v>
      </c>
      <c r="F112" s="24"/>
      <c r="G112" s="14"/>
      <c r="I112" s="6"/>
    </row>
    <row r="113" spans="1:9" s="1" customFormat="1" ht="18" x14ac:dyDescent="0.15">
      <c r="A113" s="13">
        <v>13</v>
      </c>
      <c r="B113" s="58" t="s">
        <v>311</v>
      </c>
      <c r="C113" s="41" t="s">
        <v>200</v>
      </c>
      <c r="D113" s="23"/>
      <c r="E113" s="55">
        <v>1</v>
      </c>
      <c r="F113" s="13"/>
      <c r="G113" s="23"/>
      <c r="I113" s="6"/>
    </row>
    <row r="114" spans="1:9" s="1" customFormat="1" ht="27" x14ac:dyDescent="0.15">
      <c r="A114" s="13">
        <v>14</v>
      </c>
      <c r="B114" s="58" t="s">
        <v>311</v>
      </c>
      <c r="C114" s="41" t="s">
        <v>201</v>
      </c>
      <c r="D114" s="23"/>
      <c r="E114" s="55">
        <v>1</v>
      </c>
      <c r="F114" s="24"/>
      <c r="G114" s="23"/>
      <c r="I114" s="6"/>
    </row>
    <row r="115" spans="1:9" s="1" customFormat="1" ht="18" x14ac:dyDescent="0.15">
      <c r="A115" s="13">
        <v>15</v>
      </c>
      <c r="B115" s="58" t="s">
        <v>311</v>
      </c>
      <c r="C115" s="41" t="s">
        <v>202</v>
      </c>
      <c r="D115" s="23"/>
      <c r="E115" s="55">
        <v>1</v>
      </c>
      <c r="F115" s="24"/>
      <c r="G115" s="23"/>
      <c r="I115" s="6"/>
    </row>
    <row r="116" spans="1:9" s="1" customFormat="1" ht="18" x14ac:dyDescent="0.15">
      <c r="A116" s="7">
        <v>16</v>
      </c>
      <c r="B116" s="58" t="s">
        <v>311</v>
      </c>
      <c r="C116" s="44" t="s">
        <v>203</v>
      </c>
      <c r="D116" s="29"/>
      <c r="E116" s="55">
        <v>1</v>
      </c>
      <c r="F116" s="29"/>
      <c r="G116" s="29"/>
      <c r="I116" s="6"/>
    </row>
    <row r="117" spans="1:9" s="1" customFormat="1" ht="27" x14ac:dyDescent="0.15">
      <c r="A117" s="7">
        <v>17</v>
      </c>
      <c r="B117" s="58" t="s">
        <v>311</v>
      </c>
      <c r="C117" s="44" t="s">
        <v>204</v>
      </c>
      <c r="D117" s="29"/>
      <c r="E117" s="55">
        <v>1</v>
      </c>
      <c r="F117" s="29"/>
      <c r="G117" s="29"/>
      <c r="I117" s="6"/>
    </row>
    <row r="118" spans="1:9" s="1" customFormat="1" ht="18" x14ac:dyDescent="0.15">
      <c r="A118" s="7">
        <v>18</v>
      </c>
      <c r="B118" s="58" t="s">
        <v>311</v>
      </c>
      <c r="C118" s="44" t="s">
        <v>205</v>
      </c>
      <c r="D118" s="29"/>
      <c r="E118" s="55">
        <v>1</v>
      </c>
      <c r="F118" s="29"/>
      <c r="G118" s="29"/>
      <c r="I118" s="6"/>
    </row>
    <row r="119" spans="1:9" s="1" customFormat="1" ht="9.75" x14ac:dyDescent="0.15">
      <c r="A119" s="7">
        <v>19</v>
      </c>
      <c r="B119" s="58" t="s">
        <v>311</v>
      </c>
      <c r="C119" s="44" t="s">
        <v>206</v>
      </c>
      <c r="D119" s="29"/>
      <c r="E119" s="55">
        <v>1</v>
      </c>
      <c r="F119" s="29"/>
      <c r="G119" s="29"/>
      <c r="I119" s="6"/>
    </row>
    <row r="120" spans="1:9" s="1" customFormat="1" ht="18" x14ac:dyDescent="0.15">
      <c r="A120" s="7">
        <v>20</v>
      </c>
      <c r="B120" s="58" t="s">
        <v>311</v>
      </c>
      <c r="C120" s="44" t="s">
        <v>207</v>
      </c>
      <c r="D120" s="29"/>
      <c r="E120" s="55">
        <v>1</v>
      </c>
      <c r="F120" s="29"/>
      <c r="G120" s="29"/>
      <c r="I120" s="6"/>
    </row>
    <row r="121" spans="1:9" s="1" customFormat="1" ht="18" x14ac:dyDescent="0.15">
      <c r="A121" s="7">
        <v>21</v>
      </c>
      <c r="B121" s="58" t="s">
        <v>311</v>
      </c>
      <c r="C121" s="44" t="s">
        <v>312</v>
      </c>
      <c r="D121" s="29"/>
      <c r="E121" s="55">
        <v>1</v>
      </c>
      <c r="F121" s="29"/>
      <c r="G121" s="29"/>
      <c r="I121" s="6"/>
    </row>
    <row r="122" spans="1:9" s="1" customFormat="1" ht="9.75" x14ac:dyDescent="0.15">
      <c r="A122" s="7">
        <v>22</v>
      </c>
      <c r="B122" s="58" t="s">
        <v>311</v>
      </c>
      <c r="C122" s="44" t="s">
        <v>209</v>
      </c>
      <c r="D122" s="29"/>
      <c r="E122" s="55">
        <v>1</v>
      </c>
      <c r="F122" s="29"/>
      <c r="G122" s="29"/>
      <c r="I122" s="6"/>
    </row>
    <row r="123" spans="1:9" s="1" customFormat="1" ht="18" x14ac:dyDescent="0.15">
      <c r="A123" s="7">
        <v>23</v>
      </c>
      <c r="B123" s="58" t="s">
        <v>311</v>
      </c>
      <c r="C123" s="44" t="s">
        <v>210</v>
      </c>
      <c r="D123" s="29"/>
      <c r="E123" s="55">
        <v>1</v>
      </c>
      <c r="F123" s="29"/>
      <c r="G123" s="29"/>
      <c r="I123" s="6"/>
    </row>
    <row r="124" spans="1:9" s="1" customFormat="1" ht="9.75" x14ac:dyDescent="0.15">
      <c r="A124" s="7">
        <v>24</v>
      </c>
      <c r="B124" s="58" t="s">
        <v>311</v>
      </c>
      <c r="C124" s="44" t="s">
        <v>211</v>
      </c>
      <c r="D124" s="29"/>
      <c r="E124" s="55">
        <v>1</v>
      </c>
      <c r="F124" s="29"/>
      <c r="G124" s="29"/>
      <c r="I124" s="6"/>
    </row>
    <row r="125" spans="1:9" s="1" customFormat="1" ht="18" x14ac:dyDescent="0.15">
      <c r="A125" s="7">
        <v>25</v>
      </c>
      <c r="B125" s="58" t="s">
        <v>311</v>
      </c>
      <c r="C125" s="44" t="s">
        <v>212</v>
      </c>
      <c r="D125" s="29"/>
      <c r="E125" s="55">
        <v>1</v>
      </c>
      <c r="F125" s="29"/>
      <c r="G125" s="29"/>
      <c r="I125" s="6"/>
    </row>
    <row r="126" spans="1:9" x14ac:dyDescent="0.25">
      <c r="A126" s="99" t="s">
        <v>313</v>
      </c>
      <c r="B126" s="99"/>
      <c r="C126" s="99"/>
      <c r="D126" s="99"/>
      <c r="E126" s="99"/>
      <c r="F126" s="99"/>
      <c r="G126" s="99"/>
    </row>
    <row r="127" spans="1:9" s="46" customFormat="1" ht="25.5" x14ac:dyDescent="0.2">
      <c r="A127" s="49" t="s">
        <v>8</v>
      </c>
      <c r="B127" s="49" t="s">
        <v>9</v>
      </c>
      <c r="C127" s="49" t="s">
        <v>10</v>
      </c>
      <c r="D127" s="49" t="s">
        <v>11</v>
      </c>
      <c r="E127" s="49" t="s">
        <v>12</v>
      </c>
      <c r="F127" s="49" t="s">
        <v>13</v>
      </c>
      <c r="G127" s="49" t="s">
        <v>1</v>
      </c>
      <c r="I127" s="73"/>
    </row>
    <row r="128" spans="1:9" ht="45" x14ac:dyDescent="0.25">
      <c r="A128" s="13">
        <v>1</v>
      </c>
      <c r="B128" s="4" t="s">
        <v>213</v>
      </c>
      <c r="C128" s="41" t="s">
        <v>214</v>
      </c>
      <c r="D128" s="23"/>
      <c r="E128" s="55">
        <v>1</v>
      </c>
      <c r="F128" s="5"/>
      <c r="G128" s="23"/>
    </row>
    <row r="129" spans="1:7" ht="36" x14ac:dyDescent="0.25">
      <c r="A129" s="13">
        <v>2</v>
      </c>
      <c r="B129" s="4" t="s">
        <v>218</v>
      </c>
      <c r="C129" s="42" t="s">
        <v>219</v>
      </c>
      <c r="D129" s="25"/>
      <c r="E129" s="55">
        <v>1</v>
      </c>
      <c r="F129" s="19"/>
      <c r="G129" s="14"/>
    </row>
    <row r="130" spans="1:7" ht="27" x14ac:dyDescent="0.25">
      <c r="A130" s="13">
        <v>3</v>
      </c>
      <c r="B130" s="4" t="s">
        <v>218</v>
      </c>
      <c r="C130" s="41" t="s">
        <v>221</v>
      </c>
      <c r="D130" s="25"/>
      <c r="E130" s="55">
        <v>1</v>
      </c>
      <c r="F130" s="20"/>
      <c r="G130" s="14"/>
    </row>
    <row r="131" spans="1:7" ht="27" x14ac:dyDescent="0.25">
      <c r="A131" s="13">
        <v>4</v>
      </c>
      <c r="B131" s="4" t="s">
        <v>218</v>
      </c>
      <c r="C131" s="41" t="s">
        <v>223</v>
      </c>
      <c r="D131" s="23"/>
      <c r="E131" s="55">
        <v>1</v>
      </c>
      <c r="F131" s="20"/>
      <c r="G131" s="23"/>
    </row>
    <row r="132" spans="1:7" ht="27" x14ac:dyDescent="0.25">
      <c r="A132" s="13">
        <v>5</v>
      </c>
      <c r="B132" s="4" t="s">
        <v>225</v>
      </c>
      <c r="C132" s="41" t="s">
        <v>226</v>
      </c>
      <c r="D132" s="23"/>
      <c r="E132" s="55">
        <v>1</v>
      </c>
      <c r="F132" s="20"/>
      <c r="G132" s="23"/>
    </row>
  </sheetData>
  <mergeCells count="19">
    <mergeCell ref="A35:G35"/>
    <mergeCell ref="A48:G48"/>
    <mergeCell ref="A99:G99"/>
    <mergeCell ref="A126:G126"/>
    <mergeCell ref="A59:G59"/>
    <mergeCell ref="A65:G65"/>
    <mergeCell ref="A71:G71"/>
    <mergeCell ref="A76:G76"/>
    <mergeCell ref="A82:G82"/>
    <mergeCell ref="J4:J20"/>
    <mergeCell ref="I2:J2"/>
    <mergeCell ref="A1:G1"/>
    <mergeCell ref="A2:G2"/>
    <mergeCell ref="A21:G21"/>
    <mergeCell ref="J23:J34"/>
    <mergeCell ref="J37:J47"/>
    <mergeCell ref="J50:J58"/>
    <mergeCell ref="J61:J64"/>
    <mergeCell ref="J67:J70"/>
  </mergeCells>
  <pageMargins left="0.19685039370078741" right="0.19685039370078741" top="0.19685039370078741" bottom="0.19685039370078741" header="0.19685039370078741" footer="0.31496062992125984"/>
  <pageSetup paperSize="5" scale="8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3"/>
  <sheetViews>
    <sheetView tabSelected="1" zoomScale="130" zoomScaleNormal="130" workbookViewId="0">
      <selection activeCell="E18" sqref="E18"/>
    </sheetView>
  </sheetViews>
  <sheetFormatPr baseColWidth="10" defaultRowHeight="15" x14ac:dyDescent="0.25"/>
  <cols>
    <col min="1" max="1" width="15.140625" style="12" customWidth="1"/>
    <col min="2" max="2" width="31.42578125" style="17" customWidth="1"/>
    <col min="3" max="3" width="35.28515625" style="1" customWidth="1"/>
    <col min="4" max="4" width="16.42578125" style="1" customWidth="1"/>
    <col min="5" max="5" width="16.42578125" style="12" customWidth="1"/>
  </cols>
  <sheetData>
    <row r="1" spans="1:5" ht="15.75" thickBot="1" x14ac:dyDescent="0.3">
      <c r="A1" s="104" t="s">
        <v>437</v>
      </c>
      <c r="B1" s="104"/>
      <c r="C1" s="104"/>
      <c r="D1" s="104"/>
      <c r="E1" s="104"/>
    </row>
    <row r="2" spans="1:5" s="46" customFormat="1" ht="26.25" thickBot="1" x14ac:dyDescent="0.25">
      <c r="A2" s="127" t="s">
        <v>14</v>
      </c>
      <c r="B2" s="128" t="s">
        <v>15</v>
      </c>
      <c r="C2" s="128" t="s">
        <v>16</v>
      </c>
      <c r="D2" s="128" t="s">
        <v>17</v>
      </c>
      <c r="E2" s="129" t="s">
        <v>2</v>
      </c>
    </row>
    <row r="3" spans="1:5" s="46" customFormat="1" ht="36" x14ac:dyDescent="0.2">
      <c r="A3" s="3" t="s">
        <v>396</v>
      </c>
      <c r="B3" s="119" t="s">
        <v>397</v>
      </c>
      <c r="C3" s="120" t="s">
        <v>395</v>
      </c>
      <c r="D3" s="126" t="s">
        <v>423</v>
      </c>
      <c r="E3" s="125">
        <v>0</v>
      </c>
    </row>
    <row r="4" spans="1:5" ht="32.25" customHeight="1" x14ac:dyDescent="0.25">
      <c r="A4" s="3" t="s">
        <v>314</v>
      </c>
      <c r="B4" s="119" t="s">
        <v>407</v>
      </c>
      <c r="C4" s="121" t="s">
        <v>408</v>
      </c>
      <c r="D4" s="5" t="s">
        <v>424</v>
      </c>
      <c r="E4" s="5">
        <v>0</v>
      </c>
    </row>
    <row r="5" spans="1:5" ht="45" customHeight="1" x14ac:dyDescent="0.25">
      <c r="A5" s="18" t="s">
        <v>314</v>
      </c>
      <c r="B5" s="119" t="s">
        <v>409</v>
      </c>
      <c r="C5" s="121" t="s">
        <v>398</v>
      </c>
      <c r="D5" s="5" t="s">
        <v>425</v>
      </c>
      <c r="E5" s="5" t="s">
        <v>426</v>
      </c>
    </row>
    <row r="6" spans="1:5" ht="39" customHeight="1" x14ac:dyDescent="0.25">
      <c r="A6" s="18" t="s">
        <v>314</v>
      </c>
      <c r="B6" s="119" t="s">
        <v>410</v>
      </c>
      <c r="C6" s="121" t="s">
        <v>427</v>
      </c>
      <c r="D6" s="5" t="s">
        <v>428</v>
      </c>
      <c r="E6" s="5">
        <v>1.04</v>
      </c>
    </row>
    <row r="7" spans="1:5" ht="39" customHeight="1" x14ac:dyDescent="0.25">
      <c r="A7" s="18" t="s">
        <v>314</v>
      </c>
      <c r="B7" s="119" t="s">
        <v>429</v>
      </c>
      <c r="C7" s="121" t="s">
        <v>430</v>
      </c>
      <c r="D7" s="5" t="s">
        <v>431</v>
      </c>
      <c r="E7" s="5">
        <v>0.73</v>
      </c>
    </row>
    <row r="8" spans="1:5" ht="48.75" customHeight="1" x14ac:dyDescent="0.25">
      <c r="A8" s="18" t="s">
        <v>314</v>
      </c>
      <c r="B8" s="122" t="s">
        <v>411</v>
      </c>
      <c r="C8" s="121" t="s">
        <v>399</v>
      </c>
      <c r="D8" s="5" t="s">
        <v>432</v>
      </c>
      <c r="E8" s="5">
        <v>0</v>
      </c>
    </row>
    <row r="9" spans="1:5" ht="31.5" customHeight="1" x14ac:dyDescent="0.25">
      <c r="A9" s="18" t="s">
        <v>314</v>
      </c>
      <c r="B9" s="122" t="s">
        <v>412</v>
      </c>
      <c r="C9" s="121" t="s">
        <v>435</v>
      </c>
      <c r="D9" s="5" t="s">
        <v>433</v>
      </c>
      <c r="E9" s="5" t="s">
        <v>434</v>
      </c>
    </row>
    <row r="10" spans="1:5" ht="68.25" customHeight="1" x14ac:dyDescent="0.25">
      <c r="A10" s="18" t="s">
        <v>61</v>
      </c>
      <c r="B10" s="123" t="s">
        <v>413</v>
      </c>
      <c r="C10" s="121" t="s">
        <v>400</v>
      </c>
      <c r="D10" s="5" t="s">
        <v>436</v>
      </c>
      <c r="E10" s="5">
        <v>0.5</v>
      </c>
    </row>
    <row r="11" spans="1:5" ht="32.25" customHeight="1" x14ac:dyDescent="0.25">
      <c r="A11" s="18" t="s">
        <v>314</v>
      </c>
      <c r="B11" s="123" t="s">
        <v>414</v>
      </c>
      <c r="C11" s="121" t="s">
        <v>401</v>
      </c>
      <c r="D11" s="5" t="s">
        <v>440</v>
      </c>
      <c r="E11" s="5">
        <v>0.83</v>
      </c>
    </row>
    <row r="12" spans="1:5" ht="42.75" customHeight="1" x14ac:dyDescent="0.25">
      <c r="A12" s="18" t="s">
        <v>314</v>
      </c>
      <c r="B12" s="124" t="s">
        <v>415</v>
      </c>
      <c r="C12" s="130" t="s">
        <v>402</v>
      </c>
      <c r="D12" s="5" t="s">
        <v>439</v>
      </c>
      <c r="E12" s="5">
        <v>0</v>
      </c>
    </row>
    <row r="13" spans="1:5" ht="42" customHeight="1" x14ac:dyDescent="0.25">
      <c r="A13" s="18" t="s">
        <v>314</v>
      </c>
      <c r="B13" s="124" t="s">
        <v>416</v>
      </c>
      <c r="C13" s="121" t="s">
        <v>403</v>
      </c>
      <c r="D13" s="5" t="s">
        <v>438</v>
      </c>
      <c r="E13" s="5">
        <v>1</v>
      </c>
    </row>
    <row r="14" spans="1:5" ht="57.75" customHeight="1" x14ac:dyDescent="0.25">
      <c r="A14" s="18" t="s">
        <v>394</v>
      </c>
      <c r="B14" s="124" t="s">
        <v>417</v>
      </c>
      <c r="C14" s="121" t="s">
        <v>404</v>
      </c>
      <c r="D14" s="5" t="s">
        <v>423</v>
      </c>
      <c r="E14" s="5">
        <v>0</v>
      </c>
    </row>
    <row r="15" spans="1:5" ht="51.75" customHeight="1" x14ac:dyDescent="0.25">
      <c r="A15" s="18" t="s">
        <v>314</v>
      </c>
      <c r="B15" s="124" t="s">
        <v>419</v>
      </c>
      <c r="C15" s="121" t="s">
        <v>405</v>
      </c>
      <c r="D15" s="5" t="s">
        <v>424</v>
      </c>
      <c r="E15" s="79">
        <v>0</v>
      </c>
    </row>
    <row r="16" spans="1:5" ht="41.25" customHeight="1" x14ac:dyDescent="0.25">
      <c r="A16" s="18" t="s">
        <v>314</v>
      </c>
      <c r="B16" s="124" t="s">
        <v>421</v>
      </c>
      <c r="C16" s="121" t="s">
        <v>420</v>
      </c>
      <c r="D16" s="5" t="s">
        <v>441</v>
      </c>
      <c r="E16" s="5">
        <v>0</v>
      </c>
    </row>
    <row r="17" spans="1:5" ht="60.75" customHeight="1" x14ac:dyDescent="0.25">
      <c r="A17" s="18" t="s">
        <v>61</v>
      </c>
      <c r="B17" s="124" t="s">
        <v>422</v>
      </c>
      <c r="C17" s="121" t="s">
        <v>406</v>
      </c>
      <c r="D17" s="5" t="s">
        <v>442</v>
      </c>
      <c r="E17" s="5">
        <v>1</v>
      </c>
    </row>
    <row r="18" spans="1:5" ht="15.75" thickBot="1" x14ac:dyDescent="0.3"/>
    <row r="19" spans="1:5" x14ac:dyDescent="0.25">
      <c r="A19" s="105" t="s">
        <v>418</v>
      </c>
      <c r="B19" s="106"/>
      <c r="C19" s="106"/>
      <c r="D19" s="106"/>
      <c r="E19" s="107"/>
    </row>
    <row r="20" spans="1:5" ht="15.75" thickBot="1" x14ac:dyDescent="0.3">
      <c r="A20" s="108"/>
      <c r="B20" s="109"/>
      <c r="C20" s="109"/>
      <c r="D20" s="109"/>
      <c r="E20" s="110"/>
    </row>
    <row r="21" spans="1:5" ht="18.75" x14ac:dyDescent="0.25">
      <c r="A21" s="80"/>
    </row>
    <row r="22" spans="1:5" x14ac:dyDescent="0.25">
      <c r="A22" s="81"/>
    </row>
    <row r="23" spans="1:5" x14ac:dyDescent="0.25">
      <c r="A23" s="81"/>
    </row>
  </sheetData>
  <mergeCells count="2">
    <mergeCell ref="A1:E1"/>
    <mergeCell ref="A19:E20"/>
  </mergeCells>
  <printOptions horizontalCentered="1"/>
  <pageMargins left="0.19685039370078741" right="0.19685039370078741" top="0.78740157480314965" bottom="0.19685039370078741" header="0.31496062992125984" footer="0.31496062992125984"/>
  <pageSetup scale="8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150" zoomScaleNormal="150" workbookViewId="0">
      <selection activeCell="E3" sqref="E3"/>
    </sheetView>
  </sheetViews>
  <sheetFormatPr baseColWidth="10" defaultRowHeight="15" x14ac:dyDescent="0.25"/>
  <cols>
    <col min="1" max="1" width="8.140625" customWidth="1"/>
    <col min="2" max="2" width="13.28515625" customWidth="1"/>
    <col min="3" max="3" width="16.28515625" customWidth="1"/>
    <col min="4" max="4" width="15.7109375" customWidth="1"/>
    <col min="5" max="5" width="16.85546875" customWidth="1"/>
    <col min="6" max="6" width="13" customWidth="1"/>
    <col min="7" max="7" width="33.28515625" customWidth="1"/>
  </cols>
  <sheetData>
    <row r="1" spans="1:7" x14ac:dyDescent="0.25">
      <c r="A1" s="111" t="s">
        <v>326</v>
      </c>
      <c r="B1" s="111"/>
      <c r="C1" s="111"/>
      <c r="D1" s="111"/>
      <c r="E1" s="111"/>
      <c r="F1" s="111"/>
      <c r="G1" s="111"/>
    </row>
    <row r="2" spans="1:7" s="46" customFormat="1" ht="25.5" x14ac:dyDescent="0.2">
      <c r="A2" s="62" t="s">
        <v>325</v>
      </c>
      <c r="B2" s="62" t="s">
        <v>324</v>
      </c>
      <c r="C2" s="62" t="s">
        <v>323</v>
      </c>
      <c r="D2" s="62" t="s">
        <v>322</v>
      </c>
      <c r="E2" s="62" t="s">
        <v>321</v>
      </c>
      <c r="F2" s="62" t="s">
        <v>320</v>
      </c>
      <c r="G2" s="62" t="s">
        <v>319</v>
      </c>
    </row>
    <row r="3" spans="1:7" s="1" customFormat="1" ht="210.75" customHeight="1" x14ac:dyDescent="0.15">
      <c r="A3" s="66">
        <v>2011</v>
      </c>
      <c r="B3" s="65" t="s">
        <v>361</v>
      </c>
      <c r="C3" s="65" t="s">
        <v>379</v>
      </c>
      <c r="D3" s="65" t="s">
        <v>380</v>
      </c>
      <c r="E3" s="14" t="s">
        <v>381</v>
      </c>
      <c r="F3" s="65" t="s">
        <v>382</v>
      </c>
      <c r="G3" s="23" t="s">
        <v>318</v>
      </c>
    </row>
    <row r="4" spans="1:7" s="1" customFormat="1" ht="62.25" customHeight="1" x14ac:dyDescent="0.15">
      <c r="A4" s="66">
        <v>2011</v>
      </c>
      <c r="B4" s="65" t="s">
        <v>361</v>
      </c>
      <c r="C4" s="65" t="s">
        <v>379</v>
      </c>
      <c r="D4" s="65" t="s">
        <v>380</v>
      </c>
      <c r="E4" s="14" t="s">
        <v>317</v>
      </c>
      <c r="F4" s="65" t="s">
        <v>382</v>
      </c>
      <c r="G4" s="23" t="s">
        <v>316</v>
      </c>
    </row>
    <row r="5" spans="1:7" s="1" customFormat="1" ht="62.25" customHeight="1" x14ac:dyDescent="0.15">
      <c r="A5" s="66">
        <v>2011</v>
      </c>
      <c r="B5" s="65" t="s">
        <v>361</v>
      </c>
      <c r="C5" s="65" t="s">
        <v>379</v>
      </c>
      <c r="D5" s="65" t="s">
        <v>380</v>
      </c>
      <c r="E5" s="14" t="s">
        <v>383</v>
      </c>
      <c r="F5" s="65" t="s">
        <v>382</v>
      </c>
      <c r="G5" s="23" t="s">
        <v>384</v>
      </c>
    </row>
    <row r="6" spans="1:7" s="1" customFormat="1" ht="62.25" customHeight="1" x14ac:dyDescent="0.15">
      <c r="A6" s="66">
        <v>2011</v>
      </c>
      <c r="B6" s="65" t="s">
        <v>361</v>
      </c>
      <c r="C6" s="65" t="s">
        <v>379</v>
      </c>
      <c r="D6" s="65" t="s">
        <v>380</v>
      </c>
      <c r="E6" s="14" t="s">
        <v>385</v>
      </c>
      <c r="F6" s="65" t="s">
        <v>382</v>
      </c>
      <c r="G6" s="23" t="s">
        <v>386</v>
      </c>
    </row>
    <row r="7" spans="1:7" s="1" customFormat="1" ht="62.25" customHeight="1" x14ac:dyDescent="0.15">
      <c r="A7" s="66">
        <v>2011</v>
      </c>
      <c r="B7" s="65" t="s">
        <v>361</v>
      </c>
      <c r="C7" s="65" t="s">
        <v>379</v>
      </c>
      <c r="D7" s="65" t="s">
        <v>380</v>
      </c>
      <c r="E7" s="14" t="s">
        <v>387</v>
      </c>
      <c r="F7" s="65" t="s">
        <v>382</v>
      </c>
      <c r="G7" s="115" t="s">
        <v>388</v>
      </c>
    </row>
    <row r="8" spans="1:7" s="1" customFormat="1" ht="62.25" customHeight="1" x14ac:dyDescent="0.15">
      <c r="A8" s="66">
        <v>2011</v>
      </c>
      <c r="B8" s="65" t="s">
        <v>361</v>
      </c>
      <c r="C8" s="65" t="s">
        <v>379</v>
      </c>
      <c r="D8" s="65" t="s">
        <v>380</v>
      </c>
      <c r="E8" s="14" t="s">
        <v>315</v>
      </c>
      <c r="F8" s="65" t="s">
        <v>382</v>
      </c>
      <c r="G8" s="116"/>
    </row>
    <row r="9" spans="1:7" s="1" customFormat="1" ht="62.25" customHeight="1" x14ac:dyDescent="0.15">
      <c r="A9" s="112">
        <v>2011</v>
      </c>
      <c r="B9" s="112" t="s">
        <v>361</v>
      </c>
      <c r="C9" s="112" t="s">
        <v>379</v>
      </c>
      <c r="D9" s="112" t="s">
        <v>380</v>
      </c>
      <c r="E9" s="112" t="s">
        <v>389</v>
      </c>
      <c r="F9" s="112" t="s">
        <v>382</v>
      </c>
      <c r="G9" s="115" t="s">
        <v>360</v>
      </c>
    </row>
    <row r="10" spans="1:7" s="1" customFormat="1" ht="62.25" customHeight="1" x14ac:dyDescent="0.15">
      <c r="A10" s="113"/>
      <c r="B10" s="113"/>
      <c r="C10" s="113"/>
      <c r="D10" s="113"/>
      <c r="E10" s="113"/>
      <c r="F10" s="117"/>
      <c r="G10" s="90"/>
    </row>
    <row r="11" spans="1:7" s="1" customFormat="1" ht="62.25" customHeight="1" x14ac:dyDescent="0.15">
      <c r="A11" s="113"/>
      <c r="B11" s="113"/>
      <c r="C11" s="113"/>
      <c r="D11" s="113"/>
      <c r="E11" s="113"/>
      <c r="F11" s="117"/>
      <c r="G11" s="91"/>
    </row>
    <row r="12" spans="1:7" s="1" customFormat="1" ht="62.25" customHeight="1" x14ac:dyDescent="0.15">
      <c r="A12" s="113"/>
      <c r="B12" s="113"/>
      <c r="C12" s="113"/>
      <c r="D12" s="113"/>
      <c r="E12" s="113"/>
      <c r="F12" s="117"/>
      <c r="G12" s="23" t="s">
        <v>359</v>
      </c>
    </row>
    <row r="13" spans="1:7" s="1" customFormat="1" ht="62.25" customHeight="1" x14ac:dyDescent="0.15">
      <c r="A13" s="114"/>
      <c r="B13" s="114"/>
      <c r="C13" s="114"/>
      <c r="D13" s="114"/>
      <c r="E13" s="114"/>
      <c r="F13" s="118"/>
      <c r="G13" s="23" t="s">
        <v>390</v>
      </c>
    </row>
    <row r="14" spans="1:7" x14ac:dyDescent="0.25">
      <c r="A14" s="22"/>
      <c r="B14" s="22"/>
      <c r="C14" s="22"/>
      <c r="D14" s="22"/>
      <c r="E14" s="22"/>
      <c r="F14" s="22"/>
      <c r="G14" s="22"/>
    </row>
    <row r="15" spans="1:7" x14ac:dyDescent="0.25">
      <c r="A15" s="22"/>
      <c r="B15" s="22"/>
      <c r="C15" s="22"/>
      <c r="D15" s="22"/>
      <c r="E15" s="22"/>
      <c r="F15" s="22"/>
      <c r="G15" s="22"/>
    </row>
    <row r="24" spans="5:5" x14ac:dyDescent="0.25">
      <c r="E24" s="60"/>
    </row>
  </sheetData>
  <mergeCells count="9">
    <mergeCell ref="A1:G1"/>
    <mergeCell ref="E9:E13"/>
    <mergeCell ref="G7:G8"/>
    <mergeCell ref="G9:G11"/>
    <mergeCell ref="D9:D13"/>
    <mergeCell ref="C9:C13"/>
    <mergeCell ref="B9:B13"/>
    <mergeCell ref="A9:A13"/>
    <mergeCell ref="F9:F13"/>
  </mergeCells>
  <pageMargins left="0.19685039370078741" right="0.19685039370078741" top="0.19685039370078741" bottom="0.19685039370078741" header="0.31496062992125984" footer="0.31496062992125984"/>
  <pageSetup paperSize="19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F27PLACC</vt:lpstr>
      <vt:lpstr>F27A_EPLAC</vt:lpstr>
      <vt:lpstr>F_28INGES</vt:lpstr>
      <vt:lpstr>F32_PESTRA </vt:lpstr>
    </vt:vector>
  </TitlesOfParts>
  <Company>casosltda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Pablo Agudelo Echeverri</dc:creator>
  <cp:lastModifiedBy>Pedro Pablo Agudelo Echeverri</cp:lastModifiedBy>
  <cp:lastPrinted>2015-07-29T17:00:58Z</cp:lastPrinted>
  <dcterms:created xsi:type="dcterms:W3CDTF">2011-01-13T19:34:52Z</dcterms:created>
  <dcterms:modified xsi:type="dcterms:W3CDTF">2015-07-29T17:01:13Z</dcterms:modified>
</cp:coreProperties>
</file>