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specciontransitotransport-my.sharepoint.com/personal/planeacion_ittb_transitobarrancabermeja_gov_co/Documents/Documentos/ITTB 2022/SEGUIMIENTO PLAN DE DESARROLLO/SEGUIMIENTO PDM 2022/7. ITTB SEG PDD SEPTIEMBRE 22/"/>
    </mc:Choice>
  </mc:AlternateContent>
  <xr:revisionPtr revIDLastSave="159" documentId="11_0574D3ABA048BE86D68B960AD3738DC33DE46100" xr6:coauthVersionLast="47" xr6:coauthVersionMax="47" xr10:uidLastSave="{9501B37B-079E-400E-9477-E444B9B2CD30}"/>
  <bookViews>
    <workbookView xWindow="-110" yWindow="-110" windowWidth="19420" windowHeight="10300" tabRatio="791" xr2:uid="{00000000-000D-0000-FFFF-FFFF00000000}"/>
  </bookViews>
  <sheets>
    <sheet name="V2.1 Plan de Acción" sheetId="106" r:id="rId1"/>
  </sheets>
  <definedNames>
    <definedName name="_xlcn.WorksheetConnection_00.CONSOLIDADOV2.xlsxUnificar_tablas1" hidden="1">Unificar_tablas</definedName>
    <definedName name="Dependecias">'V2.1 Plan de Acción'!$JB$188:$JB$209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Unificar_tablas" name="Unificar_tablas" connection="WorksheetConnection_00. CONSOLIDADO V2.xlsx!Unificar_tabla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06" l="1"/>
  <c r="D12" i="106"/>
  <c r="E12" i="106"/>
  <c r="F12" i="106"/>
  <c r="G12" i="106"/>
  <c r="H12" i="106"/>
  <c r="O12" i="106"/>
  <c r="AE12" i="106"/>
  <c r="AU12" i="106"/>
  <c r="C10" i="106"/>
  <c r="D10" i="106"/>
  <c r="E10" i="106"/>
  <c r="F10" i="106"/>
  <c r="G10" i="106"/>
  <c r="H10" i="106"/>
  <c r="O10" i="106"/>
  <c r="AE10" i="106"/>
  <c r="AU10" i="106"/>
  <c r="C9" i="106"/>
  <c r="D9" i="106"/>
  <c r="E9" i="106"/>
  <c r="F9" i="106"/>
  <c r="G9" i="106"/>
  <c r="H9" i="106"/>
  <c r="O9" i="106"/>
  <c r="AE9" i="106"/>
  <c r="AU9" i="106"/>
  <c r="C11" i="106"/>
  <c r="D11" i="106"/>
  <c r="E11" i="106"/>
  <c r="F11" i="106"/>
  <c r="G11" i="106"/>
  <c r="H11" i="106"/>
  <c r="O11" i="106"/>
  <c r="AE11" i="106"/>
  <c r="AU11" i="106"/>
  <c r="C4" i="106" l="1"/>
  <c r="C5" i="106"/>
  <c r="C6" i="106"/>
  <c r="C7" i="106"/>
  <c r="C8" i="106"/>
  <c r="C13" i="106"/>
  <c r="AU13" i="106"/>
  <c r="AU8" i="106"/>
  <c r="AU7" i="106"/>
  <c r="AU6" i="106"/>
  <c r="AU5" i="106"/>
  <c r="AU4" i="106"/>
  <c r="AE4" i="106"/>
  <c r="AE5" i="106"/>
  <c r="AE6" i="106"/>
  <c r="AE7" i="106"/>
  <c r="AE8" i="106"/>
  <c r="AE13" i="106"/>
  <c r="D4" i="106" l="1"/>
  <c r="E4" i="106"/>
  <c r="F4" i="106"/>
  <c r="G4" i="106"/>
  <c r="H4" i="106"/>
  <c r="O4" i="106"/>
  <c r="D5" i="106"/>
  <c r="E5" i="106"/>
  <c r="F5" i="106"/>
  <c r="G5" i="106"/>
  <c r="H5" i="106"/>
  <c r="O5" i="106"/>
  <c r="D6" i="106"/>
  <c r="E6" i="106"/>
  <c r="F6" i="106"/>
  <c r="G6" i="106"/>
  <c r="H6" i="106"/>
  <c r="O6" i="106"/>
  <c r="D7" i="106"/>
  <c r="E7" i="106"/>
  <c r="F7" i="106"/>
  <c r="G7" i="106"/>
  <c r="H7" i="106"/>
  <c r="O7" i="106"/>
  <c r="D8" i="106"/>
  <c r="E8" i="106"/>
  <c r="F8" i="106"/>
  <c r="G8" i="106"/>
  <c r="H8" i="106"/>
  <c r="O8" i="106"/>
  <c r="D13" i="106"/>
  <c r="E13" i="106"/>
  <c r="F13" i="106"/>
  <c r="G13" i="106"/>
  <c r="H13" i="106"/>
  <c r="O13" i="10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Unificar_tablas" description="Conexión a la consulta 'Unificar_tablas' en el libro." type="5" refreshedVersion="7" background="1" saveData="1">
    <dbPr connection="Provider=Microsoft.Mashup.OleDb.1;Data Source=$Workbook$;Location=Unificar_tablas;Extended Properties=&quot;&quot;" command="SELECT * FROM [Unificar_tablas]"/>
  </connection>
  <connection id="2" xr16:uid="{00000000-0015-0000-FFFF-FFFF01000000}" sourceFile="D:\Documents and Settings\PKMACCT\My Documents\Resource Usage.cub" keepAlive="1" name="Resource Usage" type="5" refreshedVersion="3">
    <dbPr connection="Provider=MSOLAP.2;Persist Security Info=True;Data Source=D:\Documents and Settings\PKMACCT\My Documents\Resource Usage.cub;Client Cache Size=25;Auto Synch Period=10000" command="ProjectReport" commandType="1"/>
    <olapPr local="1" localConnection="Provider=MSOLAP.4;Persist Security Info=True;Data Source=D:\DOCUME~1\PKMACCT\LOCALS~1\Temp\1\Visual Reports Temporary Data\{8024da9d-eea4-4aa2-90bb-99cdc53bc0a9}\ResourceTP.cub;MDX Compatibility=1;Safety Options=2;MDX Missing Member Mode=Error" rowDrillCount="1000" serverFill="0" serverNumberFormat="0" serverFont="0" serverFontColor="0"/>
  </connection>
  <connection id="3" xr16:uid="{00000000-0015-0000-FFFF-FFFF02000000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name="WorksheetConnection_00. CONSOLIDADO V2.xlsx!Unificar_tablas" type="102" refreshedVersion="7" minRefreshableVersion="5">
    <extLst>
      <ext xmlns:x15="http://schemas.microsoft.com/office/spreadsheetml/2010/11/main" uri="{DE250136-89BD-433C-8126-D09CA5730AF9}">
        <x15:connection id="Unificar_tablas">
          <x15:rangePr sourceName="_xlcn.WorksheetConnection_00.CONSOLIDADOV2.xlsxUnificar_tablas1"/>
        </x15:connection>
      </ext>
    </extLst>
  </connection>
</connections>
</file>

<file path=xl/sharedStrings.xml><?xml version="1.0" encoding="utf-8"?>
<sst xmlns="http://schemas.openxmlformats.org/spreadsheetml/2006/main" count="2066" uniqueCount="546">
  <si>
    <t xml:space="preserve"> Responsables </t>
  </si>
  <si>
    <t xml:space="preserve"> Programación de metas</t>
  </si>
  <si>
    <t xml:space="preserve">Datos del Proyecto </t>
  </si>
  <si>
    <t xml:space="preserve"> Programación de actividades</t>
  </si>
  <si>
    <t>Dependencia</t>
  </si>
  <si>
    <t>Línea Estratégica</t>
  </si>
  <si>
    <t xml:space="preserve">Sector </t>
  </si>
  <si>
    <t xml:space="preserve">Programa </t>
  </si>
  <si>
    <t>Indicador de Producto</t>
  </si>
  <si>
    <t>Meta de la vigencia</t>
  </si>
  <si>
    <t>Proyecto</t>
  </si>
  <si>
    <t>Código de proyecto BPIM</t>
  </si>
  <si>
    <t>Actividades</t>
  </si>
  <si>
    <t xml:space="preserve">Fecha de Terminación </t>
  </si>
  <si>
    <t>No</t>
  </si>
  <si>
    <t>SECTOR CODIGO</t>
  </si>
  <si>
    <t>Meta Física Esperada 2020</t>
  </si>
  <si>
    <t>Meta Física Esperada 20212</t>
  </si>
  <si>
    <t>Meta Física Esperada 2022</t>
  </si>
  <si>
    <t>Meta Física Esperada 2023</t>
  </si>
  <si>
    <t>IP 001. Número de establecimientos educativos oficiales, centros de desarrollo infantil (CDI) o espacios educativos adecuados</t>
  </si>
  <si>
    <t>Línea 1. Barrancabermeja generadora de bienestar y protectora de la vida.</t>
  </si>
  <si>
    <t>Educación</t>
  </si>
  <si>
    <t>01. EDUCACIÓN</t>
  </si>
  <si>
    <t>Programa 01. Cobertura educativa</t>
  </si>
  <si>
    <t>IP 002. Número de estrategias establecidas para la construcción de nueva infraestructura educativa</t>
  </si>
  <si>
    <t>IP 004. Número de estrategias de acceso y permanencia realizadas</t>
  </si>
  <si>
    <t>02. SALUD Y PROTECCIÓN SOCIAL</t>
  </si>
  <si>
    <t>IP 005. Número de planes y/o políticas públicas en educación implementadas</t>
  </si>
  <si>
    <t>Programa 02. Calidad educativa</t>
  </si>
  <si>
    <t>03. INCLUSIÓN SOCIAL Y RECONCILIACIÓN</t>
  </si>
  <si>
    <t>IP 006. Número de acciones de fortalecimiento institucional mantenidas</t>
  </si>
  <si>
    <t>04. CULTURA</t>
  </si>
  <si>
    <t>IP 007. Número de macroprocesos certificados</t>
  </si>
  <si>
    <t>05. VIVIENDA, CIUDAD Y TERRITORIO</t>
  </si>
  <si>
    <t>IP 008. Número de establecimientos educativos que implementan y/o fortalecen la inclusión y la equidad</t>
  </si>
  <si>
    <t>06. DEPORTE Y RECREACIÓN</t>
  </si>
  <si>
    <t>IP 009. Número de estrategias de mejoramiento de la calidad educativa fortalecidas</t>
  </si>
  <si>
    <t>07. TRABAJO</t>
  </si>
  <si>
    <t>IP 010. Porcentaje de docentes y directivos docentes formados y capacitados</t>
  </si>
  <si>
    <t>08. TRANSPORTE</t>
  </si>
  <si>
    <t>IP 011. Número de lineamientos pedagógicos implementados</t>
  </si>
  <si>
    <t>09. TECNOLOGÍAS DE LA INFORMACIÓN Y LAS COMUNICACIONES</t>
  </si>
  <si>
    <t>IP 012. Número de aulas y/o espacios con ambientes pedagógicos fortalecidos</t>
  </si>
  <si>
    <t>10. AMBIENTE Y DESARROLLO SOSTENIBLE</t>
  </si>
  <si>
    <t>IP 013. Número de docentes con aprendizajes y prácticas pedagógicas potenciadas</t>
  </si>
  <si>
    <t>11. AGRICULTURA Y DESARROLLO RURAL</t>
  </si>
  <si>
    <t>IP 014. Número de becas que cambian vidas entregadas</t>
  </si>
  <si>
    <t>Programa 03. Fomento para el acceso a la educación superior y Becas que Cambian Vidas</t>
  </si>
  <si>
    <t>12. COMERCIO, INDUSTRIA Y TURISMO</t>
  </si>
  <si>
    <t xml:space="preserve">IP 015. Número de becas meritorias entregadas </t>
  </si>
  <si>
    <t>13. MINAS Y ENERGÍA</t>
  </si>
  <si>
    <t>IP 016. Número de alianzas entre IES, gobierno y el sector productivo implementadas</t>
  </si>
  <si>
    <t>14. CIENCIA, TECNOLOGÍA E INNOVACIÓN</t>
  </si>
  <si>
    <t>IP 017. Número de alianzas entre instituciones de ETDH, gobierno y el sector productivo implementadas</t>
  </si>
  <si>
    <t>15. GOBIERNO TERRITORIAL</t>
  </si>
  <si>
    <t>IP 018. Estrategia implementada de promoción de vida saludable y condiciones no transmisibles</t>
  </si>
  <si>
    <t>Salud y protección social</t>
  </si>
  <si>
    <t>Programa 04. Salud Pública</t>
  </si>
  <si>
    <t>16. JUSTICIA Y DEL DERECHO</t>
  </si>
  <si>
    <t>IP 019. Número de acciones implementadas para garantizar la prevención y abordaje de enfermedades no transmisibles y de alteraciones de la salud bucal, visual y auditiva, disminución de la enfermedad de acuerdo con la realidad territorial</t>
  </si>
  <si>
    <t>17. INFORMACIÓN ESTADÍSTICA</t>
  </si>
  <si>
    <t>IP 020. Estrategia de modos y condiciones de estilos de vida saludables implementada</t>
  </si>
  <si>
    <t>IP 021. Estrategia de promoción en temas de consumo y aprovechamiento biológico de los alimentos mantenida</t>
  </si>
  <si>
    <t>IP 022. Estrategia de gestión del riesgo para temas de consumo y aprovechamiento biológico de los alimentos mantenida</t>
  </si>
  <si>
    <t>IP 023. Estrategia intersectorial e integral de promoción a la afiliación al SGRL y divulgación de normas vigentes de seguridad laboral implementada</t>
  </si>
  <si>
    <t>IP 024. Número de instancias organizativas de trabajadores informales fortalecidas</t>
  </si>
  <si>
    <t>IP 025. Número de congresos sobre temáticas actuales y pertinentes en seguridad y salud en el trabajo realizados</t>
  </si>
  <si>
    <t>IP 026. Sistema de información para reporte de eventos laborales SIREL mantenido</t>
  </si>
  <si>
    <t>IP 027. Estrategia “Entornos saludables laborales y autocuidado” desarrollada</t>
  </si>
  <si>
    <t>IP 028. Estrategia de vigilancia epidemiológica ocupacional desarrollada</t>
  </si>
  <si>
    <t>IP 029. Programa de capacitación para el talento humano del sector salud sobre SIREL y calificación del origen de eventos laborales mantenido</t>
  </si>
  <si>
    <t>IP 030. Porcentaje de personas con discapacidad certificadas en competencias laborales calificadas con pérdida de capacidad laboral</t>
  </si>
  <si>
    <t>IP 031. Número de empresas en las que se socializa las garantías de las exenciones tributarias de renta según ley 361 1997</t>
  </si>
  <si>
    <t>IP 032. Estudio de caracterización demográfica y epidemiológica por actividad económica y de territorio de la población trabajadora informal desarrollado</t>
  </si>
  <si>
    <t>IP 033. Programa “Maternidad segura” fortalecido</t>
  </si>
  <si>
    <t>IP 034. Comité Interinstitucional interconsultivo para la prevención del abuso sexual en NNA en funcionamiento</t>
  </si>
  <si>
    <t>IP 035. Estrategia de promoción sobre los derechos sexuales y reproductivos mantenida</t>
  </si>
  <si>
    <t>IP 036. Estrategia de servicios amigables para adolescentes y jóvenes mantenida</t>
  </si>
  <si>
    <t>IP 037. Estrategia integral para la prevención de embarazo en adolescentes mantenida</t>
  </si>
  <si>
    <t>IP 038. Campaña de prevención de infecciones de transmisión sexual mantenida</t>
  </si>
  <si>
    <t>IP 039. Estrategia de seguimiento a las EPS e IPS del distrito en la implementación de la RIA materno perinatal mantenida</t>
  </si>
  <si>
    <t>IP 040. Comité intersectorial de salud sexual y reproductiva en operación</t>
  </si>
  <si>
    <t>IP 041. Estrategia de seguimiento a las EPS del distrito sobre la cobertura antirretroviral de la población notificada en SIVIGILA como confirmada para VIH o SIDA mantenida</t>
  </si>
  <si>
    <t>IP 042. Estrategia de seguimiento al cumplimiento de la ruta de atención integral de los casos de violencia sexual mantenida</t>
  </si>
  <si>
    <t>IP 043. Estrategia de seguimiento al cumplimiento de las actividades de planificación familiar mantenida</t>
  </si>
  <si>
    <t>IP 044. Política pública de salud mental presentada</t>
  </si>
  <si>
    <t>IP 045. Estrategia “Centros de escucha” mantenida</t>
  </si>
  <si>
    <t>IP 046. Estrategia “10 habilidades para la vida” mantenida</t>
  </si>
  <si>
    <t>IP 047. Estrategia de promoción y prevención en la población del sistema de responsabilidad penal para adolescentes mantenida</t>
  </si>
  <si>
    <t>IP 048. Comité de drogas del distrito en operación</t>
  </si>
  <si>
    <t>IP 049. Estrategia “Familias fuertes” mantenida</t>
  </si>
  <si>
    <t>IP 050. Estrategia para la disminución de la violencia intrafamiliar mantenida</t>
  </si>
  <si>
    <t>IP 051. Estrategia para la disminución de la violencia contra las mujeres mantenida</t>
  </si>
  <si>
    <t>IP 052. Estrategia para prevención del suicidio mantenida</t>
  </si>
  <si>
    <t>IP 053. Estrategia “Saber beber, saber vivir” mantenida</t>
  </si>
  <si>
    <t>IP 054. Estrategia de sensibilización y formación en nuevas masculinidades para la prevención de la violencia hacia las mujeres mantenida</t>
  </si>
  <si>
    <t>IP 055. Estrategia de zonas de orientación escolar mantenida</t>
  </si>
  <si>
    <t>IP 056. Estrategia de vigilancia en programas de salud en la primera infancia e infancia mantenida</t>
  </si>
  <si>
    <t>IP 057. Número de productos de apoyo entregados a población con discapacidad</t>
  </si>
  <si>
    <t>IP 058. Porcentaje de avance en la certificación de personas con discapacidad en el distrito</t>
  </si>
  <si>
    <t>IP 059. Estrategia de rehabilitación basada en la comunidad mantenida</t>
  </si>
  <si>
    <t>IP 060. Estrategia de Gestión Integrada para la vigilancia, promoción de la salud, prevención y control de las enfermedades de transmisión vectorial (ETV) y las Zoonosis intersectorialmente fortalecida</t>
  </si>
  <si>
    <t>IP 061. Estrategia mantenida de promoción y prevención frente a la tenencia responsable de mascotas</t>
  </si>
  <si>
    <t>IP 062. Porcentaje de cumplimiento de la estrategia de inspección, vigilancia y control para alimentos, agentes químicos mantenida</t>
  </si>
  <si>
    <t>IP 063. Estrategia de vigilancia a factores de riesgo ambientales que afectan la salud mantenida</t>
  </si>
  <si>
    <t>IP 064. Estrategia de vigilancia y seguimiento a las condiciones de la calidad del agua para consumo humano mantenida</t>
  </si>
  <si>
    <t>IP 065. Estrategia mantenida de vigilancia y control sanitaria en establecimientos y espacios que puedan generar riesgos para la población</t>
  </si>
  <si>
    <t>IP 066. Estrategia de promoción del autocuidado y prevención de enfermedades transmisibles mantenida</t>
  </si>
  <si>
    <t>IP 067. Estrategia “vacunación sin barreras” mantenida</t>
  </si>
  <si>
    <t>IP 068. Estrategia mantenida de información, educación y comunicación IEC para la prevención y cuidado adecuado de casos de IRA – EDA – Tuberculosis – Hansen - ETV</t>
  </si>
  <si>
    <t>IP 069. Estrategia IEC mantenida de prevención y cuidado adecuado de los casos de Infección Respiratoria Aguda IRA y EDA, para el componente comunitario en Atención Integral a las Enfermedades Prevalentes de la Infancia AIEPI</t>
  </si>
  <si>
    <t>IP 070. Estrategia “Colombia libre de tuberculosis” mantenida</t>
  </si>
  <si>
    <t>IP 071. Estrategia IEC para la divulgación de signos y síntomas asociados a enfermedades respiratorias y de piel mantenida</t>
  </si>
  <si>
    <t>IP 072. Estrategia de gestión integrada para la inspección, vigilancia y control de las enfermedades transmitidas por vectores mantenida</t>
  </si>
  <si>
    <t>IP 073. Comité Programa Ampliado de Inmunizaciones PAI en funcionamiento</t>
  </si>
  <si>
    <t>IP 074. Estrategia para la prevención y control de enfermedades adquiridas por atención en salud (IAAS) mantenida</t>
  </si>
  <si>
    <t xml:space="preserve">Programa 05. Prestación de los servicios de salud </t>
  </si>
  <si>
    <t>IP 076. Porcentaje de población en base de datos BDUA con continuidad y cobertura incrementado</t>
  </si>
  <si>
    <t>Programa 06. Aseguramiento en Salud</t>
  </si>
  <si>
    <t>IP 077. Porcentaje de base de datos del régimen subsidiado mantenida</t>
  </si>
  <si>
    <t>IP 078. Estrategia de formalización para la afiliación al SGSSS implementada</t>
  </si>
  <si>
    <t>Programa 07. Intersectorialidad</t>
  </si>
  <si>
    <t>IP 080. Estrategia de funcionamiento de 24/7 para la prestación del servicio referencia y contrarreferencia para la red de urgencias mantenida</t>
  </si>
  <si>
    <t>IP 081. Sistema de información para el funcionamiento de la red de urgencias adquirido y en funcionamiento</t>
  </si>
  <si>
    <t>IP 082. Sistema de comunicación para el funcionamiento de la red de urgencias fortalecido</t>
  </si>
  <si>
    <t>IP 083. Atención pre hospitalaria y traslado primario 24/7 en urgencias, emergencias y desastres fortalecida</t>
  </si>
  <si>
    <t>IP 084. Programa de formación y capacitación para la comunidad y la red de urgencias implementado</t>
  </si>
  <si>
    <t>IP 085. Estrategia de articulación entre las entidades de socorro y el comité de riesgo CMGRD para el simulacro de riesgos, peligros y amenazas implementada</t>
  </si>
  <si>
    <t>IP 086. Estrategia de alimentación de inventario disponible de todas las IPS para la atención oportuna en emergencias, urgencia y desastres fortalecida</t>
  </si>
  <si>
    <t>IP 087. Estrategia de monitoreo de inspección y vigilancia para el cumplimiento de las normas de riesgos, de urgencias, emergencias y desastres implementada</t>
  </si>
  <si>
    <t>IP 089. Estrategia de vigilancia en programas de salud para la adolescencia mantenida</t>
  </si>
  <si>
    <t>IP 090. Porcentaje de implementación de la política pública territorial de envejecimiento y vejez</t>
  </si>
  <si>
    <t>IP 091. Porcentaje de rutas integrales ejecutadas para la gestión de la política de envejecimiento y vejez</t>
  </si>
  <si>
    <t>IP 092. Porcentaje de cumplimiento en atención psicosocial a personas víctimas del conflicto</t>
  </si>
  <si>
    <t>IP 093. Porcentaje de avance en la gestión para la implementación del protocolo de atención integral en salud con enfoque psicosocial a población víctima del conflicto armado</t>
  </si>
  <si>
    <t>IP 094. Número de seguimiento a las medidas de atención de los casos de violencia intrafamiliar mujeres, hijos e hijas víctimas de violencia realizados</t>
  </si>
  <si>
    <t>IP 095. Porcentaje de personas de la dirección territorial de salud que reciben capacitación en género y salud</t>
  </si>
  <si>
    <t>IP 096. Número de estrategias de control social mantenidas</t>
  </si>
  <si>
    <t>IP 097. Porcentaje de personas habitantes de calle incluidas en el registro administrativo de población</t>
  </si>
  <si>
    <t>IP 098. Porcentaje de  aseguramiento en salud para la población habitante de calle</t>
  </si>
  <si>
    <t>IP 100. Porcentaje de pueblos/comunidades, consejos comunitarios, y organizaciones de base NARP que participaron en la incorporación del enfoque étnico diferencial en la planeación territorial en salud acorde a los resultados de los procesos de concertación con los grupos étnicos</t>
  </si>
  <si>
    <t>IP 101. Porcentaje de pueblos/comunidades, consejos comunitarios, y organizaciones de base indígenas que participaron en la incorporación del enfoque étnico diferencial en la planeación territorial en salud acorde a los resultados de los procesos de concertación con los grupos étnicos</t>
  </si>
  <si>
    <t>IP 102. Ruta de atención en salud para la población migrante implementada</t>
  </si>
  <si>
    <t>IP 103. Porcentaje de inimputables que acceden a servicios de salud</t>
  </si>
  <si>
    <t>IP 105. Número   de dotaciones  equipos biomédicos adquiridos y entregados a entidades prestadoras de servicios de salud pública</t>
  </si>
  <si>
    <t>IP 106. Estrategia de seguimiento y la asistencia técnica a indicadores del sistema obligatorio de calidad de la atención en salud fortalecida</t>
  </si>
  <si>
    <t xml:space="preserve">IP 107. Estrategia de recolección, consolidación y generación de informes del registro individual de la prestación del servicio (RIPS) mantenida </t>
  </si>
  <si>
    <t xml:space="preserve">IP 108. Estrategia mantenida de inventario de la capacidad instalada de las instituciones prestadoras de servicios de salud del municipio </t>
  </si>
  <si>
    <t>IP 109. Estrategia de inspección y vigilancia para el cumplimiento del sistema general de la calidad en salud fortalecida</t>
  </si>
  <si>
    <t>IP 110. Número de acciones para la eliminación de todo tipo de violencias contra las mujeres implementadas</t>
  </si>
  <si>
    <t>Inclusión social y reconciliación</t>
  </si>
  <si>
    <t>Programa 08. Atención integral para las poblaciones vulnerables  con enfoque diferencial</t>
  </si>
  <si>
    <t>IP 111. Número de acciones de atención integral para mujeres realizadas</t>
  </si>
  <si>
    <t>IP 112. Número de acciones de atención integral para juventudes realizadas</t>
  </si>
  <si>
    <t>IP 113. Número de acciones de atención integral para poblaciones étnicas realizadas</t>
  </si>
  <si>
    <t>IP 114. Número de acciones de atención integral para población LGBTIQ+ realizadas</t>
  </si>
  <si>
    <t>IP 115. Número de acciones de atención integral para personas con discapacidad realizadas</t>
  </si>
  <si>
    <t>IP 116. Número de acciones de atención integral para personas adultas mayores realizadas</t>
  </si>
  <si>
    <t>IP 117. Número de acciones de la política pública de familia implementadas</t>
  </si>
  <si>
    <t>IP 118. Número de acciones de la política pública de primera infancia, infancia y adolescencia implementadas</t>
  </si>
  <si>
    <t>IP 119. Número de acciones de atención integral a población habitante de la calle realizadas</t>
  </si>
  <si>
    <t>IP 120. Número de acciones de atención integral a población en situación de pobreza extrema realizadas</t>
  </si>
  <si>
    <t>IP 121. Mecanismo de seguimiento implementado</t>
  </si>
  <si>
    <t>IP 122. Número de eventos conmemorativos realizados</t>
  </si>
  <si>
    <t>IP 123. Política pública de habitancia de calle formulada y presentada</t>
  </si>
  <si>
    <t>IP 124. Número de políticas públicas actualizadas</t>
  </si>
  <si>
    <t>IP 125. Número de acciones de fortalecimiento institucional ejecutadas</t>
  </si>
  <si>
    <t>IP 126. Número anualidades vitalicias entregadas a través del programa "Hoy y mañana Beps"</t>
  </si>
  <si>
    <t>IP 127. Número de proyectos de inversión dirigidos a comunidad NARP con enfoque diferencial realizados</t>
  </si>
  <si>
    <t>IP 128. Estrategia de transversalización de derechos implementada</t>
  </si>
  <si>
    <t>IP 129. Número de ofertas artísticas y culturales implementadas</t>
  </si>
  <si>
    <t>Cultura</t>
  </si>
  <si>
    <t>Programa 09. Promoción y acceso efectivo a procesos culturales y artísticos</t>
  </si>
  <si>
    <t>IP 131. Número de acciones de fortalecimiento institucional ejecutadas</t>
  </si>
  <si>
    <t>IP 132. Número de políticas públicas o planes presentados</t>
  </si>
  <si>
    <t>IP 133. Número de acciones para proteger bienes de interés cultural público realizadas</t>
  </si>
  <si>
    <t>Programa 10. Gestión y protección de los bienes de interés cultural</t>
  </si>
  <si>
    <t>IP 134. Inventario distrital de bienes materiales muebles e inmuebles y patrimonio cultural inmaterial actualizado</t>
  </si>
  <si>
    <t>IP 135. Número de bienes al servicio del arte y la cultura habilitados</t>
  </si>
  <si>
    <t>IP 136. Número de viviendas de interés social promovidas y construidas</t>
  </si>
  <si>
    <t>Vivienda, ciudad y territorio</t>
  </si>
  <si>
    <t>Programa 11. Más familias con techo.</t>
  </si>
  <si>
    <t>IP 137. Política pública de vivienda formulada y presentada</t>
  </si>
  <si>
    <t xml:space="preserve">Programa 12. Acceso a soluciones de vivienda </t>
  </si>
  <si>
    <t>IP 138. Política pública de espacio público formulada y presentada</t>
  </si>
  <si>
    <t>IP 139. Número de viviendas urbanas y rurales mejoradas</t>
  </si>
  <si>
    <t>IP 141. Número de proyectos para el mejoramiento integral de barrios realizados</t>
  </si>
  <si>
    <t xml:space="preserve">Programa 13. Pequeñas obras </t>
  </si>
  <si>
    <t>Programa 14. Servicios públicos como fuente de progreso</t>
  </si>
  <si>
    <t>IP 144. Número de plantas PTAR y PTAP mantenidas y en operación</t>
  </si>
  <si>
    <t>IP 145. Número de pozos sépticos construidos y en operación</t>
  </si>
  <si>
    <t>IP 146. Estrategia anual de mantenimiento de pozos sépticos implementada</t>
  </si>
  <si>
    <t>IP 147. Número de acciones realizadas para optimizar el sistema de captación y tratamiento de agua potable en el acueducto urbano</t>
  </si>
  <si>
    <t>IP 148. Número de estrategias realizadas para la construcción y/o mantenimiento de la red de alumbrado público</t>
  </si>
  <si>
    <t>IP 149. Metros lineales construidos y/o rehabilitados de redes de acueducto</t>
  </si>
  <si>
    <t>IP 150. Metros lineales construidos y/o rehabilitados de alcantarillado sanitario, pluvial y canalizaciones</t>
  </si>
  <si>
    <t>IP 151. Número de estrategias realizadas para reducir el agua no contabilizada</t>
  </si>
  <si>
    <t>IP 152. Número de acciones de fortalecimiento institucional ejecutadas</t>
  </si>
  <si>
    <t>IP 153. Número de programas de actividad física, recreación y deportes con inclusión diseñados e implementados</t>
  </si>
  <si>
    <t>Deporte y recreación</t>
  </si>
  <si>
    <t>Programa 15. Estilo de vida saludable</t>
  </si>
  <si>
    <t>IP 154. Número de Escuelas Integrales de Desarrollo Deportivo implementadas</t>
  </si>
  <si>
    <t>IP 155. Número de programas de formación y capacitación realizadas anualmente</t>
  </si>
  <si>
    <t>IP 156. Número de apoyos entregados</t>
  </si>
  <si>
    <t>IP 157. Número de eventos realizados</t>
  </si>
  <si>
    <t>IP 158. Número de apoyos a deportistas destacados entregados</t>
  </si>
  <si>
    <t>IP 159. Número de acciones de fortalecimiento ejecutadas</t>
  </si>
  <si>
    <t>IP 160. Plan distrital de recreación y deporte incluyente construido e implementado</t>
  </si>
  <si>
    <t>IP 161. Número de escenarios deportivos y recreativos intervenidos, en operación y/o construidos</t>
  </si>
  <si>
    <t>Programa 16. Infraestructura deportiva y recreativa de calidad</t>
  </si>
  <si>
    <t>IP 162. Número de estrategias para la generación y formalización de empleo realizadas</t>
  </si>
  <si>
    <t>Trabajo</t>
  </si>
  <si>
    <t>Programa 17. Generación y formalización del empleo</t>
  </si>
  <si>
    <t>IP 163. Número de iniciativas productivas fortalecidas</t>
  </si>
  <si>
    <t>IP 165. Número de acciones realizadas de colocación en empleo formal de poblaciones vulnerables con enfoque diferencial</t>
  </si>
  <si>
    <t>IP 166. Numero de alianzas estratégicas para la generación y monitoreo del empleo ejecutadas</t>
  </si>
  <si>
    <t>IP 167. Número de investigación sobre mercado laboral realizadas</t>
  </si>
  <si>
    <t>IP 168. Número de empleos ambientales y de desinfección generados</t>
  </si>
  <si>
    <t>IP 169. Número de acciones de fortalecimiento institucional ejecutadas</t>
  </si>
  <si>
    <t>Programa 18. Jóvenes experiencia cero</t>
  </si>
  <si>
    <t>Línea 2. Barrancabermeja territorialmente sostenible</t>
  </si>
  <si>
    <t>Transporte</t>
  </si>
  <si>
    <t xml:space="preserve">Programa 19. Movilidad Sostenible,  activa y segura </t>
  </si>
  <si>
    <t>IP 174. Número de acciones del Plan local de seguridad vial desarrolladas</t>
  </si>
  <si>
    <t>IP 175. Política pública de movilidad y seguridad vial formulada y presentada</t>
  </si>
  <si>
    <t>IP 176. Número de estrategias de gestión realizadas para construir el terminal de transporte terrestre</t>
  </si>
  <si>
    <t>IP 177. Metros lineales de cicloinfraestructura construida</t>
  </si>
  <si>
    <t>IP 178. Número de estrategias implementadas para fomentar el uso de modos de transporte sostenible</t>
  </si>
  <si>
    <t>IP 180. Número de acciones de fortalecimiento institucional ejecutadas</t>
  </si>
  <si>
    <t>IP 181. Kilómetros de vías urbanas pavimentadas y/o mejoradas</t>
  </si>
  <si>
    <t>Programa 20. Infraestructura para la movilidad vial</t>
  </si>
  <si>
    <t>IP 182. Kilómetros de vía terciaria mejorada</t>
  </si>
  <si>
    <t>IP 183. Kilómetros de placas huellas construidas en vías rurales</t>
  </si>
  <si>
    <t>IP 184. Metros lineales de taludes urbanos y rurales estabilizados</t>
  </si>
  <si>
    <t>IP 185. Metros lineales de andenes peatonales construidos</t>
  </si>
  <si>
    <t>IP 187. Número de estrategias implementadas para fortalecer la plataforma tecnológica</t>
  </si>
  <si>
    <t>Tecnologías de la información y las comunicaciones</t>
  </si>
  <si>
    <t>Programa 21. Distrito Tec Barrancabermeja una ciudad conectada</t>
  </si>
  <si>
    <t>IP 188. Número de espacios digitales existentes activados</t>
  </si>
  <si>
    <t>IP 189. Número de zonas wifi en funcionamiento</t>
  </si>
  <si>
    <t>IP 190. Número de acciones de formación virtual realizadas</t>
  </si>
  <si>
    <t>IP 191. Número de acciones de fortalecimiento institucional ejecutadas</t>
  </si>
  <si>
    <t>Ambiente y desarrollo sostenible</t>
  </si>
  <si>
    <t>Programa 22. Barrancabermeja biodiversa y sostenible</t>
  </si>
  <si>
    <t>IP 193. Número de acciones implementadas para la medición de la calidad del aire y el ruido</t>
  </si>
  <si>
    <t>IP 194. Programa para la gestión sostenible del uso del suelo implementado</t>
  </si>
  <si>
    <t>IP 196. Número de acciones implementadas para la gestión integral de los residuos sólidos</t>
  </si>
  <si>
    <t>IP 197. Número de acciones implementadas para la educación y cultura ambiental</t>
  </si>
  <si>
    <t>IP 198. Número de estrategias implementadas para la gestión del riesgo y cambio climático</t>
  </si>
  <si>
    <t>IP 199. Estrategia para la producción limpia implementada</t>
  </si>
  <si>
    <t>IP 200. Número de acciones de fortalecimiento institucional ejecutadas</t>
  </si>
  <si>
    <t>Línea 3. Barrancabermeja competitiva para el desarrollo local y regional</t>
  </si>
  <si>
    <t>Agricultura y desarrollo rural</t>
  </si>
  <si>
    <t>Programa 23. Inclusión productiva de productores rurales y  pescadores artesanales</t>
  </si>
  <si>
    <t>IP 202. Número de estrategias de comercialización implementadas</t>
  </si>
  <si>
    <t>IP 203. Número de estrategias implementadas para la generación de proyectos productivos, de desarrollo rural y/o servicios de apoyo financiero para productores agropecuarios y pescadores artesanales con enfoque diferencial</t>
  </si>
  <si>
    <t>IP 204. Número de hectáreas intervenidas para la implementación de proyectos productivos</t>
  </si>
  <si>
    <t>IP 206. Número de unidades productivas caracterizadas</t>
  </si>
  <si>
    <t>IP 207. Política pública agropecuaria y de pesca artesanal presentada</t>
  </si>
  <si>
    <t>Programa 24. Desarrollo de los sectores agropecuario y  pesquero artesanal</t>
  </si>
  <si>
    <t>IP 208. Instancias de participación ciudadana agropecuarias apoyadas</t>
  </si>
  <si>
    <t>IP 209. Número de proyectos de Investigación e innovación apoyados</t>
  </si>
  <si>
    <t>IP 210. Estrategia de integración productiva local, regional y/o nacional diseñada</t>
  </si>
  <si>
    <t>IP 212. Número de eventos realizados</t>
  </si>
  <si>
    <t>IP 213. Estrategia de desarrollo rural local “Soy Rural” diseñada</t>
  </si>
  <si>
    <t>IP 215. Número de acciones de fortalecimiento institucional ejecutadas</t>
  </si>
  <si>
    <t>Comercio, industria y turismo</t>
  </si>
  <si>
    <t xml:space="preserve">Programa 25. Infraestructura estratégica para el fortalecimiento comercial, industrial y turístico </t>
  </si>
  <si>
    <t>IP 217. Marca de ciudad para la promoción del distrito actualizada e implementada</t>
  </si>
  <si>
    <t>Programa 26 Barrancabermeja competitiva</t>
  </si>
  <si>
    <t>IP 218. Estrategia de cooperación internacional para el fortalecimiento de los sectores económicos realizada</t>
  </si>
  <si>
    <t>IP 220. Número de iniciativas turísticas, ecológicas, deportivas o biodiversas apoyadas</t>
  </si>
  <si>
    <t>IP 221. Número de estrategias de promoción del comercio y la industria realizadas</t>
  </si>
  <si>
    <t>IP 222. Número de estrategias de fortalecimiento institucional ejecutadas</t>
  </si>
  <si>
    <t>Programa 27. Integración regional productiva</t>
  </si>
  <si>
    <t>IP 224. Política Pública económica regional formulada y presentada</t>
  </si>
  <si>
    <t>IP 225. Número de planes de fortalecimiento a areneros y chircaleros implementadas</t>
  </si>
  <si>
    <t>Minas y energía</t>
  </si>
  <si>
    <t xml:space="preserve">Programa 28. Desarrollo y aprovechamiento de los recursos mineros </t>
  </si>
  <si>
    <t>IP 226. Número de empresas que vinculan energía alternativa en su proceso productivo</t>
  </si>
  <si>
    <t>Programa 29. Promoción, desarrollo y utilización de las fuentes no convencionales de energía</t>
  </si>
  <si>
    <t>IP 228. Número de estrategias para el apoyo al Emprendimiento y Tecnología creadas</t>
  </si>
  <si>
    <t>Ciencia, tecnología e innovación</t>
  </si>
  <si>
    <t>Programa 30. Barrancabermeja Innovación y Tecnología -  BIT</t>
  </si>
  <si>
    <t>IP 229. Número de iniciativas de emprendimiento apoyadas</t>
  </si>
  <si>
    <t>IP 230. Número de personas impactadas con los programas de formación BIT</t>
  </si>
  <si>
    <t>IP 231. Número de iniciativas de Ciencia, Tecnología e Innovación apoyadas</t>
  </si>
  <si>
    <t>Programa 31. Tecnología al servicio del sector productivo</t>
  </si>
  <si>
    <t>IP 233. Número de alianzas implementadas entre instituciones educativas, Estado y sector empresarial para el desarrollo tecnológico, la innovación y la optimización de procesos industriales y empresariales</t>
  </si>
  <si>
    <t>Línea 4. Barrancabermeja administración moderna, segura y que convive en paz</t>
  </si>
  <si>
    <t>Gobierno territorial</t>
  </si>
  <si>
    <t xml:space="preserve">Programa 32. Administración moderna, eficiente, segura y comprometida con el territorio
</t>
  </si>
  <si>
    <t>IP 236. Número de acciones desarrolladas para fortalecer el sistema de gestión documental</t>
  </si>
  <si>
    <t>IP 237. Número de acciones de fortalecimiento institucional ejecutadas</t>
  </si>
  <si>
    <t>IP 239. Estrategia de rediseño institucional de la administración distrital realizada</t>
  </si>
  <si>
    <t>IP 240. Estudio de ubicación y pertinencia del CAD realizado</t>
  </si>
  <si>
    <t>IP 241. Número de bienes inmuebles caracterizados</t>
  </si>
  <si>
    <t>IP 242. Política de control interno implementada</t>
  </si>
  <si>
    <t>IP 244. Estatuto tributario actualizado</t>
  </si>
  <si>
    <t>Programa 33.  Fortalecimiento fiscal y sostenible de las finanzas públicas</t>
  </si>
  <si>
    <t>IP 245. Estrategia de incentivos tributarios al sector empresarial implementada</t>
  </si>
  <si>
    <t>IP 246. Estrategia de reducción de gastos implementada</t>
  </si>
  <si>
    <t>IP 247. Estrategia de recuperación de recursos y finanzas implementada</t>
  </si>
  <si>
    <t>IP 249. Porcentaje de cumplimiento de las acciones de Defensa Judicial</t>
  </si>
  <si>
    <t>Programa 34. Asistencia jurídica y defensa judicial</t>
  </si>
  <si>
    <t>IP 251. Plan anual actualizado e implementado</t>
  </si>
  <si>
    <t>Programa 35. Entornos seguros para la convivencia y seguridad ciudadana</t>
  </si>
  <si>
    <t>IP 252. Plan anual de promoción de la sana convivencia y cultura ciudadana mantenido</t>
  </si>
  <si>
    <t>IP 253. Estrategia para fortalecer los espacios promotores de convivencia y atención realizada</t>
  </si>
  <si>
    <t>IP 254. Ampliación y/o adecuación de los espacios promotores de convivencia y atención realizada</t>
  </si>
  <si>
    <t>IP 256. Número de acciones tecnológicas para la seguridad implementadas</t>
  </si>
  <si>
    <t>IP 257. Plan de intervención integral de entornos escolares creado e implementado</t>
  </si>
  <si>
    <t>IP 258. Número de parques y zonas críticas intervenidas desde la seguridad y convivencia</t>
  </si>
  <si>
    <t>IP 260. Plan maestro de espacio público actualizado e implementado</t>
  </si>
  <si>
    <t>IP 261. Número de iniciativas de fortalecimiento a veedurías y organismos de control social implementadas</t>
  </si>
  <si>
    <t>Programa 36. Gobierno participativo para la ciudadanía</t>
  </si>
  <si>
    <t>IP 263. Política pública religiosa creada y presentada</t>
  </si>
  <si>
    <t>IP 264. Número de acciones de fortalecimiento a organismos de acción comunal realizadas</t>
  </si>
  <si>
    <t>Programa 37. Fortalecimiento comunitario y comunal</t>
  </si>
  <si>
    <t>IP 265. Número de acciones de fortalecimiento a Juntas Administradoras Locales del sector rural y urbano realizadas</t>
  </si>
  <si>
    <t>IP 266. Propuesta de actualización del fondo de desarrollo comunitario presentada</t>
  </si>
  <si>
    <t>IP 268. Número de eventos de exaltación del sector comunal realizados</t>
  </si>
  <si>
    <t>Programa 38. Distrito digital</t>
  </si>
  <si>
    <t>IP 270. Aplicación digital de acceso a servicios institucionales en funcionamiento</t>
  </si>
  <si>
    <t>Justicia y del derecho</t>
  </si>
  <si>
    <t>Programa 39  Fortalecimiento a las instituciones de seguridad y justicia, fuerza pública y organismos de socorro</t>
  </si>
  <si>
    <t>IP 272. Mejoramiento del laboratorio de criminalística realizado</t>
  </si>
  <si>
    <t>IP 273. Número de planes de capacitación al cuerpo policivo y judicial realizados</t>
  </si>
  <si>
    <t>IP 275. Número de estrategias realizadas que garanticen la planeación, articulación y operación integrada entre policía, fiscalía e instituciones judiciales</t>
  </si>
  <si>
    <t>IP 276. Número de organismos de seguridad, convivencia e instituciones de interés público apoyados</t>
  </si>
  <si>
    <t>IP 277. Número de acciones de fortalecimiento institucional ejecutadas</t>
  </si>
  <si>
    <t>IP 278. Porcentaje de comisarías de familia e inspecciones de policía fortalecidas</t>
  </si>
  <si>
    <t xml:space="preserve">Programa 40. Acceso a la justicia, garantía de derechos y atención integral con enfoque diferencial y de género </t>
  </si>
  <si>
    <t>IP 279. Plan de capacitación diseñado e implementado a comisarías sobre el manejo de las mujeres víctimas y su familia en concordancia con la ley 1257 de 2008</t>
  </si>
  <si>
    <t>IP 282. Estrategia de apoyo a los espacios de diálogos de paz y convivencia ciudadana diseñada y en funcionamiento</t>
  </si>
  <si>
    <t>IP 283. Plan para la protección de líderes y lideresas con enfoque diferencial diseñado e implementado</t>
  </si>
  <si>
    <t>IP 284. Sistema de Responsabilidad Penal para Adolescentes - SRPA en funcionamiento</t>
  </si>
  <si>
    <t>IP 285. Número de acciones realizadas de atención jurídica, psicosocial e integral a víctimas del conflicto armado con enfoque diferencial y de género</t>
  </si>
  <si>
    <t>Programa 41. Barrancabermeja territorio constructor de paz</t>
  </si>
  <si>
    <t>IP 286. Número de planes de reparación colectiva y/o retornos y reubicaciones implementados</t>
  </si>
  <si>
    <t>IP 287. Porcentaje de respuestas atendidas a fallos judiciales a favor de las víctimas del conflicto armado</t>
  </si>
  <si>
    <t>IP 289. Plan de atención territorial actualizado y en funcionamiento</t>
  </si>
  <si>
    <t>IP 290. Estrategia anual de apoyo al funcionamiento del CRAV implementada</t>
  </si>
  <si>
    <t>IP 292. Política pública de víctimas del conflicto armado formulada y presentada</t>
  </si>
  <si>
    <t>IP 293. Estrategia de atención integral a las víctimas del conflicto armado mantenida</t>
  </si>
  <si>
    <t>IP 295. Número de acciones de atención integral a personas reincorporadas, reinsertadas y excombatientes realizadas</t>
  </si>
  <si>
    <t>IP 296. Número de acciones de atención integral a población refugiada, migrante y retornada realizadas</t>
  </si>
  <si>
    <t>IP 297. Número de acciones de atención integral a población víctima de trata de personas realizadas</t>
  </si>
  <si>
    <t>IP 298. Estrategia regional de promoción de una cultura de paz, reconciliación territorial y garantía de no repetición diseñada y en funcionamiento</t>
  </si>
  <si>
    <t>IP 299. Estrategia para la construcción del sistema georreferenciado de hábitat realizada</t>
  </si>
  <si>
    <t>Información estadística</t>
  </si>
  <si>
    <t>Programa 42. Medición y monitoreo estadístico como apuesta en la generación de información y de conocimiento</t>
  </si>
  <si>
    <t>IP 300. Sistema de medición y monitoreo colaborativo diseñado y en funcionamiento</t>
  </si>
  <si>
    <t>IP 301. Número de versiones de la cartilla Barrancabermeja en cifras realizadas</t>
  </si>
  <si>
    <t>Programa 42.  Medición y monitoreo estadístico como apuesta en la generación de información y de conocimiento</t>
  </si>
  <si>
    <t>Programa 43. Barrancabermeja un distrito comprometido con el ordenamiento y planificación territorial</t>
  </si>
  <si>
    <t>IP 303. Estrategia de implementación del POT desarrollada</t>
  </si>
  <si>
    <t>IP 304. División territorial del Distrito en localidades realizada</t>
  </si>
  <si>
    <t>IP 305. Estrategia de gestión para la implementación de catastro multipropósito realizada</t>
  </si>
  <si>
    <t>IP 306. Porcentaje de aumento en la implementación de la metodología del Sisbén IV por barrido</t>
  </si>
  <si>
    <t>IP 307. Promedio de personas atendidas por año</t>
  </si>
  <si>
    <t>IP 308. Porcentaje de actualización de la base de datos de estratificación</t>
  </si>
  <si>
    <t>IP 309. Conceptos de control urbano emitidos</t>
  </si>
  <si>
    <t>IP 310. Resoluciones emitidas de espacio público y publicidad</t>
  </si>
  <si>
    <t>IP 311. Número de asentamientos humanos legalizados urbanísticamente</t>
  </si>
  <si>
    <t>IP 312. Plan de Seguridad Alimentaria y Nutricional en funcionamiento</t>
  </si>
  <si>
    <t>IP 313. Porcentaje de actualización de la nomenclatura</t>
  </si>
  <si>
    <t>IP 314. Número de certificaciones emitidas de nomenclatura</t>
  </si>
  <si>
    <t>IP 315. Número de acciones de fortalecimiento institucional ejecutadas</t>
  </si>
  <si>
    <t>IP 316. Propuesta de modificación del Acuerdo Municipal 003 de 1998 realizada</t>
  </si>
  <si>
    <t>IP 317. Estrategia anual de apoyo al funcionamiento del Consejo Territorial de Planeación implementada</t>
  </si>
  <si>
    <t>IP 319. Número de rendiciones de cuentas hechas</t>
  </si>
  <si>
    <t>Ejecución de la meta</t>
  </si>
  <si>
    <t>Observaciones</t>
  </si>
  <si>
    <t xml:space="preserve">Fecha de
Inicio </t>
  </si>
  <si>
    <t>No. IP</t>
  </si>
  <si>
    <t>07. Secretaría de Infraestructura</t>
  </si>
  <si>
    <t>01. Secretaría de Educación</t>
  </si>
  <si>
    <t>02. Secretaría de Salud</t>
  </si>
  <si>
    <t>03. Secretaría de las mujeres y familia</t>
  </si>
  <si>
    <t>04. Secretaría del adulto mayor, juventud e inclusión social</t>
  </si>
  <si>
    <t>05. Secretaría de cultura, turismo y patrimonio</t>
  </si>
  <si>
    <t>06. Empresa de desarrollo urbano y vivienda de interés social de Barrancabermeja – EDUBA.</t>
  </si>
  <si>
    <t>21. Secretaría de Espacio Público</t>
  </si>
  <si>
    <t>08. Instituto para el Fomento del Deporte y la Recreación en Barrancabermeja Inderba</t>
  </si>
  <si>
    <t>09. Secretaría de empresa, empleo y emprendimiento</t>
  </si>
  <si>
    <t>10. Inspección de Tránsito y Transporte de Barrancabermeja - ITTB</t>
  </si>
  <si>
    <t>11. Secretaría TIC-CeI</t>
  </si>
  <si>
    <t>12. Secretaría de Medio Ambiente</t>
  </si>
  <si>
    <t>13. Secretaría de Agricultura y desarrollo rural</t>
  </si>
  <si>
    <t>14. Secretaría de talento humano</t>
  </si>
  <si>
    <t>22. Secretaría de Planeación</t>
  </si>
  <si>
    <t>15. Secretaría del recurso físico</t>
  </si>
  <si>
    <t>16. Oficina Asesora de Control Interno</t>
  </si>
  <si>
    <t>17. Oficina Asesora de Prensa</t>
  </si>
  <si>
    <t>18. Secretaría de hacienda</t>
  </si>
  <si>
    <t>19. Secretaría jurídica</t>
  </si>
  <si>
    <t xml:space="preserve">20. Secretaría del Interior </t>
  </si>
  <si>
    <t>PRESUPUESTADO</t>
  </si>
  <si>
    <t>OBLIGACIONES</t>
  </si>
  <si>
    <t>TOTAL PRESUPUESTADO</t>
  </si>
  <si>
    <t>TOTAL OBLIGACIONES</t>
  </si>
  <si>
    <t>COMPROMISOS</t>
  </si>
  <si>
    <t>TOTAL COMPROMISOS</t>
  </si>
  <si>
    <t>P_Recursos propios 2022</t>
  </si>
  <si>
    <t>P_SGP Educación 2022</t>
  </si>
  <si>
    <t>P_SGP Salud 2022</t>
  </si>
  <si>
    <t>P_SGP APSB 2022</t>
  </si>
  <si>
    <t>P_SGP Cultura 2022</t>
  </si>
  <si>
    <t>P_SGP Deporte 2022</t>
  </si>
  <si>
    <t>P_SGP Libre Inversión 2022</t>
  </si>
  <si>
    <t>P_SGP Alimentación Escolar 2022</t>
  </si>
  <si>
    <t>P_SGP Municipios Río Magdalena 2022</t>
  </si>
  <si>
    <t>P_SGP Primera Infancia 2022</t>
  </si>
  <si>
    <t>P_Regalías 2022</t>
  </si>
  <si>
    <t>P_Cofinanciación Departamento 2022</t>
  </si>
  <si>
    <t>P_Cofinanciación Nación 2022</t>
  </si>
  <si>
    <t>P_Crédito 2022</t>
  </si>
  <si>
    <t>P_Otros 2022</t>
  </si>
  <si>
    <t>C_Recursos propios 2022</t>
  </si>
  <si>
    <t>C_SGP Educación 2022</t>
  </si>
  <si>
    <t>C_SGP Salud 2022</t>
  </si>
  <si>
    <t>C_SGP APSB 2022</t>
  </si>
  <si>
    <t>C_SGP Cultura 2022</t>
  </si>
  <si>
    <t>C_SGP Deporte 2022</t>
  </si>
  <si>
    <t>C_SGP Libre Inversión 2022</t>
  </si>
  <si>
    <t>C_SGP Alimentación Escolar 2022</t>
  </si>
  <si>
    <t>C_SGP Municipios Río Magdalena 2022</t>
  </si>
  <si>
    <t>C_SGP Primera Infancia 2022</t>
  </si>
  <si>
    <t>C_Regalías 2022</t>
  </si>
  <si>
    <t>C_Cofinanciación Departamento 2022</t>
  </si>
  <si>
    <t>C_Cofinanciación Nación 2022</t>
  </si>
  <si>
    <t>C_Crédito 2022</t>
  </si>
  <si>
    <t>C_Otros 2022</t>
  </si>
  <si>
    <t>O_Recursos propios 2022</t>
  </si>
  <si>
    <t>O_SGP Educación 2022</t>
  </si>
  <si>
    <t>O_SGP Salud 2022</t>
  </si>
  <si>
    <t>O_SGP APSB 2022</t>
  </si>
  <si>
    <t>O_SGP Cultura 2022</t>
  </si>
  <si>
    <t>O_SGP Deporte 2022</t>
  </si>
  <si>
    <t>O_SGP Libre Inversión 2022</t>
  </si>
  <si>
    <t>O_SGP Alimentación Escolar 2022</t>
  </si>
  <si>
    <t>O_SGP Municipios Río Magdalena 2022</t>
  </si>
  <si>
    <t>O_SGP Primera Infancia 2022</t>
  </si>
  <si>
    <t>O_Regalías 2022</t>
  </si>
  <si>
    <t>O_Cofinanciación Departamento 2022</t>
  </si>
  <si>
    <t>O_Cofinanciación Nación 2022</t>
  </si>
  <si>
    <t>O_Crédito 2022</t>
  </si>
  <si>
    <t>O_Otros 2022</t>
  </si>
  <si>
    <t>IP 003. Número de estrategias implementadas para garantizar el funcionamiento de instituciones educativas oficiales</t>
  </si>
  <si>
    <t>IP 075. Porcentaje de cumplimento en la prestación de servicios de salud pagos en procedimientos contemplados en el PBS para la atención a población no asegurada, vulnerable y migrante</t>
  </si>
  <si>
    <t>IP 079. Programa de Atención Primaria en Salud APS implementada</t>
  </si>
  <si>
    <t>IP 088. Sistema de emergencia médica SEM implementado</t>
  </si>
  <si>
    <t>IP 099. Porcentaje de personas habitantes de calle que acceden a los servicios de salud</t>
  </si>
  <si>
    <t>IP 104. Número  de entidades prestadoras de servicios de salud pública mejoradas y/o construidas</t>
  </si>
  <si>
    <t>IP 130. Número de estrategias implementadas de apoyo para artistas, creadores y gestores culturales</t>
  </si>
  <si>
    <t>IP 140. Número de predios titulados</t>
  </si>
  <si>
    <t>IP 142. Metros cuadrados de espacio público construidos y/o mantenidos</t>
  </si>
  <si>
    <t>IP 143. Número de acciones realizadas para el acceso a servicios públicos domiciliarios</t>
  </si>
  <si>
    <t>IP 164. Estrategia implementada de generación y formalización de empleo que involucre poblaciones vulnerables con enfoque diferencial</t>
  </si>
  <si>
    <t xml:space="preserve">IP 170. Número de personas jóvenes sin experiencia colocadas en trabajo formal </t>
  </si>
  <si>
    <t>IP 171. Número de emprendimientos de personas jóvenes sin experiencia apoyados</t>
  </si>
  <si>
    <t>IP 172. Número de eventos de promoción realizados</t>
  </si>
  <si>
    <t>IP 173. Número de estrategias de sensibilización a los actores viales realizas</t>
  </si>
  <si>
    <t>IP 179. Porcentaje de rutas de transporte público terrestre modificadas</t>
  </si>
  <si>
    <t>IP 186. Número de estrategias de gestión realizadas para la descongestión vehicular</t>
  </si>
  <si>
    <t>IP 192. Número de acciones implementadas para la gestión integral del recurso hídrico</t>
  </si>
  <si>
    <t>IP 195. Número de acciones implementadas para la biodiversidad y servicios ecosistémicos</t>
  </si>
  <si>
    <t>IP 201. Número de estrategias implementadas para la promoción, fortalecimiento del servicio de asistencia técnica y extensión agropecuaria integral a productores agropecuarios y pescadores artesanales</t>
  </si>
  <si>
    <t>IP 205. Estrategia de Gestión para la formalización de predios rurales diseñada e iniciada</t>
  </si>
  <si>
    <t>IP 211. Porcentaje de cumplimiento de la estrategia de integración productiva local, regional y/o nacional</t>
  </si>
  <si>
    <t>IP 214. Porcentaje de cumplimiento de la estrategia de desarrollo rural local “Soy Rural”</t>
  </si>
  <si>
    <t>IP 216. Número de estrategias realizadas para la construcción o mejoramiento de infraestructura para el fortalecimiento comercial industrial y turístico</t>
  </si>
  <si>
    <t>IP 219. Estrategia de gestión para el desarrollo logístico y multimodal en Barrancabermeja realizada</t>
  </si>
  <si>
    <t>IP 223. Número de alianzas de integración regional realizadas</t>
  </si>
  <si>
    <t>IP 227. Número de estrategias para el uso de energía alternativa en los sectores salud, educación, industria, comercio, turismo y agropecuario</t>
  </si>
  <si>
    <t>IP 232. Número de estrategias desarrolladas para fomentar en empresas el uso de tecnologías limpias dentro de sus procesos productivos</t>
  </si>
  <si>
    <t>IP 234. Número de empresas que implementan tecnologías de optimización en sus procesos productivos</t>
  </si>
  <si>
    <t>IP 235. Número de planes implementados para la gestión estratégica del talento humano</t>
  </si>
  <si>
    <t>IP 238. Número de acciones anuales implementadas del Plan de anticorrupción y atención al ciudadano</t>
  </si>
  <si>
    <t>IP 243. Estrategia de comunicaciones mantenida</t>
  </si>
  <si>
    <t>IP 248. Estudio realizado para la revisión de acuerdos municipales que afecten la situación fiscal</t>
  </si>
  <si>
    <t>IP 250. Porcentaje de cumplimiento en la asistencia jurídica</t>
  </si>
  <si>
    <t>IP 255. Número de sistemas de información, control, comunicaciones y tecnología para fortalecer la seguridad y convivencia diseñados e implementados</t>
  </si>
  <si>
    <t>IP 259. Número de campañas implementadas para garantizar el goce y disfrute del espacio público</t>
  </si>
  <si>
    <t>IP 262. Estrategia de interacción permanente con la ciudadanía diseñada e implementada</t>
  </si>
  <si>
    <t>IP 267. Estrategia implementada para aumentar la participación de mujeres y jóvenes en los procesos comunitarios y comunales</t>
  </si>
  <si>
    <t>IP 269. Número de acciones de la política de gobierno digital ejecutadas</t>
  </si>
  <si>
    <t>IP 271. Número de espacios garantes del acceso a la justicia habilitados</t>
  </si>
  <si>
    <t>IP 274. Política de recompensas implementada</t>
  </si>
  <si>
    <t>IP 280. Estrategia integral diseñada e implementada de acceso y garantía de derechos con enfoque diferencial para las mujeres víctimas de violencias de género</t>
  </si>
  <si>
    <t>IP 281. Estrategia de gestión para la puesta en marcha de la oficina de asuntos étnicos realizada</t>
  </si>
  <si>
    <t>IP 288. Caracterización de la población víctima del conflicto armado actualizada</t>
  </si>
  <si>
    <t>IP 291. Número de eventos conmemorativos para las víctimas del conflicto armado apoyados</t>
  </si>
  <si>
    <t>IP 294. Estrategias de familias en acción y jóvenes en acción apoyadas</t>
  </si>
  <si>
    <t>IP 302. POT actualizado y presentado</t>
  </si>
  <si>
    <t>IP 318. Porcentaje de cumplimiento en los mecanismos de seguimiento y evaluación</t>
  </si>
  <si>
    <t>02. SALUD</t>
  </si>
  <si>
    <t>Dependecias</t>
  </si>
  <si>
    <t>03. MUJERES</t>
  </si>
  <si>
    <t>04. ADULTO MAYOR</t>
  </si>
  <si>
    <t>05. CULTURA</t>
  </si>
  <si>
    <t>06. EDUBA</t>
  </si>
  <si>
    <t>07. INFRAESTRUCTURA</t>
  </si>
  <si>
    <t>08. INDERBA</t>
  </si>
  <si>
    <t>09. EMPRESAS</t>
  </si>
  <si>
    <t>10. ITTB</t>
  </si>
  <si>
    <t>11. TIC</t>
  </si>
  <si>
    <t>12. MEDIO AMBIENTE</t>
  </si>
  <si>
    <t>13. AGRICULTURA</t>
  </si>
  <si>
    <t>14. TALENTO HUMANO</t>
  </si>
  <si>
    <t>15. RECURSOS FÍSICOS</t>
  </si>
  <si>
    <t>16. CONTROL INTERNO</t>
  </si>
  <si>
    <t>17. PRENSA</t>
  </si>
  <si>
    <t>18. HACIENDA</t>
  </si>
  <si>
    <t>19. JURÍDICA</t>
  </si>
  <si>
    <t>20. INTERIOR</t>
  </si>
  <si>
    <t>21. ESPACIO PÚBLICO</t>
  </si>
  <si>
    <t>22. PLANEACIÓN</t>
  </si>
  <si>
    <t>19 de mayo 2022
Version 3.1</t>
  </si>
  <si>
    <t>Reportó</t>
  </si>
  <si>
    <t>Gestión</t>
  </si>
  <si>
    <t>Proyecto: FORTALECIMIENTO DE ACCIONES DE SEGURIDAD VIAL PARA LA ADOPCIÓN DE COMPORTAMIENTOS SEGUROS EN LOS ACTORES DE LA MOVILIDAD EN EL DISTRITO DE BARRANCABERMEJA.</t>
  </si>
  <si>
    <t>Realizar estrategias de sensibilización vial</t>
  </si>
  <si>
    <t>Diseños para implementar medidas de tráfico calmado en puntos criticos de accidentalidad.</t>
  </si>
  <si>
    <t>REALIZAR ACTIVIDADES DE SEÑALIZACIÓN EN SECTORES PRIORIZADOS</t>
  </si>
  <si>
    <t>Proyecto: MANTENIMIENTO, REPARACIÓN Y OPERACIÓN DEL SISTEMA DE SEMAFORIZACIÓN DEL DISTRITO DE BARRANCABERMEJA</t>
  </si>
  <si>
    <t>MANTENIMIENTO, REPARACIÓN Y OPERACIÓN DEL SISTEMA DE SEMAFORIZACIÓN DEL DISTRITO DE BARRANCABERMEJA</t>
  </si>
  <si>
    <t>Proyecto: FORTALECIMIENTO INSTITUCIONAL DE LA INSPECCIÓN DE TRANSITO Y TRANSPORTE DE BARRANCABERMEJA</t>
  </si>
  <si>
    <t>Fortalecer actividades técnicas, tecnológicas, jurídicas y administrativas para mejorar la gestión institucional.</t>
  </si>
  <si>
    <r>
      <t xml:space="preserve">11 diseños aprobados para realizar señalización vertical, horizontal, resaltos y bandas reductoras en puntos críticos de accidentalidad. 1 diseño aprobado para obra a ejecutar en el segundo semestre, valor gestionado </t>
    </r>
    <r>
      <rPr>
        <b/>
        <sz val="11"/>
        <color rgb="FF000000"/>
        <rFont val="Calibri"/>
        <family val="2"/>
      </rPr>
      <t>$192.251.599</t>
    </r>
    <r>
      <rPr>
        <sz val="11"/>
        <color rgb="FF000000"/>
        <rFont val="Calibri"/>
        <family val="2"/>
      </rPr>
      <t xml:space="preserve"> con la Agencia Nacional de Seguridad Vial.</t>
    </r>
  </si>
  <si>
    <r>
      <t xml:space="preserve">Presupuestado </t>
    </r>
    <r>
      <rPr>
        <b/>
        <sz val="11"/>
        <color rgb="FF000000"/>
        <rFont val="Calibri"/>
        <family val="2"/>
      </rPr>
      <t>$34.609.620</t>
    </r>
    <r>
      <rPr>
        <sz val="11"/>
        <color rgb="FF000000"/>
        <rFont val="Calibri"/>
        <family val="2"/>
      </rPr>
      <t xml:space="preserve">, comprometido </t>
    </r>
    <r>
      <rPr>
        <b/>
        <sz val="11"/>
        <color rgb="FF000000"/>
        <rFont val="Calibri"/>
        <family val="2"/>
      </rPr>
      <t>$9.600.000</t>
    </r>
    <r>
      <rPr>
        <sz val="11"/>
        <color rgb="FF000000"/>
        <rFont val="Calibri"/>
        <family val="2"/>
      </rPr>
      <t xml:space="preserve">. Obligación </t>
    </r>
    <r>
      <rPr>
        <b/>
        <sz val="11"/>
        <color rgb="FF000000"/>
        <rFont val="Calibri"/>
        <family val="2"/>
      </rPr>
      <t>$9.600.000</t>
    </r>
    <r>
      <rPr>
        <sz val="11"/>
        <color rgb="FF000000"/>
        <rFont val="Calibri"/>
        <family val="2"/>
      </rPr>
      <t xml:space="preserve"> Recursos propios de la ITTB.</t>
    </r>
  </si>
  <si>
    <r>
      <t>Recursos propios ITTB programado</t>
    </r>
    <r>
      <rPr>
        <b/>
        <sz val="11"/>
        <color rgb="FF000000"/>
        <rFont val="Calibri"/>
        <family val="2"/>
      </rPr>
      <t xml:space="preserve"> $325.464.899,65, </t>
    </r>
    <r>
      <rPr>
        <sz val="11"/>
        <color rgb="FF000000"/>
        <rFont val="Calibri"/>
        <family val="2"/>
      </rPr>
      <t xml:space="preserve">comprometido </t>
    </r>
    <r>
      <rPr>
        <b/>
        <sz val="11"/>
        <color rgb="FF000000"/>
        <rFont val="Calibri"/>
        <family val="2"/>
      </rPr>
      <t xml:space="preserve">$286.399.975,80 </t>
    </r>
    <r>
      <rPr>
        <sz val="11"/>
        <color rgb="FF000000"/>
        <rFont val="Calibri"/>
        <family val="2"/>
      </rPr>
      <t xml:space="preserve">obligación
</t>
    </r>
    <r>
      <rPr>
        <b/>
        <sz val="11"/>
        <color rgb="FF000000"/>
        <rFont val="Calibri"/>
        <family val="2"/>
      </rPr>
      <t>$ 286.399.975,80</t>
    </r>
  </si>
  <si>
    <r>
      <t>Realizado convenio entre Alcaldía Distrital e ITTB, Cofinanciación con Recursos Propios ITTB</t>
    </r>
    <r>
      <rPr>
        <b/>
        <sz val="11"/>
        <color rgb="FF000000"/>
        <rFont val="Calibri"/>
        <family val="2"/>
      </rPr>
      <t xml:space="preserve"> $ 489,735,107</t>
    </r>
    <r>
      <rPr>
        <sz val="11"/>
        <color rgb="FF000000"/>
        <rFont val="Calibri"/>
        <family val="2"/>
      </rPr>
      <t xml:space="preserve">, comprometido </t>
    </r>
    <r>
      <rPr>
        <b/>
        <sz val="11"/>
        <color rgb="FF000000"/>
        <rFont val="Calibri"/>
        <family val="2"/>
      </rPr>
      <t xml:space="preserve">$ 78.406.768,27 </t>
    </r>
    <r>
      <rPr>
        <sz val="11"/>
        <color rgb="FF000000"/>
        <rFont val="Calibri"/>
        <family val="2"/>
      </rPr>
      <t xml:space="preserve">obligación </t>
    </r>
    <r>
      <rPr>
        <b/>
        <sz val="11"/>
        <color rgb="FF000000"/>
        <rFont val="Calibri"/>
        <family val="2"/>
      </rPr>
      <t>$ 78.406.768,27</t>
    </r>
  </si>
  <si>
    <t>Actividades de actualización del Plan Local de Seguridad Vial. Diágnóstico de seguridad Vial del Territorio y grupos focales.</t>
  </si>
  <si>
    <r>
      <t xml:space="preserve">Gestionado con Agencia Nacional contrato de consultoría para apoyo técnico a la  actualización del plan local de seguridad vial del Distrito de Barrancabermeja. Valor gestionado </t>
    </r>
    <r>
      <rPr>
        <b/>
        <sz val="11"/>
        <color rgb="FF000000"/>
        <rFont val="Calibri"/>
        <family val="2"/>
      </rPr>
      <t xml:space="preserve">$300.000.000 </t>
    </r>
    <r>
      <rPr>
        <sz val="11"/>
        <color rgb="FF000000"/>
        <rFont val="Calibri"/>
        <family val="2"/>
      </rPr>
      <t>ejecutado</t>
    </r>
    <r>
      <rPr>
        <b/>
        <sz val="11"/>
        <color rgb="FF000000"/>
        <rFont val="Calibri"/>
        <family val="2"/>
      </rPr>
      <t xml:space="preserve"> $90.000.000</t>
    </r>
  </si>
  <si>
    <t>Agendas de preparación del proyecto y  estudio técnico financiero y jurídico para establecer el modelo de operación óptima y de inversión del terminal de transporte de Barrancabermeja.</t>
  </si>
  <si>
    <t>Decretar día Sin Carro.
Proyecto Electrolineras</t>
  </si>
  <si>
    <r>
      <t xml:space="preserve">1. Decreto No. 0238 de 2022, por medio del cual se declara el día 16 de septiembre de 2022 como </t>
    </r>
    <r>
      <rPr>
        <b/>
        <sz val="11"/>
        <color rgb="FF000000"/>
        <rFont val="Calibri"/>
        <family val="2"/>
      </rPr>
      <t xml:space="preserve">día sin carro </t>
    </r>
    <r>
      <rPr>
        <sz val="11"/>
        <color rgb="FF000000"/>
        <rFont val="Calibri"/>
        <family val="2"/>
      </rPr>
      <t xml:space="preserve">para la promoción de la actividad física y el uso de la movilidad sostenible por parte de los servidores públicos y contratistas del Distrito de Barrancabermeja y de los Entes Descentralizados de la ciudad.
2. Presentación del Proyecto de emprendimiento </t>
    </r>
    <r>
      <rPr>
        <b/>
        <sz val="11"/>
        <color rgb="FF000000"/>
        <rFont val="Calibri"/>
        <family val="2"/>
      </rPr>
      <t>“Diseño e Implementación de electrolineras y fotolineras en Barrancabermeja y su área circunvecina”</t>
    </r>
    <r>
      <rPr>
        <sz val="11"/>
        <color rgb="FF000000"/>
        <rFont val="Calibri"/>
        <family val="2"/>
      </rPr>
      <t xml:space="preserve">, el cual se está realizando con emprendedores de la ciudad, la asesoría y direccionamiento de la Secretaría de Empleo, Empresa y Emprendimiento bajo el Programa Ruta E;  </t>
    </r>
    <r>
      <rPr>
        <b/>
        <sz val="11"/>
        <color rgb="FF000000"/>
        <rFont val="Calibri"/>
        <family val="2"/>
      </rPr>
      <t xml:space="preserve">y el acompañamiento de la ITTB.
</t>
    </r>
    <r>
      <rPr>
        <sz val="11"/>
        <color rgb="FF000000"/>
        <rFont val="Calibri"/>
        <family val="2"/>
      </rPr>
      <t xml:space="preserve">Gestión con apoyo técnico del recurso humano programado </t>
    </r>
    <r>
      <rPr>
        <b/>
        <sz val="11"/>
        <color rgb="FF000000"/>
        <rFont val="Calibri"/>
        <family val="2"/>
      </rPr>
      <t>$12.000.000</t>
    </r>
    <r>
      <rPr>
        <sz val="11"/>
        <color rgb="FF000000"/>
        <rFont val="Calibri"/>
        <family val="2"/>
      </rPr>
      <t xml:space="preserve">, ejecutado </t>
    </r>
    <r>
      <rPr>
        <b/>
        <sz val="11"/>
        <color rgb="FF000000"/>
        <rFont val="Calibri"/>
        <family val="2"/>
      </rPr>
      <t xml:space="preserve">$12.000.000
</t>
    </r>
  </si>
  <si>
    <t>Modificación de dos (2) rutas.</t>
  </si>
  <si>
    <r>
      <t xml:space="preserve">Resolución No. 1768, POR MEDIO DE LA CUAL SE AUTORIZA LA </t>
    </r>
    <r>
      <rPr>
        <b/>
        <sz val="11"/>
        <color rgb="FF000000"/>
        <rFont val="Calibri"/>
        <family val="2"/>
      </rPr>
      <t>MODIFICACIÓN EN EL RECORRIDO DE DOS RUTAS DE TRANSPORTE URBANO</t>
    </r>
    <r>
      <rPr>
        <sz val="11"/>
        <color rgb="FF000000"/>
        <rFont val="Calibri"/>
        <family val="2"/>
      </rPr>
      <t xml:space="preserve"> COLECTIVO DE PASAJEROS EN EL DISTRITO DE BARRANCABERMEJA. Ejecutado por gestión apoyo técnico del Recurso humano</t>
    </r>
    <r>
      <rPr>
        <b/>
        <sz val="11"/>
        <color rgb="FF000000"/>
        <rFont val="Calibri"/>
        <family val="2"/>
      </rPr>
      <t xml:space="preserve"> $21.000.000</t>
    </r>
  </si>
  <si>
    <r>
      <t xml:space="preserve">Recursos propios ITTB programado </t>
    </r>
    <r>
      <rPr>
        <b/>
        <sz val="11"/>
        <color rgb="FF000000"/>
        <rFont val="Calibri"/>
        <family val="2"/>
      </rPr>
      <t>$250.400.000</t>
    </r>
    <r>
      <rPr>
        <sz val="11"/>
        <color rgb="FF000000"/>
        <rFont val="Calibri"/>
        <family val="2"/>
      </rPr>
      <t xml:space="preserve"> comprometido </t>
    </r>
    <r>
      <rPr>
        <b/>
        <sz val="11"/>
        <color rgb="FF000000"/>
        <rFont val="Calibri"/>
        <family val="2"/>
      </rPr>
      <t>$250.400.000</t>
    </r>
    <r>
      <rPr>
        <sz val="11"/>
        <color rgb="FF000000"/>
        <rFont val="Calibri"/>
        <family val="2"/>
      </rPr>
      <t xml:space="preserve">; ejecutado </t>
    </r>
    <r>
      <rPr>
        <b/>
        <sz val="11"/>
        <color rgb="FF000000"/>
        <rFont val="Calibri"/>
        <family val="2"/>
      </rPr>
      <t>$226.400.000</t>
    </r>
  </si>
  <si>
    <t>E1. Desarrollo programa MOTODESTREZA-ANSV
E2. Jornadas Pedagógicas-ANSV (ABRAZA LA VIDA EN LA VÍA).
E3. Capacitación en seguridad vial a actores viales</t>
  </si>
  <si>
    <r>
      <t xml:space="preserve">E1. MOTODESTREZA-ANSV (Enero a septiembre 1.193 motociclistas sensibilizados) Ejecutado por gestión con la Agencia Nacional de Seguridad vial en recurso humano y logístico </t>
    </r>
    <r>
      <rPr>
        <b/>
        <sz val="11"/>
        <color rgb="FF000000"/>
        <rFont val="Calibri"/>
        <family val="2"/>
      </rPr>
      <t>$50.000.000</t>
    </r>
    <r>
      <rPr>
        <sz val="11"/>
        <color rgb="FF000000"/>
        <rFont val="Calibri"/>
        <family val="2"/>
      </rPr>
      <t xml:space="preserve">
E2. Jornadas Pedagógicas-ANSV (ABRAZA LA VIDA EN LA VÍA): 28 de marzo a 30 de septiembre, 2038 personas sensibilizadas). Ejecutado por gestión con la Agencia Nacional de Seguridad vial Recurso humano y logístico</t>
    </r>
    <r>
      <rPr>
        <b/>
        <sz val="11"/>
        <color rgb="FF000000"/>
        <rFont val="Calibri"/>
        <family val="2"/>
      </rPr>
      <t xml:space="preserve"> $80.000.000</t>
    </r>
    <r>
      <rPr>
        <sz val="11"/>
        <color rgb="FF000000"/>
        <rFont val="Calibri"/>
        <family val="2"/>
      </rPr>
      <t xml:space="preserve">
E3. Capacitación en seguridad vial: a estudiantes (a septiembre 3539 estudiantes capacitados); Capacitación  Empresas (557 trabajadores sensibilizados). Ejecutado por gestión con la ITTB en recurso humano </t>
    </r>
    <r>
      <rPr>
        <b/>
        <sz val="11"/>
        <color rgb="FF000000"/>
        <rFont val="Calibri"/>
        <family val="2"/>
      </rPr>
      <t>$60.000.000</t>
    </r>
    <r>
      <rPr>
        <sz val="11"/>
        <color rgb="FF000000"/>
        <rFont val="Calibri"/>
        <family val="2"/>
      </rPr>
      <t xml:space="preserve">
E4. Ruta Nacional por la seguridad vial (420 actores viales sensibilizados)  Ejecutado por gestión con la Agencia Nacional de Seguridad vial Recurso humano y logístico</t>
    </r>
    <r>
      <rPr>
        <b/>
        <sz val="11"/>
        <color rgb="FF000000"/>
        <rFont val="Calibri"/>
        <family val="2"/>
      </rPr>
      <t xml:space="preserve"> $120.000.000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Total estimado por gestión $310.000.000</t>
    </r>
  </si>
  <si>
    <r>
      <t xml:space="preserve">Apoyo técnico de la ITTB para atender las agendas de preparación del proyecto y elaborar el estudio técnico financiero y jurídico para establecer el modelo de operación óptima y de inversión del terminal de transporte de Barrancabermeja. Gestión ITTB, Recurso de funcionamiento (humano y financiero) programado </t>
    </r>
    <r>
      <rPr>
        <b/>
        <sz val="11"/>
        <color rgb="FF000000"/>
        <rFont val="Calibri"/>
        <family val="2"/>
      </rPr>
      <t>$40.000.000,</t>
    </r>
    <r>
      <rPr>
        <sz val="11"/>
        <color rgb="FF000000"/>
        <rFont val="Calibri"/>
        <family val="2"/>
      </rPr>
      <t xml:space="preserve"> ejecutado </t>
    </r>
    <r>
      <rPr>
        <b/>
        <sz val="11"/>
        <color rgb="FF000000"/>
        <rFont val="Calibri"/>
        <family val="2"/>
      </rPr>
      <t>$12.000.000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</si>
</sst>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* #,##0_);_(&quot;$&quot;* \(#,##0\);_(&quot;$&quot;* &quot;-&quot;_);_(@_)"/>
    <numFmt numFmtId="166" formatCode="_-&quot;$&quot;* #,##0.00_-;\-&quot;$&quot;* #,##0.00_-;_-&quot;$&quot;* &quot;-&quot;??_-;_-@_-"/>
    <numFmt numFmtId="167" formatCode="_-&quot;$&quot;* #,##0.00_-;\-&quot;$&quot;* #,##0.00_-;_-&quot;$&quot;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1" fillId="0" borderId="0" xfId="2" applyFont="1" applyFill="1" applyAlignment="1">
      <alignment vertical="center"/>
    </xf>
    <xf numFmtId="164" fontId="2" fillId="2" borderId="2" xfId="2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2" fillId="2" borderId="2" xfId="2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164" fontId="2" fillId="5" borderId="7" xfId="2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64" fontId="1" fillId="3" borderId="0" xfId="2" applyFont="1" applyFill="1" applyAlignment="1">
      <alignment vertical="center"/>
    </xf>
    <xf numFmtId="0" fontId="1" fillId="3" borderId="0" xfId="0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" fontId="8" fillId="6" borderId="6" xfId="0" applyNumberFormat="1" applyFont="1" applyFill="1" applyBorder="1" applyAlignment="1">
      <alignment horizontal="center" vertical="center" wrapText="1"/>
    </xf>
    <xf numFmtId="164" fontId="2" fillId="7" borderId="6" xfId="2" applyFont="1" applyFill="1" applyBorder="1" applyAlignment="1">
      <alignment horizontal="center" vertical="center" wrapText="1"/>
    </xf>
    <xf numFmtId="164" fontId="8" fillId="7" borderId="6" xfId="2" applyFont="1" applyFill="1" applyBorder="1" applyAlignment="1">
      <alignment horizontal="center" vertical="center" wrapText="1"/>
    </xf>
    <xf numFmtId="164" fontId="8" fillId="7" borderId="5" xfId="2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4" fontId="8" fillId="8" borderId="6" xfId="2" applyFont="1" applyFill="1" applyBorder="1" applyAlignment="1">
      <alignment horizontal="center" vertical="center" wrapText="1"/>
    </xf>
    <xf numFmtId="164" fontId="8" fillId="8" borderId="5" xfId="2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hidden="1"/>
    </xf>
    <xf numFmtId="1" fontId="0" fillId="0" borderId="0" xfId="0" applyNumberFormat="1" applyBorder="1" applyAlignment="1" applyProtection="1">
      <alignment horizontal="left" vertical="center"/>
      <protection locked="0"/>
    </xf>
    <xf numFmtId="164" fontId="1" fillId="0" borderId="0" xfId="2" applyFont="1" applyFill="1" applyBorder="1" applyAlignment="1" applyProtection="1">
      <alignment vertical="center"/>
      <protection locked="0"/>
    </xf>
    <xf numFmtId="44" fontId="1" fillId="0" borderId="0" xfId="1" applyFont="1" applyFill="1" applyBorder="1" applyAlignment="1" applyProtection="1">
      <alignment vertical="center"/>
      <protection locked="0"/>
    </xf>
    <xf numFmtId="1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right" wrapText="1"/>
    </xf>
    <xf numFmtId="0" fontId="0" fillId="0" borderId="0" xfId="0" applyBorder="1" applyAlignment="1" applyProtection="1">
      <alignment horizontal="center" vertical="center"/>
      <protection hidden="1"/>
    </xf>
    <xf numFmtId="0" fontId="2" fillId="5" borderId="6" xfId="0" applyFont="1" applyFill="1" applyBorder="1" applyAlignment="1">
      <alignment horizontal="center" vertical="center"/>
    </xf>
    <xf numFmtId="164" fontId="14" fillId="7" borderId="0" xfId="2" applyFont="1" applyFill="1" applyBorder="1" applyAlignment="1" applyProtection="1">
      <alignment vertical="center"/>
      <protection hidden="1"/>
    </xf>
    <xf numFmtId="44" fontId="14" fillId="9" borderId="0" xfId="1" applyFont="1" applyFill="1" applyBorder="1" applyAlignment="1" applyProtection="1">
      <alignment vertical="center"/>
      <protection hidden="1"/>
    </xf>
    <xf numFmtId="14" fontId="0" fillId="0" borderId="6" xfId="0" applyNumberFormat="1" applyBorder="1" applyAlignment="1" applyProtection="1">
      <alignment horizontal="center" vertical="center"/>
      <protection locked="0"/>
    </xf>
    <xf numFmtId="167" fontId="1" fillId="0" borderId="6" xfId="2" applyNumberFormat="1" applyFont="1" applyFill="1" applyBorder="1" applyAlignment="1" applyProtection="1">
      <alignment vertical="center"/>
      <protection locked="0"/>
    </xf>
    <xf numFmtId="49" fontId="10" fillId="0" borderId="0" xfId="1" applyNumberFormat="1" applyFont="1" applyFill="1" applyAlignment="1" applyProtection="1">
      <alignment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42" fontId="2" fillId="8" borderId="6" xfId="2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Alignment="1" applyProtection="1">
      <alignment horizontal="left" vertical="center"/>
      <protection locked="0"/>
    </xf>
    <xf numFmtId="1" fontId="17" fillId="0" borderId="0" xfId="4" applyNumberFormat="1" applyFont="1" applyFill="1" applyAlignment="1" applyProtection="1">
      <alignment horizontal="left" vertical="center"/>
      <protection locked="0"/>
    </xf>
    <xf numFmtId="14" fontId="0" fillId="0" borderId="6" xfId="0" applyNumberFormat="1" applyFont="1" applyFill="1" applyBorder="1" applyAlignment="1" applyProtection="1">
      <alignment horizontal="center" vertical="center"/>
      <protection locked="0"/>
    </xf>
    <xf numFmtId="164" fontId="14" fillId="7" borderId="0" xfId="2" applyNumberFormat="1" applyFont="1" applyFill="1" applyBorder="1" applyAlignment="1" applyProtection="1">
      <alignment vertical="center"/>
      <protection hidden="1"/>
    </xf>
    <xf numFmtId="167" fontId="0" fillId="0" borderId="6" xfId="2" applyNumberFormat="1" applyFont="1" applyFill="1" applyBorder="1" applyAlignment="1" applyProtection="1">
      <alignment vertical="center"/>
      <protection locked="0"/>
    </xf>
    <xf numFmtId="164" fontId="0" fillId="0" borderId="0" xfId="2" applyFont="1" applyFill="1" applyBorder="1" applyAlignment="1" applyProtection="1">
      <alignment vertical="center"/>
      <protection locked="0"/>
    </xf>
    <xf numFmtId="164" fontId="10" fillId="0" borderId="10" xfId="2" applyFont="1" applyFill="1" applyBorder="1" applyAlignment="1" applyProtection="1">
      <alignment vertical="center"/>
      <protection locked="0"/>
    </xf>
    <xf numFmtId="42" fontId="2" fillId="8" borderId="6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2" applyFont="1" applyFill="1" applyBorder="1" applyAlignment="1" applyProtection="1">
      <alignment vertical="center"/>
      <protection locked="0"/>
    </xf>
    <xf numFmtId="44" fontId="0" fillId="0" borderId="0" xfId="1" applyFont="1" applyFill="1" applyBorder="1" applyAlignment="1" applyProtection="1">
      <alignment vertical="center"/>
      <protection locked="0"/>
    </xf>
    <xf numFmtId="44" fontId="14" fillId="9" borderId="0" xfId="1" applyNumberFormat="1" applyFont="1" applyFill="1" applyBorder="1" applyAlignment="1" applyProtection="1">
      <alignment vertical="center"/>
      <protection hidden="1"/>
    </xf>
    <xf numFmtId="0" fontId="10" fillId="0" borderId="0" xfId="2" applyNumberFormat="1" applyFont="1" applyFill="1" applyBorder="1" applyAlignment="1" applyProtection="1">
      <alignment vertical="center"/>
      <protection locked="0"/>
    </xf>
    <xf numFmtId="164" fontId="10" fillId="0" borderId="0" xfId="2" applyFont="1" applyFill="1" applyBorder="1" applyAlignment="1" applyProtection="1">
      <alignment vertical="center"/>
      <protection locked="0"/>
    </xf>
    <xf numFmtId="44" fontId="10" fillId="0" borderId="0" xfId="1" applyFont="1" applyFill="1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vertical="center" wrapText="1"/>
      <protection locked="0"/>
    </xf>
    <xf numFmtId="14" fontId="0" fillId="0" borderId="6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13" fillId="9" borderId="8" xfId="2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12" fillId="7" borderId="9" xfId="2" applyFont="1" applyFill="1" applyBorder="1" applyAlignment="1">
      <alignment horizontal="left" vertical="center"/>
    </xf>
    <xf numFmtId="164" fontId="12" fillId="7" borderId="8" xfId="2" applyFont="1" applyFill="1" applyBorder="1" applyAlignment="1">
      <alignment horizontal="left" vertical="center"/>
    </xf>
    <xf numFmtId="164" fontId="13" fillId="8" borderId="8" xfId="2" applyFont="1" applyFill="1" applyBorder="1" applyAlignment="1">
      <alignment horizontal="left" vertical="center"/>
    </xf>
  </cellXfs>
  <cellStyles count="9">
    <cellStyle name="Millares 2" xfId="6" xr:uid="{00000000-0005-0000-0000-000000000000}"/>
    <cellStyle name="Moneda" xfId="1" builtinId="4"/>
    <cellStyle name="Moneda [0]" xfId="2" builtinId="7"/>
    <cellStyle name="Moneda [0] 2" xfId="5" xr:uid="{00000000-0005-0000-0000-000003000000}"/>
    <cellStyle name="Moneda [0] 3" xfId="7" xr:uid="{00000000-0005-0000-0000-000004000000}"/>
    <cellStyle name="Moneda 2" xfId="8" xr:uid="{00000000-0005-0000-0000-000005000000}"/>
    <cellStyle name="Normal" xfId="0" builtinId="0"/>
    <cellStyle name="Normal 2" xfId="4" xr:uid="{00000000-0005-0000-0000-000007000000}"/>
    <cellStyle name="Normal 2 2 2" xfId="3" xr:uid="{00000000-0005-0000-0000-000008000000}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8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protection locked="1" hidden="1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numFmt numFmtId="168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2" formatCode="_-&quot;$&quot;\ * #,##0_-;\-&quot;$&quot;\ * #,##0_-;_-&quot;$&quot;\ * &quot;-&quot;_-;_-@_-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&quot;$&quot;* #,##0.00_-;\-&quot;$&quot;* #,##0.00_-;_-&quot;$&quot;* &quot;-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64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_-&quot;$&quot;* #,##0_-;\-&quot;$&quot;* #,##0_-;_-&quot;$&quot;* &quot;-&quot;_-;_-@_-"/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1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ill>
        <patternFill patternType="none">
          <fgColor rgb="FF000000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z val="12"/>
        <color theme="0"/>
        <name val="Arial"/>
        <scheme val="none"/>
      </font>
      <border>
        <bottom style="thin">
          <color theme="5"/>
        </bottom>
        <vertical/>
        <horizontal/>
      </border>
    </dxf>
    <dxf>
      <font>
        <color theme="1"/>
      </font>
      <fill>
        <patternFill>
          <bgColor rgb="FF00206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SlicerStyleDark2 2" pivot="0" table="0" count="10" xr9:uid="{00000000-0011-0000-FFFF-FFFF00000000}">
      <tableStyleElement type="wholeTable" dxfId="130"/>
      <tableStyleElement type="headerRow" dxfId="129"/>
    </tableStyle>
  </tableStyles>
  <colors>
    <mruColors>
      <color rgb="FF00206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3675529</xdr:colOff>
      <xdr:row>0</xdr:row>
      <xdr:rowOff>123264</xdr:rowOff>
    </xdr:from>
    <xdr:to>
      <xdr:col>62</xdr:col>
      <xdr:colOff>5790877</xdr:colOff>
      <xdr:row>0</xdr:row>
      <xdr:rowOff>606748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DB82FEB-94A8-48EB-A393-C3A451FB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752"/>
        <a:stretch>
          <a:fillRect/>
        </a:stretch>
      </xdr:blipFill>
      <xdr:spPr bwMode="auto">
        <a:xfrm>
          <a:off x="76143970" y="123264"/>
          <a:ext cx="2115348" cy="48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56029</xdr:colOff>
      <xdr:row>0</xdr:row>
      <xdr:rowOff>89645</xdr:rowOff>
    </xdr:from>
    <xdr:to>
      <xdr:col>9</xdr:col>
      <xdr:colOff>3171265</xdr:colOff>
      <xdr:row>0</xdr:row>
      <xdr:rowOff>907676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31680DD-4E88-42D0-AD66-23D613967B47}"/>
            </a:ext>
          </a:extLst>
        </xdr:cNvPr>
        <xdr:cNvSpPr txBox="1"/>
      </xdr:nvSpPr>
      <xdr:spPr>
        <a:xfrm>
          <a:off x="6846794" y="89645"/>
          <a:ext cx="3115236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PLAN DE ACCIÓN</a:t>
          </a:r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 2022</a:t>
          </a:r>
        </a:p>
        <a:p>
          <a:pPr algn="ctr"/>
          <a:r>
            <a:rPr lang="es-CO" sz="16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V2.1" displayName="V2.1" ref="A3:BK13" headerRowDxfId="128" totalsRowDxfId="125" headerRowBorderDxfId="127" tableBorderDxfId="126">
  <autoFilter ref="A3:BK13" xr:uid="{00000000-0009-0000-0100-000002000000}"/>
  <tableColumns count="63">
    <tableColumn id="2" xr3:uid="{00000000-0010-0000-0000-000002000000}" name="No. IP" totalsRowLabel="Total" dataDxfId="124" totalsRowDxfId="123"/>
    <tableColumn id="14" xr3:uid="{00000000-0010-0000-0000-00000E000000}" name="Reportó" dataDxfId="122" totalsRowDxfId="121"/>
    <tableColumn id="1" xr3:uid="{00000000-0010-0000-0000-000001000000}" name="Dependencia" dataDxfId="120" totalsRowDxfId="119">
      <calculatedColumnFormula>+IFERROR(VLOOKUP(V2.1[[#This Row],[No. IP]],IP_TABLA[],3,FALSE),"")</calculatedColumnFormula>
    </tableColumn>
    <tableColumn id="3" xr3:uid="{00000000-0010-0000-0000-000003000000}" name="Línea Estratégica" dataDxfId="118" totalsRowDxfId="117">
      <calculatedColumnFormula>+IFERROR(VLOOKUP(V2.1[[#This Row],[No. IP]],IP_TABLA[],4,FALSE),"")</calculatedColumnFormula>
    </tableColumn>
    <tableColumn id="4" xr3:uid="{00000000-0010-0000-0000-000004000000}" name="Sector " dataDxfId="116" totalsRowDxfId="115">
      <calculatedColumnFormula>+IFERROR(VLOOKUP(V2.1[[#This Row],[No. IP]],IP_TABLA[],6,FALSE),"")</calculatedColumnFormula>
    </tableColumn>
    <tableColumn id="5" xr3:uid="{00000000-0010-0000-0000-000005000000}" name="Programa " dataDxfId="114" totalsRowDxfId="113">
      <calculatedColumnFormula>+IFERROR(VLOOKUP(V2.1[[#This Row],[No. IP]],IP_TABLA[],7,FALSE),"")</calculatedColumnFormula>
    </tableColumn>
    <tableColumn id="6" xr3:uid="{00000000-0010-0000-0000-000006000000}" name="Indicador de Producto" totalsRowFunction="count" dataDxfId="112">
      <calculatedColumnFormula>+IFERROR(VLOOKUP(V2.1[[#This Row],[No. IP]],IP_TABLA[],2,FALSE),"")</calculatedColumnFormula>
    </tableColumn>
    <tableColumn id="7" xr3:uid="{00000000-0010-0000-0000-000007000000}" name="Meta de la vigencia" dataDxfId="111" totalsRowDxfId="110">
      <calculatedColumnFormula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calculatedColumnFormula>
    </tableColumn>
    <tableColumn id="31" xr3:uid="{00000000-0010-0000-0000-00001F000000}" name="Ejecución de la meta" dataDxfId="109" totalsRowDxfId="108"/>
    <tableColumn id="8" xr3:uid="{00000000-0010-0000-0000-000008000000}" name="Proyecto" dataDxfId="107" totalsRowDxfId="106" dataCellStyle="Normal 2 2 2"/>
    <tableColumn id="9" xr3:uid="{00000000-0010-0000-0000-000009000000}" name="Código de proyecto BPIM" dataDxfId="105" totalsRowDxfId="104" dataCellStyle="Normal 2"/>
    <tableColumn id="11" xr3:uid="{00000000-0010-0000-0000-00000B000000}" name="Actividades" dataDxfId="103" totalsRowDxfId="102"/>
    <tableColumn id="12" xr3:uid="{00000000-0010-0000-0000-00000C000000}" name="Fecha de_x000a_Inicio " dataDxfId="101" totalsRowDxfId="100"/>
    <tableColumn id="13" xr3:uid="{00000000-0010-0000-0000-00000D000000}" name="Fecha de Terminación " dataDxfId="99" totalsRowDxfId="98"/>
    <tableColumn id="65" xr3:uid="{00000000-0010-0000-0000-000041000000}" name="TOTAL PRESUPUESTADO" totalsRowFunction="sum" dataDxfId="97" totalsRowDxfId="96" dataCellStyle="Moneda [0]">
      <calculatedColumnFormula>+SUM(V2.1[[#This Row],[P_Recursos propios 2022]:[P_Otros 2022]])</calculatedColumnFormula>
    </tableColumn>
    <tableColumn id="17" xr3:uid="{00000000-0010-0000-0000-000011000000}" name="P_Recursos propios 2022" totalsRowFunction="sum" dataDxfId="95" totalsRowDxfId="94" dataCellStyle="Moneda [0]"/>
    <tableColumn id="18" xr3:uid="{00000000-0010-0000-0000-000012000000}" name="P_SGP Educación 2022" totalsRowFunction="sum" dataDxfId="93" totalsRowDxfId="92" dataCellStyle="Moneda [0]"/>
    <tableColumn id="19" xr3:uid="{00000000-0010-0000-0000-000013000000}" name="P_SGP Salud 2022" totalsRowFunction="sum" dataDxfId="91" totalsRowDxfId="90" dataCellStyle="Moneda [0]"/>
    <tableColumn id="20" xr3:uid="{00000000-0010-0000-0000-000014000000}" name="P_SGP APSB 2022" totalsRowFunction="sum" dataDxfId="89" totalsRowDxfId="88" dataCellStyle="Moneda [0]"/>
    <tableColumn id="21" xr3:uid="{00000000-0010-0000-0000-000015000000}" name="P_SGP Cultura 2022" totalsRowFunction="sum" dataDxfId="87" totalsRowDxfId="86" dataCellStyle="Moneda [0]"/>
    <tableColumn id="22" xr3:uid="{00000000-0010-0000-0000-000016000000}" name="P_SGP Deporte 2022" totalsRowFunction="sum" dataDxfId="85" totalsRowDxfId="84" dataCellStyle="Moneda [0]"/>
    <tableColumn id="23" xr3:uid="{00000000-0010-0000-0000-000017000000}" name="P_SGP Libre Inversión 2022" totalsRowFunction="sum" dataDxfId="83" totalsRowDxfId="82" dataCellStyle="Moneda [0]"/>
    <tableColumn id="24" xr3:uid="{00000000-0010-0000-0000-000018000000}" name="P_SGP Alimentación Escolar 2022" totalsRowFunction="sum" dataDxfId="81" totalsRowDxfId="80" dataCellStyle="Moneda [0]"/>
    <tableColumn id="25" xr3:uid="{00000000-0010-0000-0000-000019000000}" name="P_SGP Municipios Río Magdalena 2022" totalsRowFunction="sum" dataDxfId="79" totalsRowDxfId="78" dataCellStyle="Moneda [0]"/>
    <tableColumn id="26" xr3:uid="{00000000-0010-0000-0000-00001A000000}" name="P_SGP Primera Infancia 2022" totalsRowFunction="sum" dataDxfId="77" totalsRowDxfId="76" dataCellStyle="Moneda [0]"/>
    <tableColumn id="27" xr3:uid="{00000000-0010-0000-0000-00001B000000}" name="P_Regalías 2022" totalsRowFunction="sum" dataDxfId="75" totalsRowDxfId="74" dataCellStyle="Moneda [0]"/>
    <tableColumn id="28" xr3:uid="{00000000-0010-0000-0000-00001C000000}" name="P_Cofinanciación Departamento 2022" totalsRowFunction="sum" dataDxfId="73" totalsRowDxfId="72" dataCellStyle="Moneda [0]"/>
    <tableColumn id="29" xr3:uid="{00000000-0010-0000-0000-00001D000000}" name="P_Cofinanciación Nación 2022" totalsRowFunction="sum" dataDxfId="71" totalsRowDxfId="70" dataCellStyle="Moneda [0]"/>
    <tableColumn id="30" xr3:uid="{00000000-0010-0000-0000-00001E000000}" name="P_Crédito 2022" totalsRowFunction="sum" dataDxfId="69" totalsRowDxfId="68" dataCellStyle="Moneda [0]"/>
    <tableColumn id="32" xr3:uid="{00000000-0010-0000-0000-000020000000}" name="P_Otros 2022" totalsRowFunction="sum" dataDxfId="67" totalsRowDxfId="66" dataCellStyle="Moneda [0]"/>
    <tableColumn id="64" xr3:uid="{00000000-0010-0000-0000-000040000000}" name="TOTAL COMPROMISOS" totalsRowFunction="sum" dataDxfId="65" totalsRowDxfId="64" dataCellStyle="Moneda [0]">
      <calculatedColumnFormula>+SUM(V2.1[[#This Row],[C_Recursos propios 2022]:[C_Otros 2022]])</calculatedColumnFormula>
    </tableColumn>
    <tableColumn id="47" xr3:uid="{00000000-0010-0000-0000-00002F000000}" name="C_Recursos propios 2022" totalsRowFunction="sum" dataDxfId="63" totalsRowDxfId="62" dataCellStyle="Moneda [0]"/>
    <tableColumn id="46" xr3:uid="{00000000-0010-0000-0000-00002E000000}" name="C_SGP Educación 2022" totalsRowFunction="sum" dataDxfId="61" totalsRowDxfId="60" dataCellStyle="Moneda [0]"/>
    <tableColumn id="45" xr3:uid="{00000000-0010-0000-0000-00002D000000}" name="C_SGP Salud 2022" totalsRowFunction="sum" dataDxfId="59" totalsRowDxfId="58" dataCellStyle="Moneda [0]"/>
    <tableColumn id="44" xr3:uid="{00000000-0010-0000-0000-00002C000000}" name="C_SGP APSB 2022" totalsRowFunction="sum" dataDxfId="57" totalsRowDxfId="56" dataCellStyle="Moneda [0]"/>
    <tableColumn id="43" xr3:uid="{00000000-0010-0000-0000-00002B000000}" name="C_SGP Cultura 2022" totalsRowFunction="sum" dataDxfId="55" totalsRowDxfId="54" dataCellStyle="Moneda [0]"/>
    <tableColumn id="42" xr3:uid="{00000000-0010-0000-0000-00002A000000}" name="C_SGP Deporte 2022" totalsRowFunction="sum" dataDxfId="53" totalsRowDxfId="52" dataCellStyle="Moneda [0]"/>
    <tableColumn id="41" xr3:uid="{00000000-0010-0000-0000-000029000000}" name="C_SGP Libre Inversión 2022" totalsRowFunction="sum" dataDxfId="51" totalsRowDxfId="50" dataCellStyle="Moneda [0]"/>
    <tableColumn id="40" xr3:uid="{00000000-0010-0000-0000-000028000000}" name="C_SGP Alimentación Escolar 2022" totalsRowFunction="sum" dataDxfId="49" totalsRowDxfId="48" dataCellStyle="Moneda [0]"/>
    <tableColumn id="39" xr3:uid="{00000000-0010-0000-0000-000027000000}" name="C_SGP Municipios Río Magdalena 2022" totalsRowFunction="sum" dataDxfId="47" totalsRowDxfId="46" dataCellStyle="Moneda [0]"/>
    <tableColumn id="38" xr3:uid="{00000000-0010-0000-0000-000026000000}" name="C_SGP Primera Infancia 2022" totalsRowFunction="sum" dataDxfId="45" totalsRowDxfId="44" dataCellStyle="Moneda [0]"/>
    <tableColumn id="37" xr3:uid="{00000000-0010-0000-0000-000025000000}" name="C_Regalías 2022" totalsRowFunction="sum" dataDxfId="43" totalsRowDxfId="42" dataCellStyle="Moneda [0]"/>
    <tableColumn id="36" xr3:uid="{00000000-0010-0000-0000-000024000000}" name="C_Cofinanciación Departamento 2022" totalsRowFunction="sum" dataDxfId="41" totalsRowDxfId="40" dataCellStyle="Moneda [0]"/>
    <tableColumn id="35" xr3:uid="{00000000-0010-0000-0000-000023000000}" name="C_Cofinanciación Nación 2022" totalsRowFunction="sum" dataDxfId="39" totalsRowDxfId="38" dataCellStyle="Moneda [0]"/>
    <tableColumn id="34" xr3:uid="{00000000-0010-0000-0000-000022000000}" name="C_Crédito 2022" totalsRowFunction="sum" dataDxfId="37" totalsRowDxfId="36" dataCellStyle="Moneda"/>
    <tableColumn id="10" xr3:uid="{00000000-0010-0000-0000-00000A000000}" name="C_Otros 2022" totalsRowFunction="sum" dataDxfId="35" totalsRowDxfId="34" dataCellStyle="Moneda"/>
    <tableColumn id="66" xr3:uid="{00000000-0010-0000-0000-000042000000}" name="TOTAL OBLIGACIONES" totalsRowFunction="sum" dataDxfId="33" totalsRowDxfId="32" dataCellStyle="Moneda">
      <calculatedColumnFormula>+SUM(V2.1[[#This Row],[O_Recursos propios 2022]:[O_Otros 2022]])</calculatedColumnFormula>
    </tableColumn>
    <tableColumn id="57" xr3:uid="{00000000-0010-0000-0000-000039000000}" name="O_Recursos propios 2022" totalsRowFunction="sum" dataDxfId="31" totalsRowDxfId="30" dataCellStyle="Moneda [0]"/>
    <tableColumn id="56" xr3:uid="{00000000-0010-0000-0000-000038000000}" name="O_SGP Educación 2022" totalsRowFunction="sum" dataDxfId="29" totalsRowDxfId="28" dataCellStyle="Moneda [0]"/>
    <tableColumn id="55" xr3:uid="{00000000-0010-0000-0000-000037000000}" name="O_SGP Salud 2022" totalsRowFunction="sum" dataDxfId="27" totalsRowDxfId="26" dataCellStyle="Moneda [0]"/>
    <tableColumn id="54" xr3:uid="{00000000-0010-0000-0000-000036000000}" name="O_SGP APSB 2022" totalsRowFunction="sum" dataDxfId="25" totalsRowDxfId="24" dataCellStyle="Moneda [0]"/>
    <tableColumn id="53" xr3:uid="{00000000-0010-0000-0000-000035000000}" name="O_SGP Cultura 2022" totalsRowFunction="sum" dataDxfId="23" totalsRowDxfId="22" dataCellStyle="Moneda [0]"/>
    <tableColumn id="52" xr3:uid="{00000000-0010-0000-0000-000034000000}" name="O_SGP Deporte 2022" totalsRowFunction="sum" dataDxfId="21" totalsRowDxfId="20" dataCellStyle="Moneda [0]"/>
    <tableColumn id="51" xr3:uid="{00000000-0010-0000-0000-000033000000}" name="O_SGP Libre Inversión 2022" totalsRowFunction="sum" dataDxfId="19" totalsRowDxfId="18" dataCellStyle="Moneda [0]"/>
    <tableColumn id="50" xr3:uid="{00000000-0010-0000-0000-000032000000}" name="O_SGP Alimentación Escolar 2022" totalsRowFunction="sum" dataDxfId="17" totalsRowDxfId="16" dataCellStyle="Moneda [0]"/>
    <tableColumn id="49" xr3:uid="{00000000-0010-0000-0000-000031000000}" name="O_SGP Municipios Río Magdalena 2022" totalsRowFunction="sum" dataDxfId="15" totalsRowDxfId="14" dataCellStyle="Moneda [0]"/>
    <tableColumn id="48" xr3:uid="{00000000-0010-0000-0000-000030000000}" name="O_SGP Primera Infancia 2022" totalsRowFunction="sum" dataDxfId="13" totalsRowDxfId="12" dataCellStyle="Moneda [0]"/>
    <tableColumn id="33" xr3:uid="{00000000-0010-0000-0000-000021000000}" name="O_Regalías 2022" totalsRowFunction="sum" dataDxfId="11" totalsRowDxfId="10" dataCellStyle="Moneda [0]"/>
    <tableColumn id="58" xr3:uid="{00000000-0010-0000-0000-00003A000000}" name="O_Cofinanciación Departamento 2022" totalsRowFunction="sum" dataDxfId="9" totalsRowDxfId="8" dataCellStyle="Moneda [0]"/>
    <tableColumn id="59" xr3:uid="{00000000-0010-0000-0000-00003B000000}" name="O_Cofinanciación Nación 2022" totalsRowFunction="sum" dataDxfId="7" totalsRowDxfId="6" dataCellStyle="Moneda [0]"/>
    <tableColumn id="60" xr3:uid="{00000000-0010-0000-0000-00003C000000}" name="O_Crédito 2022" totalsRowFunction="sum" dataDxfId="5" totalsRowDxfId="4" dataCellStyle="Moneda"/>
    <tableColumn id="61" xr3:uid="{00000000-0010-0000-0000-00003D000000}" name="O_Otros 2022" totalsRowFunction="sum" dataDxfId="3" totalsRowDxfId="2" dataCellStyle="Moneda"/>
    <tableColumn id="62" xr3:uid="{00000000-0010-0000-0000-00003E000000}" name="Observaciones" dataDxfId="1" totalsRowDxfId="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IP_TABLA" displayName="IP_TABLA" ref="IP187:IZ506" totalsRowShown="0">
  <autoFilter ref="IP187:IZ506" xr:uid="{00000000-0009-0000-0100-000003000000}"/>
  <tableColumns count="11">
    <tableColumn id="1" xr3:uid="{00000000-0010-0000-0100-000001000000}" name="No"/>
    <tableColumn id="2" xr3:uid="{00000000-0010-0000-0100-000002000000}" name="Indicador de Producto"/>
    <tableColumn id="3" xr3:uid="{00000000-0010-0000-0100-000003000000}" name="Dependencia"/>
    <tableColumn id="4" xr3:uid="{00000000-0010-0000-0100-000004000000}" name="Línea Estratégica"/>
    <tableColumn id="5" xr3:uid="{00000000-0010-0000-0100-000005000000}" name="Sector "/>
    <tableColumn id="11" xr3:uid="{00000000-0010-0000-0100-00000B000000}" name="SECTOR CODIGO"/>
    <tableColumn id="6" xr3:uid="{00000000-0010-0000-0100-000006000000}" name="Programa "/>
    <tableColumn id="7" xr3:uid="{00000000-0010-0000-0100-000007000000}" name="Meta Física Esperada 2020"/>
    <tableColumn id="8" xr3:uid="{00000000-0010-0000-0100-000008000000}" name="Meta Física Esperada 20212"/>
    <tableColumn id="9" xr3:uid="{00000000-0010-0000-0100-000009000000}" name="Meta Física Esperada 2022"/>
    <tableColumn id="10" xr3:uid="{00000000-0010-0000-0100-00000A000000}" name="Meta Física Esperada 20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Estilo Presupuesto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B506"/>
  <sheetViews>
    <sheetView tabSelected="1" topLeftCell="G1" zoomScale="85" zoomScaleNormal="85" workbookViewId="0">
      <pane xSplit="3" ySplit="3" topLeftCell="BK4" activePane="bottomRight" state="frozen"/>
      <selection activeCell="G1" sqref="G1"/>
      <selection pane="topRight" activeCell="J1" sqref="J1"/>
      <selection pane="bottomLeft" activeCell="G4" sqref="G4"/>
      <selection pane="bottomRight" activeCell="BK9" sqref="BK9"/>
    </sheetView>
  </sheetViews>
  <sheetFormatPr baseColWidth="10" defaultColWidth="11.453125" defaultRowHeight="14.5" x14ac:dyDescent="0.35"/>
  <cols>
    <col min="1" max="1" width="6.7265625" style="1" customWidth="1"/>
    <col min="2" max="2" width="16.7265625" style="1" customWidth="1"/>
    <col min="3" max="3" width="18.7265625" style="9" customWidth="1"/>
    <col min="4" max="4" width="19.7265625" customWidth="1"/>
    <col min="5" max="5" width="13.81640625" style="9" customWidth="1"/>
    <col min="6" max="6" width="12" style="1" customWidth="1"/>
    <col min="7" max="7" width="40.54296875" style="9" customWidth="1"/>
    <col min="8" max="8" width="10.54296875" style="9" customWidth="1"/>
    <col min="9" max="9" width="8.7265625" style="10" customWidth="1"/>
    <col min="10" max="10" width="66.54296875" style="10" customWidth="1"/>
    <col min="11" max="11" width="15.7265625" style="28" customWidth="1"/>
    <col min="12" max="12" width="29.453125" style="9" customWidth="1"/>
    <col min="13" max="13" width="11.26953125" style="1" customWidth="1"/>
    <col min="14" max="14" width="13" style="10" customWidth="1"/>
    <col min="15" max="15" width="22.26953125" style="5" customWidth="1"/>
    <col min="16" max="16" width="17.7265625" style="5" customWidth="1"/>
    <col min="17" max="28" width="17.7265625" style="5" hidden="1" customWidth="1"/>
    <col min="29" max="30" width="17.7265625" style="11" hidden="1" customWidth="1"/>
    <col min="31" max="31" width="21.7265625" style="11" customWidth="1"/>
    <col min="32" max="32" width="17.81640625" style="11" customWidth="1"/>
    <col min="33" max="46" width="17.81640625" style="11" hidden="1" customWidth="1"/>
    <col min="47" max="47" width="23.26953125" style="11" bestFit="1" customWidth="1"/>
    <col min="48" max="48" width="17.81640625" style="11" customWidth="1"/>
    <col min="49" max="54" width="17.81640625" style="11" hidden="1" customWidth="1"/>
    <col min="55" max="61" width="17.81640625" style="1" hidden="1" customWidth="1"/>
    <col min="62" max="62" width="18.26953125" style="1" hidden="1" customWidth="1"/>
    <col min="63" max="63" width="90.90625" style="1" customWidth="1"/>
    <col min="64" max="113" width="11.453125" style="19"/>
    <col min="114" max="16384" width="11.453125" style="1"/>
  </cols>
  <sheetData>
    <row r="1" spans="1:113" ht="78.75" customHeight="1" x14ac:dyDescent="0.25">
      <c r="A1" s="4"/>
      <c r="B1" s="53"/>
      <c r="C1" s="7"/>
      <c r="D1" s="4"/>
      <c r="E1" s="4"/>
      <c r="F1" s="4"/>
      <c r="G1" s="16" t="s">
        <v>507</v>
      </c>
      <c r="H1" s="54">
        <v>2022</v>
      </c>
      <c r="I1" s="4"/>
      <c r="J1" s="16"/>
      <c r="K1" s="51"/>
      <c r="L1" s="16"/>
      <c r="M1" s="52"/>
      <c r="N1" s="5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8"/>
      <c r="BD1" s="6"/>
      <c r="BE1" s="6"/>
      <c r="BF1" s="6"/>
      <c r="BG1" s="6"/>
      <c r="BH1" s="6"/>
      <c r="BI1" s="6"/>
      <c r="BJ1" s="6"/>
      <c r="BK1" s="55" t="s">
        <v>520</v>
      </c>
    </row>
    <row r="2" spans="1:113" s="2" customFormat="1" ht="31.5" customHeight="1" x14ac:dyDescent="0.35">
      <c r="A2" s="89" t="s">
        <v>0</v>
      </c>
      <c r="B2" s="90"/>
      <c r="C2" s="91"/>
      <c r="D2" s="92" t="s">
        <v>1</v>
      </c>
      <c r="E2" s="92"/>
      <c r="F2" s="92"/>
      <c r="G2" s="92"/>
      <c r="H2" s="92"/>
      <c r="I2" s="18"/>
      <c r="J2" s="92" t="s">
        <v>2</v>
      </c>
      <c r="K2" s="92"/>
      <c r="L2" s="92" t="s">
        <v>3</v>
      </c>
      <c r="M2" s="92"/>
      <c r="N2" s="92"/>
      <c r="O2" s="93" t="s">
        <v>399</v>
      </c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5" t="s">
        <v>403</v>
      </c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88" t="s">
        <v>400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18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</row>
    <row r="3" spans="1:113" s="3" customFormat="1" ht="39" x14ac:dyDescent="0.35">
      <c r="A3" s="29" t="s">
        <v>376</v>
      </c>
      <c r="B3" s="57" t="s">
        <v>521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2" t="s">
        <v>9</v>
      </c>
      <c r="I3" s="33" t="s">
        <v>373</v>
      </c>
      <c r="J3" s="34" t="s">
        <v>10</v>
      </c>
      <c r="K3" s="35" t="s">
        <v>11</v>
      </c>
      <c r="L3" s="33" t="s">
        <v>12</v>
      </c>
      <c r="M3" s="33" t="s">
        <v>375</v>
      </c>
      <c r="N3" s="33" t="s">
        <v>13</v>
      </c>
      <c r="O3" s="36" t="s">
        <v>401</v>
      </c>
      <c r="P3" s="37" t="s">
        <v>405</v>
      </c>
      <c r="Q3" s="37" t="s">
        <v>406</v>
      </c>
      <c r="R3" s="37" t="s">
        <v>407</v>
      </c>
      <c r="S3" s="37" t="s">
        <v>408</v>
      </c>
      <c r="T3" s="37" t="s">
        <v>409</v>
      </c>
      <c r="U3" s="37" t="s">
        <v>410</v>
      </c>
      <c r="V3" s="37" t="s">
        <v>411</v>
      </c>
      <c r="W3" s="37" t="s">
        <v>412</v>
      </c>
      <c r="X3" s="37" t="s">
        <v>413</v>
      </c>
      <c r="Y3" s="37" t="s">
        <v>414</v>
      </c>
      <c r="Z3" s="37" t="s">
        <v>415</v>
      </c>
      <c r="AA3" s="37" t="s">
        <v>416</v>
      </c>
      <c r="AB3" s="38" t="s">
        <v>417</v>
      </c>
      <c r="AC3" s="39" t="s">
        <v>418</v>
      </c>
      <c r="AD3" s="37" t="s">
        <v>419</v>
      </c>
      <c r="AE3" s="64" t="s">
        <v>404</v>
      </c>
      <c r="AF3" s="40" t="s">
        <v>420</v>
      </c>
      <c r="AG3" s="40" t="s">
        <v>421</v>
      </c>
      <c r="AH3" s="40" t="s">
        <v>422</v>
      </c>
      <c r="AI3" s="40" t="s">
        <v>423</v>
      </c>
      <c r="AJ3" s="40" t="s">
        <v>424</v>
      </c>
      <c r="AK3" s="40" t="s">
        <v>425</v>
      </c>
      <c r="AL3" s="40" t="s">
        <v>426</v>
      </c>
      <c r="AM3" s="40" t="s">
        <v>427</v>
      </c>
      <c r="AN3" s="40" t="s">
        <v>428</v>
      </c>
      <c r="AO3" s="40" t="s">
        <v>429</v>
      </c>
      <c r="AP3" s="40" t="s">
        <v>430</v>
      </c>
      <c r="AQ3" s="40" t="s">
        <v>431</v>
      </c>
      <c r="AR3" s="41" t="s">
        <v>432</v>
      </c>
      <c r="AS3" s="42" t="s">
        <v>433</v>
      </c>
      <c r="AT3" s="42" t="s">
        <v>434</v>
      </c>
      <c r="AU3" s="43" t="s">
        <v>402</v>
      </c>
      <c r="AV3" s="44" t="s">
        <v>435</v>
      </c>
      <c r="AW3" s="44" t="s">
        <v>436</v>
      </c>
      <c r="AX3" s="44" t="s">
        <v>437</v>
      </c>
      <c r="AY3" s="44" t="s">
        <v>438</v>
      </c>
      <c r="AZ3" s="44" t="s">
        <v>439</v>
      </c>
      <c r="BA3" s="44" t="s">
        <v>440</v>
      </c>
      <c r="BB3" s="44" t="s">
        <v>441</v>
      </c>
      <c r="BC3" s="44" t="s">
        <v>442</v>
      </c>
      <c r="BD3" s="44" t="s">
        <v>443</v>
      </c>
      <c r="BE3" s="44" t="s">
        <v>444</v>
      </c>
      <c r="BF3" s="44" t="s">
        <v>445</v>
      </c>
      <c r="BG3" s="44" t="s">
        <v>446</v>
      </c>
      <c r="BH3" s="44" t="s">
        <v>447</v>
      </c>
      <c r="BI3" s="44" t="s">
        <v>448</v>
      </c>
      <c r="BJ3" s="44" t="s">
        <v>449</v>
      </c>
      <c r="BK3" s="17" t="s">
        <v>374</v>
      </c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</row>
    <row r="4" spans="1:113" ht="220.5" customHeight="1" x14ac:dyDescent="0.35">
      <c r="A4" s="63">
        <v>173</v>
      </c>
      <c r="B4" s="47" t="s">
        <v>507</v>
      </c>
      <c r="C4" s="47" t="str">
        <f>+IFERROR(VLOOKUP(V2.1[[#This Row],[No. IP]],IP_TABLA[],3,FALSE),"")</f>
        <v>10. Inspección de Tránsito y Transporte de Barrancabermeja - ITTB</v>
      </c>
      <c r="D4" s="47" t="str">
        <f>+IFERROR(VLOOKUP(V2.1[[#This Row],[No. IP]],IP_TABLA[],4,FALSE),"")</f>
        <v>Línea 2. Barrancabermeja territorialmente sostenible</v>
      </c>
      <c r="E4" s="47" t="str">
        <f>+IFERROR(VLOOKUP(V2.1[[#This Row],[No. IP]],IP_TABLA[],6,FALSE),"")</f>
        <v>08. TRANSPORTE</v>
      </c>
      <c r="F4" s="47" t="str">
        <f>+IFERROR(VLOOKUP(V2.1[[#This Row],[No. IP]],IP_TABLA[],7,FALSE),"")</f>
        <v xml:space="preserve">Programa 19. Movilidad Sostenible,  activa y segura </v>
      </c>
      <c r="G4" s="86" t="str">
        <f>+IFERROR(VLOOKUP(V2.1[[#This Row],[No. IP]],IP_TABLA[],2,FALSE),"")</f>
        <v>IP 173. Número de estrategias de sensibilización a los actores viales realizas</v>
      </c>
      <c r="H4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3</v>
      </c>
      <c r="I4" s="45">
        <v>4</v>
      </c>
      <c r="J4" s="46" t="s">
        <v>522</v>
      </c>
      <c r="K4" s="48" t="s">
        <v>522</v>
      </c>
      <c r="L4" s="84" t="s">
        <v>543</v>
      </c>
      <c r="M4" s="60">
        <v>44562</v>
      </c>
      <c r="N4" s="60">
        <v>44926</v>
      </c>
      <c r="O4" s="58">
        <f>+SUM(V2.1[[#This Row],[P_Recursos propios 2022]:[P_Otros 2022]])</f>
        <v>0</v>
      </c>
      <c r="P4" s="61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64">
        <f>+SUM(V2.1[[#This Row],[C_Recursos propios 2022]:[C_Otros 2022]])</f>
        <v>0</v>
      </c>
      <c r="AF4" s="49">
        <v>0</v>
      </c>
      <c r="AG4" s="49">
        <v>0</v>
      </c>
      <c r="AH4" s="49">
        <v>0</v>
      </c>
      <c r="AI4" s="49">
        <v>0</v>
      </c>
      <c r="AJ4" s="49">
        <v>0</v>
      </c>
      <c r="AK4" s="49">
        <v>0</v>
      </c>
      <c r="AL4" s="49">
        <v>0</v>
      </c>
      <c r="AM4" s="49">
        <v>0</v>
      </c>
      <c r="AN4" s="49">
        <v>0</v>
      </c>
      <c r="AO4" s="49">
        <v>0</v>
      </c>
      <c r="AP4" s="49">
        <v>0</v>
      </c>
      <c r="AQ4" s="49">
        <v>0</v>
      </c>
      <c r="AR4" s="49">
        <v>0</v>
      </c>
      <c r="AS4" s="50">
        <v>0</v>
      </c>
      <c r="AT4" s="50">
        <v>0</v>
      </c>
      <c r="AU4" s="59">
        <f>+SUM(V2.1[[#This Row],[O_Recursos propios 2022]:[O_Otros 2022]])</f>
        <v>0</v>
      </c>
      <c r="AV4" s="49">
        <v>0</v>
      </c>
      <c r="AW4" s="49">
        <v>0</v>
      </c>
      <c r="AX4" s="49">
        <v>0</v>
      </c>
      <c r="AY4" s="49">
        <v>0</v>
      </c>
      <c r="AZ4" s="49">
        <v>0</v>
      </c>
      <c r="BA4" s="49">
        <v>0</v>
      </c>
      <c r="BB4" s="49">
        <v>0</v>
      </c>
      <c r="BC4" s="49">
        <v>0</v>
      </c>
      <c r="BD4" s="49">
        <v>0</v>
      </c>
      <c r="BE4" s="49">
        <v>0</v>
      </c>
      <c r="BF4" s="49">
        <v>0</v>
      </c>
      <c r="BG4" s="49">
        <v>0</v>
      </c>
      <c r="BH4" s="49">
        <v>0</v>
      </c>
      <c r="BI4" s="50">
        <v>0</v>
      </c>
      <c r="BJ4" s="50">
        <v>0</v>
      </c>
      <c r="BK4" s="65" t="s">
        <v>544</v>
      </c>
    </row>
    <row r="5" spans="1:113" ht="43.5" x14ac:dyDescent="0.35">
      <c r="A5" s="63">
        <v>173</v>
      </c>
      <c r="B5" s="47" t="s">
        <v>507</v>
      </c>
      <c r="C5" s="47" t="str">
        <f>+IFERROR(VLOOKUP(V2.1[[#This Row],[No. IP]],IP_TABLA[],3,FALSE),"")</f>
        <v>10. Inspección de Tránsito y Transporte de Barrancabermeja - ITTB</v>
      </c>
      <c r="D5" s="47" t="str">
        <f>+IFERROR(VLOOKUP(V2.1[[#This Row],[No. IP]],IP_TABLA[],4,FALSE),"")</f>
        <v>Línea 2. Barrancabermeja territorialmente sostenible</v>
      </c>
      <c r="E5" s="47" t="str">
        <f>+IFERROR(VLOOKUP(V2.1[[#This Row],[No. IP]],IP_TABLA[],6,FALSE),"")</f>
        <v>08. TRANSPORTE</v>
      </c>
      <c r="F5" s="47" t="str">
        <f>+IFERROR(VLOOKUP(V2.1[[#This Row],[No. IP]],IP_TABLA[],7,FALSE),"")</f>
        <v xml:space="preserve">Programa 19. Movilidad Sostenible,  activa y segura </v>
      </c>
      <c r="G5" s="86" t="str">
        <f>+IFERROR(VLOOKUP(V2.1[[#This Row],[No. IP]],IP_TABLA[],2,FALSE),"")</f>
        <v>IP 173. Número de estrategias de sensibilización a los actores viales realizas</v>
      </c>
      <c r="H5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3</v>
      </c>
      <c r="I5" s="45">
        <v>4</v>
      </c>
      <c r="J5" s="66" t="s">
        <v>523</v>
      </c>
      <c r="K5" s="48">
        <v>2022680810073</v>
      </c>
      <c r="L5" s="84" t="s">
        <v>524</v>
      </c>
      <c r="M5" s="60">
        <v>44849</v>
      </c>
      <c r="N5" s="60">
        <v>44926</v>
      </c>
      <c r="O5" s="58">
        <f>+SUM(V2.1[[#This Row],[P_Recursos propios 2022]:[P_Otros 2022]])</f>
        <v>0</v>
      </c>
      <c r="P5" s="61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64">
        <f>+SUM(V2.1[[#This Row],[C_Recursos propios 2022]:[C_Otros 2022]])</f>
        <v>0</v>
      </c>
      <c r="AF5" s="49">
        <v>0</v>
      </c>
      <c r="AG5" s="49">
        <v>0</v>
      </c>
      <c r="AH5" s="49">
        <v>0</v>
      </c>
      <c r="AI5" s="49">
        <v>0</v>
      </c>
      <c r="AJ5" s="49">
        <v>0</v>
      </c>
      <c r="AK5" s="49">
        <v>0</v>
      </c>
      <c r="AL5" s="49">
        <v>0</v>
      </c>
      <c r="AM5" s="49">
        <v>0</v>
      </c>
      <c r="AN5" s="49">
        <v>0</v>
      </c>
      <c r="AO5" s="49">
        <v>0</v>
      </c>
      <c r="AP5" s="49">
        <v>0</v>
      </c>
      <c r="AQ5" s="49">
        <v>0</v>
      </c>
      <c r="AR5" s="49">
        <v>0</v>
      </c>
      <c r="AS5" s="50">
        <v>0</v>
      </c>
      <c r="AT5" s="50">
        <v>0</v>
      </c>
      <c r="AU5" s="59">
        <f>+SUM(V2.1[[#This Row],[O_Recursos propios 2022]:[O_Otros 2022]])</f>
        <v>0</v>
      </c>
      <c r="AV5" s="49">
        <v>0</v>
      </c>
      <c r="AW5" s="49">
        <v>0</v>
      </c>
      <c r="AX5" s="49">
        <v>0</v>
      </c>
      <c r="AY5" s="49">
        <v>0</v>
      </c>
      <c r="AZ5" s="49">
        <v>0</v>
      </c>
      <c r="BA5" s="49">
        <v>0</v>
      </c>
      <c r="BB5" s="49">
        <v>0</v>
      </c>
      <c r="BC5" s="49">
        <v>0</v>
      </c>
      <c r="BD5" s="49">
        <v>0</v>
      </c>
      <c r="BE5" s="49">
        <v>0</v>
      </c>
      <c r="BF5" s="49">
        <v>0</v>
      </c>
      <c r="BG5" s="49">
        <v>0</v>
      </c>
      <c r="BH5" s="49">
        <v>0</v>
      </c>
      <c r="BI5" s="50">
        <v>0</v>
      </c>
      <c r="BJ5" s="50">
        <v>0</v>
      </c>
      <c r="BK5" s="62" t="s">
        <v>532</v>
      </c>
    </row>
    <row r="6" spans="1:113" ht="43.5" x14ac:dyDescent="0.35">
      <c r="A6" s="63">
        <v>174</v>
      </c>
      <c r="B6" s="47" t="s">
        <v>507</v>
      </c>
      <c r="C6" s="47" t="str">
        <f>+IFERROR(VLOOKUP(V2.1[[#This Row],[No. IP]],IP_TABLA[],3,FALSE),"")</f>
        <v>10. Inspección de Tránsito y Transporte de Barrancabermeja - ITTB</v>
      </c>
      <c r="D6" s="47" t="str">
        <f>+IFERROR(VLOOKUP(V2.1[[#This Row],[No. IP]],IP_TABLA[],4,FALSE),"")</f>
        <v>Línea 2. Barrancabermeja territorialmente sostenible</v>
      </c>
      <c r="E6" s="47" t="str">
        <f>+IFERROR(VLOOKUP(V2.1[[#This Row],[No. IP]],IP_TABLA[],6,FALSE),"")</f>
        <v>08. TRANSPORTE</v>
      </c>
      <c r="F6" s="47" t="str">
        <f>+IFERROR(VLOOKUP(V2.1[[#This Row],[No. IP]],IP_TABLA[],7,FALSE),"")</f>
        <v xml:space="preserve">Programa 19. Movilidad Sostenible,  activa y segura </v>
      </c>
      <c r="G6" s="86" t="str">
        <f>+IFERROR(VLOOKUP(V2.1[[#This Row],[No. IP]],IP_TABLA[],2,FALSE),"")</f>
        <v>IP 174. Número de acciones del Plan local de seguridad vial desarrolladas</v>
      </c>
      <c r="H6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6" s="45">
        <v>1</v>
      </c>
      <c r="J6" s="46" t="s">
        <v>522</v>
      </c>
      <c r="K6" s="48" t="s">
        <v>522</v>
      </c>
      <c r="L6" s="84" t="s">
        <v>525</v>
      </c>
      <c r="M6" s="60">
        <v>44562</v>
      </c>
      <c r="N6" s="60">
        <v>44926</v>
      </c>
      <c r="O6" s="58">
        <f>+SUM(V2.1[[#This Row],[P_Recursos propios 2022]:[P_Otros 2022]])</f>
        <v>0</v>
      </c>
      <c r="P6" s="61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64">
        <f>+SUM(V2.1[[#This Row],[C_Recursos propios 2022]:[C_Otros 2022]])</f>
        <v>0</v>
      </c>
      <c r="AF6" s="49">
        <v>0</v>
      </c>
      <c r="AG6" s="49">
        <v>0</v>
      </c>
      <c r="AH6" s="49">
        <v>0</v>
      </c>
      <c r="AI6" s="49">
        <v>0</v>
      </c>
      <c r="AJ6" s="49">
        <v>0</v>
      </c>
      <c r="AK6" s="49">
        <v>0</v>
      </c>
      <c r="AL6" s="49">
        <v>0</v>
      </c>
      <c r="AM6" s="49">
        <v>0</v>
      </c>
      <c r="AN6" s="49">
        <v>0</v>
      </c>
      <c r="AO6" s="49">
        <v>0</v>
      </c>
      <c r="AP6" s="49">
        <v>0</v>
      </c>
      <c r="AQ6" s="49">
        <v>0</v>
      </c>
      <c r="AR6" s="49">
        <v>0</v>
      </c>
      <c r="AS6" s="50">
        <v>0</v>
      </c>
      <c r="AT6" s="50">
        <v>0</v>
      </c>
      <c r="AU6" s="59">
        <f>+SUM(V2.1[[#This Row],[O_Recursos propios 2022]:[O_Otros 2022]])</f>
        <v>0</v>
      </c>
      <c r="AV6" s="49">
        <v>0</v>
      </c>
      <c r="AW6" s="49">
        <v>0</v>
      </c>
      <c r="AX6" s="49">
        <v>0</v>
      </c>
      <c r="AY6" s="49">
        <v>0</v>
      </c>
      <c r="AZ6" s="49">
        <v>0</v>
      </c>
      <c r="BA6" s="49">
        <v>0</v>
      </c>
      <c r="BB6" s="49">
        <v>0</v>
      </c>
      <c r="BC6" s="49">
        <v>0</v>
      </c>
      <c r="BD6" s="49">
        <v>0</v>
      </c>
      <c r="BE6" s="49">
        <v>0</v>
      </c>
      <c r="BF6" s="49">
        <v>0</v>
      </c>
      <c r="BG6" s="49">
        <v>0</v>
      </c>
      <c r="BH6" s="49">
        <v>0</v>
      </c>
      <c r="BI6" s="50">
        <v>0</v>
      </c>
      <c r="BJ6" s="50">
        <v>0</v>
      </c>
      <c r="BK6" s="65" t="s">
        <v>531</v>
      </c>
    </row>
    <row r="7" spans="1:113" ht="28" customHeight="1" x14ac:dyDescent="0.35">
      <c r="A7" s="63">
        <v>174</v>
      </c>
      <c r="B7" s="47" t="s">
        <v>507</v>
      </c>
      <c r="C7" s="47" t="str">
        <f>+IFERROR(VLOOKUP(V2.1[[#This Row],[No. IP]],IP_TABLA[],3,FALSE),"")</f>
        <v>10. Inspección de Tránsito y Transporte de Barrancabermeja - ITTB</v>
      </c>
      <c r="D7" s="47" t="str">
        <f>+IFERROR(VLOOKUP(V2.1[[#This Row],[No. IP]],IP_TABLA[],4,FALSE),"")</f>
        <v>Línea 2. Barrancabermeja territorialmente sostenible</v>
      </c>
      <c r="E7" s="47" t="str">
        <f>+IFERROR(VLOOKUP(V2.1[[#This Row],[No. IP]],IP_TABLA[],6,FALSE),"")</f>
        <v>08. TRANSPORTE</v>
      </c>
      <c r="F7" s="47" t="str">
        <f>+IFERROR(VLOOKUP(V2.1[[#This Row],[No. IP]],IP_TABLA[],7,FALSE),"")</f>
        <v xml:space="preserve">Programa 19. Movilidad Sostenible,  activa y segura </v>
      </c>
      <c r="G7" s="86" t="str">
        <f>+IFERROR(VLOOKUP(V2.1[[#This Row],[No. IP]],IP_TABLA[],2,FALSE),"")</f>
        <v>IP 174. Número de acciones del Plan local de seguridad vial desarrolladas</v>
      </c>
      <c r="H7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7" s="45">
        <v>1</v>
      </c>
      <c r="J7" s="66" t="s">
        <v>523</v>
      </c>
      <c r="K7" s="48">
        <v>2022680810073</v>
      </c>
      <c r="L7" s="84" t="s">
        <v>526</v>
      </c>
      <c r="M7" s="60">
        <v>44757</v>
      </c>
      <c r="N7" s="60">
        <v>44926</v>
      </c>
      <c r="O7" s="58">
        <f>+SUM(V2.1[[#This Row],[P_Recursos propios 2022]:[P_Otros 2022]])</f>
        <v>600000000</v>
      </c>
      <c r="P7" s="61">
        <v>600000000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64">
        <f>+SUM(V2.1[[#This Row],[C_Recursos propios 2022]:[C_Otros 2022]])</f>
        <v>600000000</v>
      </c>
      <c r="AF7" s="49">
        <v>600000000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49">
        <v>0</v>
      </c>
      <c r="AQ7" s="49">
        <v>0</v>
      </c>
      <c r="AR7" s="49">
        <v>0</v>
      </c>
      <c r="AS7" s="50">
        <v>0</v>
      </c>
      <c r="AT7" s="50">
        <v>0</v>
      </c>
      <c r="AU7" s="59">
        <f>+SUM(V2.1[[#This Row],[O_Recursos propios 2022]:[O_Otros 2022]])</f>
        <v>600000000</v>
      </c>
      <c r="AV7" s="49">
        <v>600000000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49">
        <v>0</v>
      </c>
      <c r="BC7" s="49">
        <v>0</v>
      </c>
      <c r="BD7" s="49">
        <v>0</v>
      </c>
      <c r="BE7" s="49">
        <v>0</v>
      </c>
      <c r="BF7" s="49">
        <v>0</v>
      </c>
      <c r="BG7" s="49">
        <v>0</v>
      </c>
      <c r="BH7" s="49">
        <v>0</v>
      </c>
      <c r="BI7" s="50">
        <v>0</v>
      </c>
      <c r="BJ7" s="50">
        <v>0</v>
      </c>
      <c r="BK7" s="65" t="s">
        <v>534</v>
      </c>
    </row>
    <row r="8" spans="1:113" ht="58" x14ac:dyDescent="0.35">
      <c r="A8" s="63">
        <v>174</v>
      </c>
      <c r="B8" s="47" t="s">
        <v>507</v>
      </c>
      <c r="C8" s="47" t="str">
        <f>+IFERROR(VLOOKUP(V2.1[[#This Row],[No. IP]],IP_TABLA[],3,FALSE),"")</f>
        <v>10. Inspección de Tránsito y Transporte de Barrancabermeja - ITTB</v>
      </c>
      <c r="D8" s="47" t="str">
        <f>+IFERROR(VLOOKUP(V2.1[[#This Row],[No. IP]],IP_TABLA[],4,FALSE),"")</f>
        <v>Línea 2. Barrancabermeja territorialmente sostenible</v>
      </c>
      <c r="E8" s="47" t="str">
        <f>+IFERROR(VLOOKUP(V2.1[[#This Row],[No. IP]],IP_TABLA[],6,FALSE),"")</f>
        <v>08. TRANSPORTE</v>
      </c>
      <c r="F8" s="47" t="str">
        <f>+IFERROR(VLOOKUP(V2.1[[#This Row],[No. IP]],IP_TABLA[],7,FALSE),"")</f>
        <v xml:space="preserve">Programa 19. Movilidad Sostenible,  activa y segura </v>
      </c>
      <c r="G8" s="86" t="str">
        <f>+IFERROR(VLOOKUP(V2.1[[#This Row],[No. IP]],IP_TABLA[],2,FALSE),"")</f>
        <v>IP 174. Número de acciones del Plan local de seguridad vial desarrolladas</v>
      </c>
      <c r="H8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8" s="45">
        <v>1</v>
      </c>
      <c r="J8" s="46" t="s">
        <v>527</v>
      </c>
      <c r="K8" s="48">
        <v>2022680810066</v>
      </c>
      <c r="L8" s="84" t="s">
        <v>528</v>
      </c>
      <c r="M8" s="60">
        <v>44734</v>
      </c>
      <c r="N8" s="60">
        <v>44926</v>
      </c>
      <c r="O8" s="58">
        <f>+SUM(V2.1[[#This Row],[P_Recursos propios 2022]:[P_Otros 2022]])</f>
        <v>0</v>
      </c>
      <c r="P8" s="61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64">
        <f>+SUM(V2.1[[#This Row],[C_Recursos propios 2022]:[C_Otros 2022]])</f>
        <v>0</v>
      </c>
      <c r="AF8" s="49">
        <v>0</v>
      </c>
      <c r="AG8" s="49">
        <v>0</v>
      </c>
      <c r="AH8" s="49">
        <v>0</v>
      </c>
      <c r="AI8" s="49">
        <v>0</v>
      </c>
      <c r="AJ8" s="49">
        <v>0</v>
      </c>
      <c r="AK8" s="49">
        <v>0</v>
      </c>
      <c r="AL8" s="49">
        <v>0</v>
      </c>
      <c r="AM8" s="49">
        <v>0</v>
      </c>
      <c r="AN8" s="49">
        <v>0</v>
      </c>
      <c r="AO8" s="49">
        <v>0</v>
      </c>
      <c r="AP8" s="49">
        <v>0</v>
      </c>
      <c r="AQ8" s="49">
        <v>0</v>
      </c>
      <c r="AR8" s="49">
        <v>0</v>
      </c>
      <c r="AS8" s="50">
        <v>0</v>
      </c>
      <c r="AT8" s="50">
        <v>0</v>
      </c>
      <c r="AU8" s="59">
        <f>+SUM(V2.1[[#This Row],[O_Recursos propios 2022]:[O_Otros 2022]])</f>
        <v>0</v>
      </c>
      <c r="AV8" s="49">
        <v>0</v>
      </c>
      <c r="AW8" s="49">
        <v>0</v>
      </c>
      <c r="AX8" s="49">
        <v>0</v>
      </c>
      <c r="AY8" s="49">
        <v>0</v>
      </c>
      <c r="AZ8" s="49">
        <v>0</v>
      </c>
      <c r="BA8" s="49">
        <v>0</v>
      </c>
      <c r="BB8" s="49">
        <v>0</v>
      </c>
      <c r="BC8" s="49">
        <v>0</v>
      </c>
      <c r="BD8" s="49">
        <v>0</v>
      </c>
      <c r="BE8" s="49">
        <v>0</v>
      </c>
      <c r="BF8" s="49">
        <v>0</v>
      </c>
      <c r="BG8" s="49">
        <v>0</v>
      </c>
      <c r="BH8" s="49">
        <v>0</v>
      </c>
      <c r="BI8" s="50">
        <v>0</v>
      </c>
      <c r="BJ8" s="50">
        <v>0</v>
      </c>
      <c r="BK8" s="65" t="s">
        <v>533</v>
      </c>
    </row>
    <row r="9" spans="1:113" ht="58" x14ac:dyDescent="0.35">
      <c r="A9" s="63">
        <v>175</v>
      </c>
      <c r="B9" s="47" t="s">
        <v>507</v>
      </c>
      <c r="C9" s="67" t="str">
        <f>+IFERROR(VLOOKUP(V2.1[[#This Row],[No. IP]],IP_TABLA[],3,FALSE),"")</f>
        <v>10. Inspección de Tránsito y Transporte de Barrancabermeja - ITTB</v>
      </c>
      <c r="D9" s="67" t="str">
        <f>+IFERROR(VLOOKUP(V2.1[[#This Row],[No. IP]],IP_TABLA[],4,FALSE),"")</f>
        <v>Línea 2. Barrancabermeja territorialmente sostenible</v>
      </c>
      <c r="E9" s="67" t="str">
        <f>+IFERROR(VLOOKUP(V2.1[[#This Row],[No. IP]],IP_TABLA[],6,FALSE),"")</f>
        <v>08. TRANSPORTE</v>
      </c>
      <c r="F9" s="67" t="str">
        <f>+IFERROR(VLOOKUP(V2.1[[#This Row],[No. IP]],IP_TABLA[],7,FALSE),"")</f>
        <v xml:space="preserve">Programa 19. Movilidad Sostenible,  activa y segura </v>
      </c>
      <c r="G9" s="87" t="str">
        <f>+IFERROR(VLOOKUP(V2.1[[#This Row],[No. IP]],IP_TABLA[],2,FALSE),"")</f>
        <v>IP 175. Política pública de movilidad y seguridad vial formulada y presentada</v>
      </c>
      <c r="H9" s="68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0</v>
      </c>
      <c r="I9" s="69">
        <v>0.3</v>
      </c>
      <c r="J9" s="70" t="s">
        <v>522</v>
      </c>
      <c r="K9" s="71" t="s">
        <v>522</v>
      </c>
      <c r="L9" s="85" t="s">
        <v>535</v>
      </c>
      <c r="M9" s="72">
        <v>44713</v>
      </c>
      <c r="N9" s="72">
        <v>44926</v>
      </c>
      <c r="O9" s="73">
        <f>+SUM(V2.1[[#This Row],[P_Recursos propios 2022]:[P_Otros 2022]])</f>
        <v>0</v>
      </c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6"/>
      <c r="AE9" s="77">
        <f>+SUM(V2.1[[#This Row],[C_Recursos propios 2022]:[C_Otros 2022]])</f>
        <v>0</v>
      </c>
      <c r="AF9" s="78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9"/>
      <c r="AT9" s="79"/>
      <c r="AU9" s="80">
        <f>+SUM(V2.1[[#This Row],[O_Recursos propios 2022]:[O_Otros 2022]])</f>
        <v>0</v>
      </c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81"/>
      <c r="BG9" s="82"/>
      <c r="BH9" s="82"/>
      <c r="BI9" s="83"/>
      <c r="BJ9" s="83"/>
      <c r="BK9" s="65" t="s">
        <v>536</v>
      </c>
    </row>
    <row r="10" spans="1:113" ht="101" customHeight="1" x14ac:dyDescent="0.35">
      <c r="A10" s="63">
        <v>176</v>
      </c>
      <c r="B10" s="47" t="s">
        <v>507</v>
      </c>
      <c r="C10" s="67" t="str">
        <f>+IFERROR(VLOOKUP(V2.1[[#This Row],[No. IP]],IP_TABLA[],3,FALSE),"")</f>
        <v>10. Inspección de Tránsito y Transporte de Barrancabermeja - ITTB</v>
      </c>
      <c r="D10" s="67" t="str">
        <f>+IFERROR(VLOOKUP(V2.1[[#This Row],[No. IP]],IP_TABLA[],4,FALSE),"")</f>
        <v>Línea 2. Barrancabermeja territorialmente sostenible</v>
      </c>
      <c r="E10" s="67" t="str">
        <f>+IFERROR(VLOOKUP(V2.1[[#This Row],[No. IP]],IP_TABLA[],6,FALSE),"")</f>
        <v>08. TRANSPORTE</v>
      </c>
      <c r="F10" s="67" t="str">
        <f>+IFERROR(VLOOKUP(V2.1[[#This Row],[No. IP]],IP_TABLA[],7,FALSE),"")</f>
        <v xml:space="preserve">Programa 19. Movilidad Sostenible,  activa y segura </v>
      </c>
      <c r="G10" s="87" t="str">
        <f>+IFERROR(VLOOKUP(V2.1[[#This Row],[No. IP]],IP_TABLA[],2,FALSE),"")</f>
        <v>IP 176. Número de estrategias de gestión realizadas para construir el terminal de transporte terrestre</v>
      </c>
      <c r="H10" s="68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10" s="69">
        <v>1</v>
      </c>
      <c r="J10" s="70" t="s">
        <v>522</v>
      </c>
      <c r="K10" s="71" t="s">
        <v>522</v>
      </c>
      <c r="L10" s="85" t="s">
        <v>537</v>
      </c>
      <c r="M10" s="72">
        <v>44713</v>
      </c>
      <c r="N10" s="72">
        <v>44926</v>
      </c>
      <c r="O10" s="73">
        <f>+SUM(V2.1[[#This Row],[P_Recursos propios 2022]:[P_Otros 2022]])</f>
        <v>0</v>
      </c>
      <c r="P10" s="74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7">
        <f>+SUM(V2.1[[#This Row],[C_Recursos propios 2022]:[C_Otros 2022]])</f>
        <v>0</v>
      </c>
      <c r="AF10" s="78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9"/>
      <c r="AT10" s="79"/>
      <c r="AU10" s="80">
        <f>+SUM(V2.1[[#This Row],[O_Recursos propios 2022]:[O_Otros 2022]])</f>
        <v>0</v>
      </c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81"/>
      <c r="BG10" s="82"/>
      <c r="BH10" s="82"/>
      <c r="BI10" s="83"/>
      <c r="BJ10" s="83"/>
      <c r="BK10" s="65" t="s">
        <v>545</v>
      </c>
    </row>
    <row r="11" spans="1:113" ht="159.5" x14ac:dyDescent="0.35">
      <c r="A11" s="63">
        <v>178</v>
      </c>
      <c r="B11" s="47" t="s">
        <v>507</v>
      </c>
      <c r="C11" s="67" t="str">
        <f>+IFERROR(VLOOKUP(V2.1[[#This Row],[No. IP]],IP_TABLA[],3,FALSE),"")</f>
        <v>10. Inspección de Tránsito y Transporte de Barrancabermeja - ITTB</v>
      </c>
      <c r="D11" s="67" t="str">
        <f>+IFERROR(VLOOKUP(V2.1[[#This Row],[No. IP]],IP_TABLA[],4,FALSE),"")</f>
        <v>Línea 2. Barrancabermeja territorialmente sostenible</v>
      </c>
      <c r="E11" s="67" t="str">
        <f>+IFERROR(VLOOKUP(V2.1[[#This Row],[No. IP]],IP_TABLA[],6,FALSE),"")</f>
        <v>08. TRANSPORTE</v>
      </c>
      <c r="F11" s="67" t="str">
        <f>+IFERROR(VLOOKUP(V2.1[[#This Row],[No. IP]],IP_TABLA[],7,FALSE),"")</f>
        <v xml:space="preserve">Programa 19. Movilidad Sostenible,  activa y segura </v>
      </c>
      <c r="G11" s="87" t="str">
        <f>+IFERROR(VLOOKUP(V2.1[[#This Row],[No. IP]],IP_TABLA[],2,FALSE),"")</f>
        <v>IP 178. Número de estrategias implementadas para fomentar el uso de modos de transporte sostenible</v>
      </c>
      <c r="H11" s="68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11" s="69">
        <v>2</v>
      </c>
      <c r="J11" s="70" t="s">
        <v>522</v>
      </c>
      <c r="K11" s="71" t="s">
        <v>522</v>
      </c>
      <c r="L11" s="85" t="s">
        <v>538</v>
      </c>
      <c r="M11" s="72">
        <v>44743</v>
      </c>
      <c r="N11" s="72">
        <v>31</v>
      </c>
      <c r="O11" s="73">
        <f>+SUM(V2.1[[#This Row],[P_Recursos propios 2022]:[P_Otros 2022]])</f>
        <v>0</v>
      </c>
      <c r="P11" s="74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7">
        <f>+SUM(V2.1[[#This Row],[C_Recursos propios 2022]:[C_Otros 2022]])</f>
        <v>0</v>
      </c>
      <c r="AF11" s="78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9"/>
      <c r="AT11" s="79"/>
      <c r="AU11" s="80">
        <f>+SUM(V2.1[[#This Row],[O_Recursos propios 2022]:[O_Otros 2022]])</f>
        <v>0</v>
      </c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81"/>
      <c r="BG11" s="82"/>
      <c r="BH11" s="82"/>
      <c r="BI11" s="83"/>
      <c r="BJ11" s="83"/>
      <c r="BK11" s="65" t="s">
        <v>539</v>
      </c>
    </row>
    <row r="12" spans="1:113" ht="43.5" x14ac:dyDescent="0.35">
      <c r="A12" s="63">
        <v>179</v>
      </c>
      <c r="B12" s="47" t="s">
        <v>507</v>
      </c>
      <c r="C12" s="67" t="str">
        <f>+IFERROR(VLOOKUP(V2.1[[#This Row],[No. IP]],IP_TABLA[],3,FALSE),"")</f>
        <v>10. Inspección de Tránsito y Transporte de Barrancabermeja - ITTB</v>
      </c>
      <c r="D12" s="67" t="str">
        <f>+IFERROR(VLOOKUP(V2.1[[#This Row],[No. IP]],IP_TABLA[],4,FALSE),"")</f>
        <v>Línea 2. Barrancabermeja territorialmente sostenible</v>
      </c>
      <c r="E12" s="67" t="str">
        <f>+IFERROR(VLOOKUP(V2.1[[#This Row],[No. IP]],IP_TABLA[],6,FALSE),"")</f>
        <v>08. TRANSPORTE</v>
      </c>
      <c r="F12" s="67" t="str">
        <f>+IFERROR(VLOOKUP(V2.1[[#This Row],[No. IP]],IP_TABLA[],7,FALSE),"")</f>
        <v xml:space="preserve">Programa 19. Movilidad Sostenible,  activa y segura </v>
      </c>
      <c r="G12" s="87" t="str">
        <f>+IFERROR(VLOOKUP(V2.1[[#This Row],[No. IP]],IP_TABLA[],2,FALSE),"")</f>
        <v>IP 179. Porcentaje de rutas de transporte público terrestre modificadas</v>
      </c>
      <c r="H12" s="68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0.04</v>
      </c>
      <c r="I12" s="69">
        <v>0.04</v>
      </c>
      <c r="J12" s="70" t="s">
        <v>522</v>
      </c>
      <c r="K12" s="71" t="s">
        <v>522</v>
      </c>
      <c r="L12" s="85" t="s">
        <v>540</v>
      </c>
      <c r="M12" s="72">
        <v>44743</v>
      </c>
      <c r="N12" s="72">
        <v>44926</v>
      </c>
      <c r="O12" s="73">
        <f>+SUM(V2.1[[#This Row],[P_Recursos propios 2022]:[P_Otros 2022]])</f>
        <v>0</v>
      </c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7">
        <f>+SUM(V2.1[[#This Row],[C_Recursos propios 2022]:[C_Otros 2022]])</f>
        <v>0</v>
      </c>
      <c r="AF12" s="78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9"/>
      <c r="AT12" s="79"/>
      <c r="AU12" s="80">
        <f>+SUM(V2.1[[#This Row],[O_Recursos propios 2022]:[O_Otros 2022]])</f>
        <v>0</v>
      </c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81"/>
      <c r="BG12" s="82"/>
      <c r="BH12" s="82"/>
      <c r="BI12" s="83"/>
      <c r="BJ12" s="83"/>
      <c r="BK12" s="65" t="s">
        <v>541</v>
      </c>
    </row>
    <row r="13" spans="1:113" ht="58" x14ac:dyDescent="0.35">
      <c r="A13" s="63">
        <v>180</v>
      </c>
      <c r="B13" s="47" t="s">
        <v>507</v>
      </c>
      <c r="C13" s="47" t="str">
        <f>+IFERROR(VLOOKUP(V2.1[[#This Row],[No. IP]],IP_TABLA[],3,FALSE),"")</f>
        <v>10. Inspección de Tránsito y Transporte de Barrancabermeja - ITTB</v>
      </c>
      <c r="D13" s="47" t="str">
        <f>+IFERROR(VLOOKUP(V2.1[[#This Row],[No. IP]],IP_TABLA[],4,FALSE),"")</f>
        <v>Línea 2. Barrancabermeja territorialmente sostenible</v>
      </c>
      <c r="E13" s="47" t="str">
        <f>+IFERROR(VLOOKUP(V2.1[[#This Row],[No. IP]],IP_TABLA[],6,FALSE),"")</f>
        <v>08. TRANSPORTE</v>
      </c>
      <c r="F13" s="47" t="str">
        <f>+IFERROR(VLOOKUP(V2.1[[#This Row],[No. IP]],IP_TABLA[],7,FALSE),"")</f>
        <v xml:space="preserve">Programa 19. Movilidad Sostenible,  activa y segura </v>
      </c>
      <c r="G13" s="86" t="str">
        <f>+IFERROR(VLOOKUP(V2.1[[#This Row],[No. IP]],IP_TABLA[],2,FALSE),"")</f>
        <v>IP 180. Número de acciones de fortalecimiento institucional ejecutadas</v>
      </c>
      <c r="H13" s="56">
        <f>IFERROR(IF($H$1=2020,(VLOOKUP(V2.1[[#This Row],[No. IP]],IP_TABLA[],8,FALSE)),IF($H$1=2021,(VLOOKUP(V2.1[[#This Row],[No. IP]],IP_TABLA[],9,FALSE)),IF($H$1=2022,(VLOOKUP(V2.1[[#This Row],[No. IP]],IP_TABLA[],10,FALSE)),IF($H$1=2023,(VLOOKUP(V2.1[[#This Row],[No. IP]],IP_TABLA[],11,FALSE)),"")))),"")</f>
        <v>1</v>
      </c>
      <c r="I13" s="45">
        <v>1</v>
      </c>
      <c r="J13" s="46" t="s">
        <v>529</v>
      </c>
      <c r="K13" s="48">
        <v>2022680810014</v>
      </c>
      <c r="L13" s="84" t="s">
        <v>530</v>
      </c>
      <c r="M13" s="60">
        <v>44578</v>
      </c>
      <c r="N13" s="60">
        <v>44881</v>
      </c>
      <c r="O13" s="58">
        <f>+SUM(V2.1[[#This Row],[P_Recursos propios 2022]:[P_Otros 2022]])</f>
        <v>0</v>
      </c>
      <c r="P13" s="61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64">
        <f>+SUM(V2.1[[#This Row],[C_Recursos propios 2022]:[C_Otros 2022]])</f>
        <v>0</v>
      </c>
      <c r="AF13" s="49">
        <v>0</v>
      </c>
      <c r="AG13" s="49">
        <v>0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0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50">
        <v>0</v>
      </c>
      <c r="AT13" s="50">
        <v>0</v>
      </c>
      <c r="AU13" s="59">
        <f>+SUM(V2.1[[#This Row],[O_Recursos propios 2022]:[O_Otros 2022]])</f>
        <v>0</v>
      </c>
      <c r="AV13" s="49">
        <v>0</v>
      </c>
      <c r="AW13" s="49">
        <v>0</v>
      </c>
      <c r="AX13" s="49">
        <v>0</v>
      </c>
      <c r="AY13" s="49">
        <v>0</v>
      </c>
      <c r="AZ13" s="49">
        <v>0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49">
        <v>0</v>
      </c>
      <c r="BH13" s="49">
        <v>0</v>
      </c>
      <c r="BI13" s="50">
        <v>0</v>
      </c>
      <c r="BJ13" s="50">
        <v>0</v>
      </c>
      <c r="BK13" s="62" t="s">
        <v>542</v>
      </c>
    </row>
    <row r="14" spans="1:113" s="19" customFormat="1" x14ac:dyDescent="0.35">
      <c r="C14" s="22"/>
      <c r="D14" s="23"/>
      <c r="E14" s="22"/>
      <c r="G14" s="22"/>
      <c r="H14" s="22"/>
      <c r="I14" s="24"/>
      <c r="J14" s="24"/>
      <c r="K14" s="27"/>
      <c r="L14" s="22"/>
      <c r="N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</row>
    <row r="15" spans="1:113" s="19" customFormat="1" x14ac:dyDescent="0.35">
      <c r="C15" s="22"/>
      <c r="D15" s="23"/>
      <c r="E15" s="22"/>
      <c r="G15" s="22"/>
      <c r="H15" s="22"/>
      <c r="I15" s="24"/>
      <c r="J15" s="24"/>
      <c r="K15" s="27"/>
      <c r="L15" s="22"/>
      <c r="N15" s="2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</row>
    <row r="16" spans="1:113" s="19" customFormat="1" x14ac:dyDescent="0.35">
      <c r="C16" s="22"/>
      <c r="D16" s="23"/>
      <c r="E16" s="22"/>
      <c r="G16" s="22"/>
      <c r="H16" s="22"/>
      <c r="I16" s="24"/>
      <c r="J16" s="24"/>
      <c r="K16" s="27"/>
      <c r="L16" s="22"/>
      <c r="N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</row>
    <row r="17" spans="3:54" s="19" customFormat="1" x14ac:dyDescent="0.35">
      <c r="C17" s="22"/>
      <c r="D17" s="23"/>
      <c r="E17" s="22"/>
      <c r="G17" s="22"/>
      <c r="H17" s="22"/>
      <c r="I17" s="24"/>
      <c r="J17" s="24"/>
      <c r="K17" s="27"/>
      <c r="L17" s="22"/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</row>
    <row r="18" spans="3:54" s="19" customFormat="1" x14ac:dyDescent="0.35">
      <c r="C18" s="22"/>
      <c r="D18" s="23"/>
      <c r="E18" s="22"/>
      <c r="G18" s="22"/>
      <c r="H18" s="22"/>
      <c r="I18" s="24"/>
      <c r="J18" s="24"/>
      <c r="K18" s="27"/>
      <c r="L18" s="22"/>
      <c r="N18" s="24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</row>
    <row r="19" spans="3:54" s="19" customFormat="1" x14ac:dyDescent="0.35">
      <c r="C19" s="22"/>
      <c r="D19" s="23"/>
      <c r="E19" s="22"/>
      <c r="G19" s="22"/>
      <c r="H19" s="22"/>
      <c r="I19" s="24"/>
      <c r="J19" s="24"/>
      <c r="K19" s="27"/>
      <c r="L19" s="22"/>
      <c r="N19" s="24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</row>
    <row r="20" spans="3:54" s="19" customFormat="1" x14ac:dyDescent="0.35">
      <c r="C20" s="22"/>
      <c r="D20" s="23"/>
      <c r="E20" s="22"/>
      <c r="G20" s="22"/>
      <c r="H20" s="22"/>
      <c r="I20" s="24"/>
      <c r="J20" s="24"/>
      <c r="K20" s="27"/>
      <c r="L20" s="22"/>
      <c r="N20" s="24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3:54" s="19" customFormat="1" x14ac:dyDescent="0.35">
      <c r="C21" s="22"/>
      <c r="D21" s="23"/>
      <c r="E21" s="22"/>
      <c r="G21" s="22"/>
      <c r="H21" s="22"/>
      <c r="I21" s="24"/>
      <c r="J21" s="24"/>
      <c r="K21" s="27"/>
      <c r="L21" s="22"/>
      <c r="N21" s="24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</row>
    <row r="22" spans="3:54" s="19" customFormat="1" x14ac:dyDescent="0.35">
      <c r="C22" s="22"/>
      <c r="D22" s="23"/>
      <c r="E22" s="22"/>
      <c r="G22" s="22"/>
      <c r="H22" s="22"/>
      <c r="I22" s="24"/>
      <c r="J22" s="24"/>
      <c r="K22" s="27"/>
      <c r="L22" s="22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</row>
    <row r="23" spans="3:54" s="19" customFormat="1" x14ac:dyDescent="0.35">
      <c r="C23" s="22"/>
      <c r="D23" s="23"/>
      <c r="E23" s="22"/>
      <c r="G23" s="22"/>
      <c r="H23" s="22"/>
      <c r="I23" s="24"/>
      <c r="J23" s="24"/>
      <c r="K23" s="27"/>
      <c r="L23" s="22"/>
      <c r="N23" s="24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</row>
    <row r="24" spans="3:54" s="19" customFormat="1" x14ac:dyDescent="0.35">
      <c r="C24" s="22"/>
      <c r="D24" s="23"/>
      <c r="E24" s="22"/>
      <c r="G24" s="22"/>
      <c r="H24" s="22"/>
      <c r="I24" s="24"/>
      <c r="J24" s="24"/>
      <c r="K24" s="27"/>
      <c r="L24" s="22"/>
      <c r="N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</row>
    <row r="25" spans="3:54" s="19" customFormat="1" x14ac:dyDescent="0.35">
      <c r="C25" s="22"/>
      <c r="D25" s="23"/>
      <c r="E25" s="22"/>
      <c r="G25" s="22"/>
      <c r="H25" s="22"/>
      <c r="I25" s="24"/>
      <c r="J25" s="24"/>
      <c r="K25" s="27"/>
      <c r="L25" s="22"/>
      <c r="N25" s="24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</row>
    <row r="26" spans="3:54" s="19" customFormat="1" x14ac:dyDescent="0.35">
      <c r="C26" s="22"/>
      <c r="D26" s="23"/>
      <c r="E26" s="22"/>
      <c r="G26" s="22"/>
      <c r="H26" s="22"/>
      <c r="I26" s="24"/>
      <c r="J26" s="24"/>
      <c r="K26" s="27"/>
      <c r="L26" s="22"/>
      <c r="N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</row>
    <row r="27" spans="3:54" s="19" customFormat="1" x14ac:dyDescent="0.35">
      <c r="C27" s="22"/>
      <c r="D27" s="23"/>
      <c r="E27" s="22"/>
      <c r="G27" s="22"/>
      <c r="H27" s="22"/>
      <c r="I27" s="24"/>
      <c r="J27" s="24"/>
      <c r="K27" s="27"/>
      <c r="L27" s="22"/>
      <c r="N27" s="24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</row>
    <row r="28" spans="3:54" s="19" customFormat="1" x14ac:dyDescent="0.35">
      <c r="C28" s="22"/>
      <c r="D28" s="23"/>
      <c r="E28" s="22"/>
      <c r="G28" s="22"/>
      <c r="H28" s="22"/>
      <c r="I28" s="24"/>
      <c r="J28" s="24"/>
      <c r="K28" s="27"/>
      <c r="L28" s="22"/>
      <c r="N28" s="24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</row>
    <row r="29" spans="3:54" s="19" customFormat="1" x14ac:dyDescent="0.35">
      <c r="C29" s="22"/>
      <c r="D29" s="23"/>
      <c r="E29" s="22"/>
      <c r="G29" s="22"/>
      <c r="H29" s="22"/>
      <c r="I29" s="24"/>
      <c r="J29" s="24"/>
      <c r="K29" s="27"/>
      <c r="L29" s="22"/>
      <c r="N29" s="24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</row>
    <row r="30" spans="3:54" s="19" customFormat="1" x14ac:dyDescent="0.35">
      <c r="C30" s="22"/>
      <c r="D30" s="23"/>
      <c r="E30" s="22"/>
      <c r="G30" s="22"/>
      <c r="H30" s="22"/>
      <c r="I30" s="24"/>
      <c r="J30" s="24"/>
      <c r="K30" s="27"/>
      <c r="L30" s="22"/>
      <c r="N30" s="24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</row>
    <row r="31" spans="3:54" s="19" customFormat="1" x14ac:dyDescent="0.35">
      <c r="C31" s="22"/>
      <c r="D31" s="23"/>
      <c r="E31" s="22"/>
      <c r="G31" s="22"/>
      <c r="H31" s="22"/>
      <c r="I31" s="24"/>
      <c r="J31" s="24"/>
      <c r="K31" s="27"/>
      <c r="L31" s="22"/>
      <c r="N31" s="2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</row>
    <row r="32" spans="3:54" s="19" customFormat="1" x14ac:dyDescent="0.35">
      <c r="C32" s="22"/>
      <c r="D32" s="23"/>
      <c r="E32" s="22"/>
      <c r="G32" s="22"/>
      <c r="H32" s="22"/>
      <c r="I32" s="24"/>
      <c r="J32" s="24"/>
      <c r="K32" s="27"/>
      <c r="L32" s="22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</row>
    <row r="33" spans="3:54" s="19" customFormat="1" x14ac:dyDescent="0.35">
      <c r="C33" s="22"/>
      <c r="D33" s="23"/>
      <c r="E33" s="22"/>
      <c r="G33" s="22"/>
      <c r="H33" s="22"/>
      <c r="I33" s="24"/>
      <c r="J33" s="24"/>
      <c r="K33" s="27"/>
      <c r="L33" s="22"/>
      <c r="N33" s="24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</row>
    <row r="34" spans="3:54" s="19" customFormat="1" x14ac:dyDescent="0.35">
      <c r="C34" s="22"/>
      <c r="D34" s="23"/>
      <c r="E34" s="22"/>
      <c r="G34" s="22"/>
      <c r="H34" s="22"/>
      <c r="I34" s="24"/>
      <c r="J34" s="24"/>
      <c r="K34" s="27"/>
      <c r="L34" s="22"/>
      <c r="N34" s="24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</row>
    <row r="35" spans="3:54" s="19" customFormat="1" x14ac:dyDescent="0.35">
      <c r="C35" s="22"/>
      <c r="D35" s="23"/>
      <c r="E35" s="22"/>
      <c r="G35" s="22"/>
      <c r="H35" s="22"/>
      <c r="I35" s="24"/>
      <c r="J35" s="24"/>
      <c r="K35" s="27"/>
      <c r="L35" s="22"/>
      <c r="N35" s="24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</row>
    <row r="36" spans="3:54" s="19" customFormat="1" x14ac:dyDescent="0.35">
      <c r="C36" s="22"/>
      <c r="D36" s="23"/>
      <c r="E36" s="22"/>
      <c r="G36" s="22"/>
      <c r="H36" s="22"/>
      <c r="I36" s="24"/>
      <c r="J36" s="24"/>
      <c r="K36" s="27"/>
      <c r="L36" s="22"/>
      <c r="N36" s="24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</row>
    <row r="37" spans="3:54" s="19" customFormat="1" x14ac:dyDescent="0.35">
      <c r="C37" s="22"/>
      <c r="D37" s="23"/>
      <c r="E37" s="22"/>
      <c r="G37" s="22"/>
      <c r="H37" s="22"/>
      <c r="I37" s="24"/>
      <c r="J37" s="24"/>
      <c r="K37" s="27"/>
      <c r="L37" s="22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</row>
    <row r="38" spans="3:54" s="19" customFormat="1" x14ac:dyDescent="0.35">
      <c r="C38" s="22"/>
      <c r="D38" s="23"/>
      <c r="E38" s="22"/>
      <c r="G38" s="22"/>
      <c r="H38" s="22"/>
      <c r="I38" s="24"/>
      <c r="J38" s="24"/>
      <c r="K38" s="27"/>
      <c r="L38" s="22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</row>
    <row r="39" spans="3:54" s="19" customFormat="1" x14ac:dyDescent="0.35">
      <c r="C39" s="22"/>
      <c r="D39" s="23"/>
      <c r="E39" s="22"/>
      <c r="G39" s="22"/>
      <c r="H39" s="22"/>
      <c r="I39" s="24"/>
      <c r="J39" s="24"/>
      <c r="K39" s="27"/>
      <c r="L39" s="22"/>
      <c r="N39" s="24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</row>
    <row r="40" spans="3:54" s="19" customFormat="1" x14ac:dyDescent="0.35">
      <c r="C40" s="22"/>
      <c r="D40" s="23"/>
      <c r="E40" s="22"/>
      <c r="G40" s="22"/>
      <c r="H40" s="22"/>
      <c r="I40" s="24"/>
      <c r="J40" s="24"/>
      <c r="K40" s="27"/>
      <c r="L40" s="22"/>
      <c r="N40" s="24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</row>
    <row r="41" spans="3:54" s="19" customFormat="1" x14ac:dyDescent="0.35">
      <c r="C41" s="22"/>
      <c r="D41" s="23"/>
      <c r="E41" s="22"/>
      <c r="G41" s="22"/>
      <c r="H41" s="22"/>
      <c r="I41" s="24"/>
      <c r="J41" s="24"/>
      <c r="K41" s="27"/>
      <c r="L41" s="22"/>
      <c r="N41" s="24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</row>
    <row r="42" spans="3:54" s="19" customFormat="1" x14ac:dyDescent="0.35">
      <c r="C42" s="22"/>
      <c r="D42" s="23"/>
      <c r="E42" s="22"/>
      <c r="G42" s="22"/>
      <c r="H42" s="22"/>
      <c r="I42" s="24"/>
      <c r="J42" s="24"/>
      <c r="K42" s="27"/>
      <c r="L42" s="22"/>
      <c r="N42" s="24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</row>
    <row r="43" spans="3:54" s="19" customFormat="1" x14ac:dyDescent="0.35">
      <c r="C43" s="22"/>
      <c r="D43" s="23"/>
      <c r="E43" s="22"/>
      <c r="G43" s="22"/>
      <c r="H43" s="22"/>
      <c r="I43" s="24"/>
      <c r="J43" s="24"/>
      <c r="K43" s="27"/>
      <c r="L43" s="22"/>
      <c r="N43" s="24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</row>
    <row r="44" spans="3:54" s="19" customFormat="1" x14ac:dyDescent="0.35">
      <c r="C44" s="22"/>
      <c r="D44" s="23"/>
      <c r="E44" s="22"/>
      <c r="G44" s="22"/>
      <c r="H44" s="22"/>
      <c r="I44" s="24"/>
      <c r="J44" s="24"/>
      <c r="K44" s="27"/>
      <c r="L44" s="22"/>
      <c r="N44" s="24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</row>
    <row r="45" spans="3:54" s="19" customFormat="1" x14ac:dyDescent="0.35">
      <c r="C45" s="22"/>
      <c r="D45" s="23"/>
      <c r="E45" s="22"/>
      <c r="G45" s="22"/>
      <c r="H45" s="22"/>
      <c r="I45" s="24"/>
      <c r="J45" s="24"/>
      <c r="K45" s="27"/>
      <c r="L45" s="22"/>
      <c r="N45" s="24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</row>
    <row r="46" spans="3:54" s="19" customFormat="1" x14ac:dyDescent="0.35">
      <c r="C46" s="22"/>
      <c r="D46" s="23"/>
      <c r="E46" s="22"/>
      <c r="G46" s="22"/>
      <c r="H46" s="22"/>
      <c r="I46" s="24"/>
      <c r="J46" s="24"/>
      <c r="K46" s="27"/>
      <c r="L46" s="22"/>
      <c r="N46" s="24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</row>
    <row r="47" spans="3:54" s="19" customFormat="1" x14ac:dyDescent="0.35">
      <c r="C47" s="22"/>
      <c r="D47" s="23"/>
      <c r="E47" s="22"/>
      <c r="G47" s="22"/>
      <c r="H47" s="22"/>
      <c r="I47" s="24"/>
      <c r="J47" s="24"/>
      <c r="K47" s="27"/>
      <c r="L47" s="22"/>
      <c r="N47" s="24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</row>
    <row r="48" spans="3:54" s="19" customFormat="1" x14ac:dyDescent="0.35">
      <c r="C48" s="22"/>
      <c r="D48" s="23"/>
      <c r="E48" s="22"/>
      <c r="G48" s="22"/>
      <c r="H48" s="22"/>
      <c r="I48" s="24"/>
      <c r="J48" s="24"/>
      <c r="K48" s="27"/>
      <c r="L48" s="22"/>
      <c r="N48" s="24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</row>
    <row r="49" spans="3:54" s="19" customFormat="1" x14ac:dyDescent="0.35">
      <c r="C49" s="22"/>
      <c r="D49" s="23"/>
      <c r="E49" s="22"/>
      <c r="G49" s="22"/>
      <c r="H49" s="22"/>
      <c r="I49" s="24"/>
      <c r="J49" s="24"/>
      <c r="K49" s="27"/>
      <c r="L49" s="22"/>
      <c r="N49" s="24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</row>
    <row r="50" spans="3:54" s="19" customFormat="1" x14ac:dyDescent="0.35">
      <c r="C50" s="22"/>
      <c r="D50" s="23"/>
      <c r="E50" s="22"/>
      <c r="G50" s="22"/>
      <c r="H50" s="22"/>
      <c r="I50" s="24"/>
      <c r="J50" s="24"/>
      <c r="K50" s="27"/>
      <c r="L50" s="22"/>
      <c r="N50" s="24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</row>
    <row r="51" spans="3:54" s="19" customFormat="1" x14ac:dyDescent="0.35">
      <c r="C51" s="22"/>
      <c r="D51" s="23"/>
      <c r="E51" s="22"/>
      <c r="G51" s="22"/>
      <c r="H51" s="22"/>
      <c r="I51" s="24"/>
      <c r="J51" s="24"/>
      <c r="K51" s="27"/>
      <c r="L51" s="22"/>
      <c r="N51" s="24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</row>
    <row r="52" spans="3:54" s="19" customFormat="1" x14ac:dyDescent="0.35">
      <c r="C52" s="22"/>
      <c r="D52" s="23"/>
      <c r="E52" s="22"/>
      <c r="G52" s="22"/>
      <c r="H52" s="22"/>
      <c r="I52" s="24"/>
      <c r="J52" s="24"/>
      <c r="K52" s="27"/>
      <c r="L52" s="22"/>
      <c r="N52" s="24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</row>
    <row r="53" spans="3:54" s="19" customFormat="1" x14ac:dyDescent="0.35">
      <c r="C53" s="22"/>
      <c r="D53" s="23"/>
      <c r="E53" s="22"/>
      <c r="G53" s="22"/>
      <c r="H53" s="22"/>
      <c r="I53" s="24"/>
      <c r="J53" s="24"/>
      <c r="K53" s="27"/>
      <c r="L53" s="22"/>
      <c r="N53" s="24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</row>
    <row r="54" spans="3:54" s="19" customFormat="1" x14ac:dyDescent="0.35">
      <c r="C54" s="22"/>
      <c r="D54" s="23"/>
      <c r="E54" s="22"/>
      <c r="G54" s="22"/>
      <c r="H54" s="22"/>
      <c r="I54" s="24"/>
      <c r="J54" s="24"/>
      <c r="K54" s="27"/>
      <c r="L54" s="22"/>
      <c r="N54" s="24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</row>
    <row r="55" spans="3:54" s="19" customFormat="1" x14ac:dyDescent="0.35">
      <c r="C55" s="22"/>
      <c r="D55" s="23"/>
      <c r="E55" s="22"/>
      <c r="G55" s="22"/>
      <c r="H55" s="22"/>
      <c r="I55" s="24"/>
      <c r="J55" s="24"/>
      <c r="K55" s="27"/>
      <c r="L55" s="22"/>
      <c r="N55" s="24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</row>
    <row r="56" spans="3:54" s="19" customFormat="1" x14ac:dyDescent="0.35">
      <c r="C56" s="22"/>
      <c r="D56" s="23"/>
      <c r="E56" s="22"/>
      <c r="G56" s="22"/>
      <c r="H56" s="22"/>
      <c r="I56" s="24"/>
      <c r="J56" s="24"/>
      <c r="K56" s="27"/>
      <c r="L56" s="22"/>
      <c r="N56" s="24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</row>
    <row r="57" spans="3:54" s="19" customFormat="1" x14ac:dyDescent="0.35">
      <c r="C57" s="22"/>
      <c r="D57" s="23"/>
      <c r="E57" s="22"/>
      <c r="G57" s="22"/>
      <c r="H57" s="22"/>
      <c r="I57" s="24"/>
      <c r="J57" s="24"/>
      <c r="K57" s="27"/>
      <c r="L57" s="22"/>
      <c r="N57" s="24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</row>
    <row r="58" spans="3:54" s="19" customFormat="1" x14ac:dyDescent="0.35">
      <c r="C58" s="22"/>
      <c r="D58" s="23"/>
      <c r="E58" s="22"/>
      <c r="G58" s="22"/>
      <c r="H58" s="22"/>
      <c r="I58" s="24"/>
      <c r="J58" s="24"/>
      <c r="K58" s="27"/>
      <c r="L58" s="22"/>
      <c r="N58" s="24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</row>
    <row r="59" spans="3:54" s="19" customFormat="1" x14ac:dyDescent="0.35">
      <c r="C59" s="22"/>
      <c r="D59" s="23"/>
      <c r="E59" s="22"/>
      <c r="G59" s="22"/>
      <c r="H59" s="22"/>
      <c r="I59" s="24"/>
      <c r="J59" s="24"/>
      <c r="K59" s="27"/>
      <c r="L59" s="22"/>
      <c r="N59" s="24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</row>
    <row r="60" spans="3:54" s="19" customFormat="1" x14ac:dyDescent="0.35">
      <c r="C60" s="22"/>
      <c r="D60" s="23"/>
      <c r="E60" s="22"/>
      <c r="G60" s="22"/>
      <c r="H60" s="22"/>
      <c r="I60" s="24"/>
      <c r="J60" s="24"/>
      <c r="K60" s="27"/>
      <c r="L60" s="22"/>
      <c r="N60" s="24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</row>
    <row r="61" spans="3:54" s="19" customFormat="1" x14ac:dyDescent="0.35">
      <c r="C61" s="22"/>
      <c r="D61" s="23"/>
      <c r="E61" s="22"/>
      <c r="G61" s="22"/>
      <c r="H61" s="22"/>
      <c r="I61" s="24"/>
      <c r="J61" s="24"/>
      <c r="K61" s="27"/>
      <c r="L61" s="22"/>
      <c r="N61" s="24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</row>
    <row r="62" spans="3:54" s="19" customFormat="1" x14ac:dyDescent="0.35">
      <c r="C62" s="22"/>
      <c r="D62" s="23"/>
      <c r="E62" s="22"/>
      <c r="G62" s="22"/>
      <c r="H62" s="22"/>
      <c r="I62" s="24"/>
      <c r="J62" s="24"/>
      <c r="K62" s="27"/>
      <c r="L62" s="22"/>
      <c r="N62" s="24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</row>
    <row r="63" spans="3:54" s="19" customFormat="1" x14ac:dyDescent="0.35">
      <c r="C63" s="22"/>
      <c r="D63" s="23"/>
      <c r="E63" s="22"/>
      <c r="G63" s="22"/>
      <c r="H63" s="22"/>
      <c r="I63" s="24"/>
      <c r="J63" s="24"/>
      <c r="K63" s="27"/>
      <c r="L63" s="22"/>
      <c r="N63" s="24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</row>
    <row r="64" spans="3:54" s="19" customFormat="1" x14ac:dyDescent="0.35">
      <c r="C64" s="22"/>
      <c r="D64" s="23"/>
      <c r="E64" s="22"/>
      <c r="G64" s="22"/>
      <c r="H64" s="22"/>
      <c r="I64" s="24"/>
      <c r="J64" s="24"/>
      <c r="K64" s="27"/>
      <c r="L64" s="22"/>
      <c r="N64" s="24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</row>
    <row r="65" spans="3:54" s="19" customFormat="1" x14ac:dyDescent="0.35">
      <c r="C65" s="22"/>
      <c r="D65" s="23"/>
      <c r="E65" s="22"/>
      <c r="G65" s="22"/>
      <c r="H65" s="22"/>
      <c r="I65" s="24"/>
      <c r="J65" s="24"/>
      <c r="K65" s="27"/>
      <c r="L65" s="22"/>
      <c r="N65" s="2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</row>
    <row r="66" spans="3:54" s="19" customFormat="1" x14ac:dyDescent="0.35">
      <c r="C66" s="22"/>
      <c r="D66" s="23"/>
      <c r="E66" s="22"/>
      <c r="G66" s="22"/>
      <c r="H66" s="22"/>
      <c r="I66" s="24"/>
      <c r="J66" s="24"/>
      <c r="K66" s="27"/>
      <c r="L66" s="22"/>
      <c r="N66" s="24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</row>
    <row r="67" spans="3:54" s="19" customFormat="1" x14ac:dyDescent="0.35">
      <c r="C67" s="22"/>
      <c r="D67" s="23"/>
      <c r="E67" s="22"/>
      <c r="G67" s="22"/>
      <c r="H67" s="22"/>
      <c r="I67" s="24"/>
      <c r="J67" s="24"/>
      <c r="K67" s="27"/>
      <c r="L67" s="22"/>
      <c r="N67" s="24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</row>
    <row r="68" spans="3:54" s="19" customFormat="1" x14ac:dyDescent="0.35">
      <c r="C68" s="22"/>
      <c r="D68" s="23"/>
      <c r="E68" s="22"/>
      <c r="G68" s="22"/>
      <c r="H68" s="22"/>
      <c r="I68" s="24"/>
      <c r="J68" s="24"/>
      <c r="K68" s="27"/>
      <c r="L68" s="22"/>
      <c r="N68" s="24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</row>
    <row r="69" spans="3:54" s="19" customFormat="1" x14ac:dyDescent="0.35">
      <c r="C69" s="22"/>
      <c r="D69" s="23"/>
      <c r="E69" s="22"/>
      <c r="G69" s="22"/>
      <c r="H69" s="22"/>
      <c r="I69" s="24"/>
      <c r="J69" s="24"/>
      <c r="K69" s="27"/>
      <c r="L69" s="22"/>
      <c r="N69" s="24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</row>
    <row r="70" spans="3:54" s="19" customFormat="1" x14ac:dyDescent="0.35">
      <c r="C70" s="22"/>
      <c r="D70" s="23"/>
      <c r="E70" s="22"/>
      <c r="G70" s="22"/>
      <c r="H70" s="22"/>
      <c r="I70" s="24"/>
      <c r="J70" s="24"/>
      <c r="K70" s="27"/>
      <c r="L70" s="22"/>
      <c r="N70" s="24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</row>
    <row r="71" spans="3:54" s="19" customFormat="1" x14ac:dyDescent="0.35">
      <c r="C71" s="22"/>
      <c r="D71" s="23"/>
      <c r="E71" s="22"/>
      <c r="G71" s="22"/>
      <c r="H71" s="22"/>
      <c r="I71" s="24"/>
      <c r="J71" s="24"/>
      <c r="K71" s="27"/>
      <c r="L71" s="22"/>
      <c r="N71" s="24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</row>
    <row r="72" spans="3:54" s="19" customFormat="1" x14ac:dyDescent="0.35">
      <c r="C72" s="22"/>
      <c r="D72" s="23"/>
      <c r="E72" s="22"/>
      <c r="G72" s="22"/>
      <c r="H72" s="22"/>
      <c r="I72" s="24"/>
      <c r="J72" s="24"/>
      <c r="K72" s="27"/>
      <c r="L72" s="22"/>
      <c r="N72" s="24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</row>
    <row r="73" spans="3:54" s="19" customFormat="1" x14ac:dyDescent="0.35">
      <c r="C73" s="22"/>
      <c r="D73" s="23"/>
      <c r="E73" s="22"/>
      <c r="G73" s="22"/>
      <c r="H73" s="22"/>
      <c r="I73" s="24"/>
      <c r="J73" s="24"/>
      <c r="K73" s="27"/>
      <c r="L73" s="22"/>
      <c r="N73" s="24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</row>
    <row r="74" spans="3:54" s="19" customFormat="1" x14ac:dyDescent="0.35">
      <c r="C74" s="22"/>
      <c r="D74" s="23"/>
      <c r="E74" s="22"/>
      <c r="G74" s="22"/>
      <c r="H74" s="22"/>
      <c r="I74" s="24"/>
      <c r="J74" s="24"/>
      <c r="K74" s="27"/>
      <c r="L74" s="22"/>
      <c r="N74" s="24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</row>
    <row r="75" spans="3:54" s="19" customFormat="1" x14ac:dyDescent="0.35">
      <c r="C75" s="22"/>
      <c r="D75" s="23"/>
      <c r="E75" s="22"/>
      <c r="G75" s="22"/>
      <c r="H75" s="22"/>
      <c r="I75" s="24"/>
      <c r="J75" s="24"/>
      <c r="K75" s="27"/>
      <c r="L75" s="22"/>
      <c r="N75" s="24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</row>
    <row r="76" spans="3:54" s="19" customFormat="1" x14ac:dyDescent="0.35">
      <c r="C76" s="22"/>
      <c r="D76" s="23"/>
      <c r="E76" s="22"/>
      <c r="G76" s="22"/>
      <c r="H76" s="22"/>
      <c r="I76" s="24"/>
      <c r="J76" s="24"/>
      <c r="K76" s="27"/>
      <c r="L76" s="22"/>
      <c r="N76" s="24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</row>
    <row r="77" spans="3:54" s="19" customFormat="1" x14ac:dyDescent="0.35">
      <c r="C77" s="22"/>
      <c r="D77" s="23"/>
      <c r="E77" s="22"/>
      <c r="G77" s="22"/>
      <c r="H77" s="22"/>
      <c r="I77" s="24"/>
      <c r="J77" s="24"/>
      <c r="K77" s="27"/>
      <c r="L77" s="22"/>
      <c r="N77" s="24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</row>
    <row r="78" spans="3:54" s="19" customFormat="1" x14ac:dyDescent="0.35">
      <c r="C78" s="22"/>
      <c r="D78" s="23"/>
      <c r="E78" s="22"/>
      <c r="G78" s="22"/>
      <c r="H78" s="22"/>
      <c r="I78" s="24"/>
      <c r="J78" s="24"/>
      <c r="K78" s="27"/>
      <c r="L78" s="22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</row>
    <row r="79" spans="3:54" s="19" customFormat="1" x14ac:dyDescent="0.35">
      <c r="C79" s="22"/>
      <c r="D79" s="23"/>
      <c r="E79" s="22"/>
      <c r="G79" s="22"/>
      <c r="H79" s="22"/>
      <c r="I79" s="24"/>
      <c r="J79" s="24"/>
      <c r="K79" s="27"/>
      <c r="L79" s="22"/>
      <c r="N79" s="24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</row>
    <row r="80" spans="3:54" s="19" customFormat="1" x14ac:dyDescent="0.35">
      <c r="C80" s="22"/>
      <c r="D80" s="23"/>
      <c r="E80" s="22"/>
      <c r="G80" s="22"/>
      <c r="H80" s="22"/>
      <c r="I80" s="24"/>
      <c r="J80" s="24"/>
      <c r="K80" s="27"/>
      <c r="L80" s="22"/>
      <c r="N80" s="24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</row>
    <row r="81" spans="3:54" s="19" customFormat="1" x14ac:dyDescent="0.35">
      <c r="C81" s="22"/>
      <c r="D81" s="23"/>
      <c r="E81" s="22"/>
      <c r="G81" s="22"/>
      <c r="H81" s="22"/>
      <c r="I81" s="24"/>
      <c r="J81" s="24"/>
      <c r="K81" s="27"/>
      <c r="L81" s="22"/>
      <c r="N81" s="24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</row>
    <row r="82" spans="3:54" s="19" customFormat="1" x14ac:dyDescent="0.35">
      <c r="C82" s="22"/>
      <c r="D82" s="23"/>
      <c r="E82" s="22"/>
      <c r="G82" s="22"/>
      <c r="H82" s="22"/>
      <c r="I82" s="24"/>
      <c r="J82" s="24"/>
      <c r="K82" s="27"/>
      <c r="L82" s="22"/>
      <c r="N82" s="24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</row>
    <row r="83" spans="3:54" s="19" customFormat="1" x14ac:dyDescent="0.35">
      <c r="C83" s="22"/>
      <c r="D83" s="23"/>
      <c r="E83" s="22"/>
      <c r="G83" s="22"/>
      <c r="H83" s="22"/>
      <c r="I83" s="24"/>
      <c r="J83" s="24"/>
      <c r="K83" s="27"/>
      <c r="L83" s="22"/>
      <c r="N83" s="24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</row>
    <row r="84" spans="3:54" s="19" customFormat="1" x14ac:dyDescent="0.35">
      <c r="C84" s="22"/>
      <c r="D84" s="23"/>
      <c r="E84" s="22"/>
      <c r="G84" s="22"/>
      <c r="H84" s="22"/>
      <c r="I84" s="24"/>
      <c r="J84" s="24"/>
      <c r="K84" s="27"/>
      <c r="L84" s="22"/>
      <c r="N84" s="24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</row>
    <row r="85" spans="3:54" s="19" customFormat="1" x14ac:dyDescent="0.35">
      <c r="C85" s="22"/>
      <c r="D85" s="23"/>
      <c r="E85" s="22"/>
      <c r="G85" s="22"/>
      <c r="H85" s="22"/>
      <c r="I85" s="24"/>
      <c r="J85" s="24"/>
      <c r="K85" s="27"/>
      <c r="L85" s="22"/>
      <c r="N85" s="24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</row>
    <row r="86" spans="3:54" s="19" customFormat="1" x14ac:dyDescent="0.35">
      <c r="C86" s="22"/>
      <c r="D86" s="23"/>
      <c r="E86" s="22"/>
      <c r="G86" s="22"/>
      <c r="H86" s="22"/>
      <c r="I86" s="24"/>
      <c r="J86" s="24"/>
      <c r="K86" s="27"/>
      <c r="L86" s="22"/>
      <c r="N86" s="24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</row>
    <row r="87" spans="3:54" s="19" customFormat="1" x14ac:dyDescent="0.35">
      <c r="C87" s="22"/>
      <c r="D87" s="23"/>
      <c r="E87" s="22"/>
      <c r="G87" s="22"/>
      <c r="H87" s="22"/>
      <c r="I87" s="24"/>
      <c r="J87" s="24"/>
      <c r="K87" s="27"/>
      <c r="L87" s="22"/>
      <c r="N87" s="24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</row>
    <row r="88" spans="3:54" s="19" customFormat="1" x14ac:dyDescent="0.35">
      <c r="C88" s="22"/>
      <c r="D88" s="23"/>
      <c r="E88" s="22"/>
      <c r="G88" s="22"/>
      <c r="H88" s="22"/>
      <c r="I88" s="24"/>
      <c r="J88" s="24"/>
      <c r="K88" s="27"/>
      <c r="L88" s="22"/>
      <c r="N88" s="24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</row>
    <row r="89" spans="3:54" s="19" customFormat="1" x14ac:dyDescent="0.35">
      <c r="C89" s="22"/>
      <c r="D89" s="23"/>
      <c r="E89" s="22"/>
      <c r="G89" s="22"/>
      <c r="H89" s="22"/>
      <c r="I89" s="24"/>
      <c r="J89" s="24"/>
      <c r="K89" s="27"/>
      <c r="L89" s="22"/>
      <c r="N89" s="24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</row>
    <row r="90" spans="3:54" s="19" customFormat="1" x14ac:dyDescent="0.35">
      <c r="C90" s="22"/>
      <c r="D90" s="23"/>
      <c r="E90" s="22"/>
      <c r="G90" s="22"/>
      <c r="H90" s="22"/>
      <c r="I90" s="24"/>
      <c r="J90" s="24"/>
      <c r="K90" s="27"/>
      <c r="L90" s="22"/>
      <c r="N90" s="24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</row>
    <row r="91" spans="3:54" s="19" customFormat="1" x14ac:dyDescent="0.35">
      <c r="C91" s="22"/>
      <c r="D91" s="23"/>
      <c r="E91" s="22"/>
      <c r="G91" s="22"/>
      <c r="H91" s="22"/>
      <c r="I91" s="24"/>
      <c r="J91" s="24"/>
      <c r="K91" s="27"/>
      <c r="L91" s="22"/>
      <c r="N91" s="24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</row>
    <row r="92" spans="3:54" s="19" customFormat="1" x14ac:dyDescent="0.35">
      <c r="C92" s="22"/>
      <c r="D92" s="23"/>
      <c r="E92" s="22"/>
      <c r="G92" s="22"/>
      <c r="H92" s="22"/>
      <c r="I92" s="24"/>
      <c r="J92" s="24"/>
      <c r="K92" s="27"/>
      <c r="L92" s="22"/>
      <c r="N92" s="24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</row>
    <row r="93" spans="3:54" s="19" customFormat="1" x14ac:dyDescent="0.35">
      <c r="C93" s="22"/>
      <c r="D93" s="23"/>
      <c r="E93" s="22"/>
      <c r="G93" s="22"/>
      <c r="H93" s="22"/>
      <c r="I93" s="24"/>
      <c r="J93" s="24"/>
      <c r="K93" s="27"/>
      <c r="L93" s="22"/>
      <c r="N93" s="24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</row>
    <row r="94" spans="3:54" s="19" customFormat="1" x14ac:dyDescent="0.35">
      <c r="C94" s="22"/>
      <c r="D94" s="23"/>
      <c r="E94" s="22"/>
      <c r="G94" s="22"/>
      <c r="H94" s="22"/>
      <c r="I94" s="24"/>
      <c r="J94" s="24"/>
      <c r="K94" s="27"/>
      <c r="L94" s="22"/>
      <c r="N94" s="24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</row>
    <row r="95" spans="3:54" s="19" customFormat="1" x14ac:dyDescent="0.35">
      <c r="C95" s="22"/>
      <c r="D95" s="23"/>
      <c r="E95" s="22"/>
      <c r="G95" s="22"/>
      <c r="H95" s="22"/>
      <c r="I95" s="24"/>
      <c r="J95" s="24"/>
      <c r="K95" s="27"/>
      <c r="L95" s="22"/>
      <c r="N95" s="24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</row>
    <row r="96" spans="3:54" s="19" customFormat="1" x14ac:dyDescent="0.35">
      <c r="C96" s="22"/>
      <c r="D96" s="23"/>
      <c r="E96" s="22"/>
      <c r="G96" s="22"/>
      <c r="H96" s="22"/>
      <c r="I96" s="24"/>
      <c r="J96" s="24"/>
      <c r="K96" s="27"/>
      <c r="L96" s="22"/>
      <c r="N96" s="24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</row>
    <row r="97" spans="3:54" s="19" customFormat="1" x14ac:dyDescent="0.35">
      <c r="C97" s="22"/>
      <c r="D97" s="23"/>
      <c r="E97" s="22"/>
      <c r="G97" s="22"/>
      <c r="H97" s="22"/>
      <c r="I97" s="24"/>
      <c r="J97" s="24"/>
      <c r="K97" s="27"/>
      <c r="L97" s="22"/>
      <c r="N97" s="24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</row>
    <row r="98" spans="3:54" s="19" customFormat="1" x14ac:dyDescent="0.35">
      <c r="C98" s="22"/>
      <c r="D98" s="23"/>
      <c r="E98" s="22"/>
      <c r="G98" s="22"/>
      <c r="H98" s="22"/>
      <c r="I98" s="24"/>
      <c r="J98" s="24"/>
      <c r="K98" s="27"/>
      <c r="L98" s="22"/>
      <c r="N98" s="24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</row>
    <row r="99" spans="3:54" s="19" customFormat="1" x14ac:dyDescent="0.35">
      <c r="C99" s="22"/>
      <c r="D99" s="23"/>
      <c r="E99" s="22"/>
      <c r="G99" s="22"/>
      <c r="H99" s="22"/>
      <c r="I99" s="24"/>
      <c r="J99" s="24"/>
      <c r="K99" s="27"/>
      <c r="L99" s="22"/>
      <c r="N99" s="24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</row>
    <row r="100" spans="3:54" s="19" customFormat="1" x14ac:dyDescent="0.35">
      <c r="C100" s="22"/>
      <c r="D100" s="23"/>
      <c r="E100" s="22"/>
      <c r="G100" s="22"/>
      <c r="H100" s="22"/>
      <c r="I100" s="24"/>
      <c r="J100" s="24"/>
      <c r="K100" s="27"/>
      <c r="L100" s="22"/>
      <c r="N100" s="24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</row>
    <row r="101" spans="3:54" s="19" customFormat="1" x14ac:dyDescent="0.35">
      <c r="C101" s="22"/>
      <c r="D101" s="23"/>
      <c r="E101" s="22"/>
      <c r="G101" s="22"/>
      <c r="H101" s="22"/>
      <c r="I101" s="24"/>
      <c r="J101" s="24"/>
      <c r="K101" s="27"/>
      <c r="L101" s="22"/>
      <c r="N101" s="24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</row>
    <row r="102" spans="3:54" s="19" customFormat="1" x14ac:dyDescent="0.35">
      <c r="C102" s="22"/>
      <c r="D102" s="23"/>
      <c r="E102" s="22"/>
      <c r="G102" s="22"/>
      <c r="H102" s="22"/>
      <c r="I102" s="24"/>
      <c r="J102" s="24"/>
      <c r="K102" s="27"/>
      <c r="L102" s="22"/>
      <c r="N102" s="24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</row>
    <row r="103" spans="3:54" s="19" customFormat="1" x14ac:dyDescent="0.35">
      <c r="C103" s="22"/>
      <c r="D103" s="23"/>
      <c r="E103" s="22"/>
      <c r="G103" s="22"/>
      <c r="H103" s="22"/>
      <c r="I103" s="24"/>
      <c r="J103" s="24"/>
      <c r="K103" s="27"/>
      <c r="L103" s="22"/>
      <c r="N103" s="24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</row>
    <row r="104" spans="3:54" s="19" customFormat="1" x14ac:dyDescent="0.35">
      <c r="C104" s="22"/>
      <c r="D104" s="23"/>
      <c r="E104" s="22"/>
      <c r="G104" s="22"/>
      <c r="H104" s="22"/>
      <c r="I104" s="24"/>
      <c r="J104" s="24"/>
      <c r="K104" s="27"/>
      <c r="L104" s="22"/>
      <c r="N104" s="24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</row>
    <row r="105" spans="3:54" s="19" customFormat="1" x14ac:dyDescent="0.35">
      <c r="C105" s="22"/>
      <c r="D105" s="23"/>
      <c r="E105" s="22"/>
      <c r="G105" s="22"/>
      <c r="H105" s="22"/>
      <c r="I105" s="24"/>
      <c r="J105" s="24"/>
      <c r="K105" s="27"/>
      <c r="L105" s="22"/>
      <c r="N105" s="24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</row>
    <row r="106" spans="3:54" s="19" customFormat="1" x14ac:dyDescent="0.35">
      <c r="C106" s="22"/>
      <c r="D106" s="23"/>
      <c r="E106" s="22"/>
      <c r="G106" s="22"/>
      <c r="H106" s="22"/>
      <c r="I106" s="24"/>
      <c r="J106" s="24"/>
      <c r="K106" s="27"/>
      <c r="L106" s="22"/>
      <c r="N106" s="24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</row>
    <row r="107" spans="3:54" s="19" customFormat="1" x14ac:dyDescent="0.35">
      <c r="C107" s="22"/>
      <c r="D107" s="23"/>
      <c r="E107" s="22"/>
      <c r="G107" s="22"/>
      <c r="H107" s="22"/>
      <c r="I107" s="24"/>
      <c r="J107" s="24"/>
      <c r="K107" s="27"/>
      <c r="L107" s="22"/>
      <c r="N107" s="24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</row>
    <row r="108" spans="3:54" s="19" customFormat="1" x14ac:dyDescent="0.35">
      <c r="C108" s="22"/>
      <c r="D108" s="23"/>
      <c r="E108" s="22"/>
      <c r="G108" s="22"/>
      <c r="H108" s="22"/>
      <c r="I108" s="24"/>
      <c r="J108" s="24"/>
      <c r="K108" s="27"/>
      <c r="L108" s="22"/>
      <c r="N108" s="24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</row>
    <row r="109" spans="3:54" s="19" customFormat="1" x14ac:dyDescent="0.35">
      <c r="C109" s="22"/>
      <c r="D109" s="23"/>
      <c r="E109" s="22"/>
      <c r="G109" s="22"/>
      <c r="H109" s="22"/>
      <c r="I109" s="24"/>
      <c r="J109" s="24"/>
      <c r="K109" s="27"/>
      <c r="L109" s="22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</row>
    <row r="110" spans="3:54" s="19" customFormat="1" x14ac:dyDescent="0.35">
      <c r="C110" s="22"/>
      <c r="D110" s="23"/>
      <c r="E110" s="22"/>
      <c r="G110" s="22"/>
      <c r="H110" s="22"/>
      <c r="I110" s="24"/>
      <c r="J110" s="24"/>
      <c r="K110" s="27"/>
      <c r="L110" s="22"/>
      <c r="N110" s="24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</row>
    <row r="111" spans="3:54" s="19" customFormat="1" x14ac:dyDescent="0.35">
      <c r="C111" s="22"/>
      <c r="D111" s="23"/>
      <c r="E111" s="22"/>
      <c r="G111" s="22"/>
      <c r="H111" s="22"/>
      <c r="I111" s="24"/>
      <c r="J111" s="24"/>
      <c r="K111" s="27"/>
      <c r="L111" s="22"/>
      <c r="N111" s="24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</row>
    <row r="112" spans="3:54" s="19" customFormat="1" x14ac:dyDescent="0.35">
      <c r="C112" s="22"/>
      <c r="D112" s="23"/>
      <c r="E112" s="22"/>
      <c r="G112" s="22"/>
      <c r="H112" s="22"/>
      <c r="I112" s="24"/>
      <c r="J112" s="24"/>
      <c r="K112" s="27"/>
      <c r="L112" s="22"/>
      <c r="N112" s="24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</row>
    <row r="113" spans="3:54" s="19" customFormat="1" x14ac:dyDescent="0.35">
      <c r="C113" s="22"/>
      <c r="D113" s="23"/>
      <c r="E113" s="22"/>
      <c r="G113" s="22"/>
      <c r="H113" s="22"/>
      <c r="I113" s="24"/>
      <c r="J113" s="24"/>
      <c r="K113" s="27"/>
      <c r="L113" s="22"/>
      <c r="N113" s="24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</row>
    <row r="114" spans="3:54" s="19" customFormat="1" x14ac:dyDescent="0.35">
      <c r="C114" s="22"/>
      <c r="D114" s="23"/>
      <c r="E114" s="22"/>
      <c r="G114" s="22"/>
      <c r="H114" s="22"/>
      <c r="I114" s="24"/>
      <c r="J114" s="24"/>
      <c r="K114" s="27"/>
      <c r="L114" s="22"/>
      <c r="N114" s="24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</row>
    <row r="115" spans="3:54" s="19" customFormat="1" x14ac:dyDescent="0.35">
      <c r="C115" s="22"/>
      <c r="D115" s="23"/>
      <c r="E115" s="22"/>
      <c r="G115" s="22"/>
      <c r="H115" s="22"/>
      <c r="I115" s="24"/>
      <c r="J115" s="24"/>
      <c r="K115" s="27"/>
      <c r="L115" s="22"/>
      <c r="N115" s="24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</row>
    <row r="116" spans="3:54" s="19" customFormat="1" x14ac:dyDescent="0.35">
      <c r="C116" s="22"/>
      <c r="D116" s="23"/>
      <c r="E116" s="22"/>
      <c r="G116" s="22"/>
      <c r="H116" s="22"/>
      <c r="I116" s="24"/>
      <c r="J116" s="24"/>
      <c r="K116" s="27"/>
      <c r="L116" s="22"/>
      <c r="N116" s="24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</row>
    <row r="117" spans="3:54" s="19" customFormat="1" x14ac:dyDescent="0.35">
      <c r="C117" s="22"/>
      <c r="D117" s="23"/>
      <c r="E117" s="22"/>
      <c r="G117" s="22"/>
      <c r="H117" s="22"/>
      <c r="I117" s="24"/>
      <c r="J117" s="24"/>
      <c r="K117" s="27"/>
      <c r="L117" s="22"/>
      <c r="N117" s="24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</row>
    <row r="118" spans="3:54" s="19" customFormat="1" x14ac:dyDescent="0.35">
      <c r="C118" s="22"/>
      <c r="D118" s="23"/>
      <c r="E118" s="22"/>
      <c r="G118" s="22"/>
      <c r="H118" s="22"/>
      <c r="I118" s="24"/>
      <c r="J118" s="24"/>
      <c r="K118" s="27"/>
      <c r="L118" s="22"/>
      <c r="N118" s="24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</row>
    <row r="119" spans="3:54" s="19" customFormat="1" x14ac:dyDescent="0.35">
      <c r="C119" s="22"/>
      <c r="D119" s="23"/>
      <c r="E119" s="22"/>
      <c r="G119" s="22"/>
      <c r="H119" s="22"/>
      <c r="I119" s="24"/>
      <c r="J119" s="24"/>
      <c r="K119" s="27"/>
      <c r="L119" s="22"/>
      <c r="N119" s="24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</row>
    <row r="120" spans="3:54" s="19" customFormat="1" x14ac:dyDescent="0.35">
      <c r="C120" s="22"/>
      <c r="D120" s="23"/>
      <c r="E120" s="22"/>
      <c r="G120" s="22"/>
      <c r="H120" s="22"/>
      <c r="I120" s="24"/>
      <c r="J120" s="24"/>
      <c r="K120" s="27"/>
      <c r="L120" s="22"/>
      <c r="N120" s="24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</row>
    <row r="121" spans="3:54" s="19" customFormat="1" x14ac:dyDescent="0.35">
      <c r="C121" s="22"/>
      <c r="D121" s="23"/>
      <c r="E121" s="22"/>
      <c r="G121" s="22"/>
      <c r="H121" s="22"/>
      <c r="I121" s="24"/>
      <c r="J121" s="24"/>
      <c r="K121" s="27"/>
      <c r="L121" s="22"/>
      <c r="N121" s="24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</row>
    <row r="122" spans="3:54" s="19" customFormat="1" x14ac:dyDescent="0.35">
      <c r="C122" s="22"/>
      <c r="D122" s="23"/>
      <c r="E122" s="22"/>
      <c r="G122" s="22"/>
      <c r="H122" s="22"/>
      <c r="I122" s="24"/>
      <c r="J122" s="24"/>
      <c r="K122" s="27"/>
      <c r="L122" s="22"/>
      <c r="N122" s="24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</row>
    <row r="123" spans="3:54" s="19" customFormat="1" x14ac:dyDescent="0.35">
      <c r="C123" s="22"/>
      <c r="D123" s="23"/>
      <c r="E123" s="22"/>
      <c r="G123" s="22"/>
      <c r="H123" s="22"/>
      <c r="I123" s="24"/>
      <c r="J123" s="24"/>
      <c r="K123" s="27"/>
      <c r="L123" s="22"/>
      <c r="N123" s="24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</row>
    <row r="124" spans="3:54" s="19" customFormat="1" x14ac:dyDescent="0.35">
      <c r="C124" s="22"/>
      <c r="D124" s="23"/>
      <c r="E124" s="22"/>
      <c r="G124" s="22"/>
      <c r="H124" s="22"/>
      <c r="I124" s="24"/>
      <c r="J124" s="24"/>
      <c r="K124" s="27"/>
      <c r="L124" s="22"/>
      <c r="N124" s="24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</row>
    <row r="125" spans="3:54" s="19" customFormat="1" x14ac:dyDescent="0.35">
      <c r="C125" s="22"/>
      <c r="D125" s="23"/>
      <c r="E125" s="22"/>
      <c r="G125" s="22"/>
      <c r="H125" s="22"/>
      <c r="I125" s="24"/>
      <c r="J125" s="24"/>
      <c r="K125" s="27"/>
      <c r="L125" s="22"/>
      <c r="N125" s="24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</row>
    <row r="126" spans="3:54" s="19" customFormat="1" x14ac:dyDescent="0.35">
      <c r="C126" s="22"/>
      <c r="D126" s="23"/>
      <c r="E126" s="22"/>
      <c r="G126" s="22"/>
      <c r="H126" s="22"/>
      <c r="I126" s="24"/>
      <c r="J126" s="24"/>
      <c r="K126" s="27"/>
      <c r="L126" s="22"/>
      <c r="N126" s="24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</row>
    <row r="127" spans="3:54" s="19" customFormat="1" x14ac:dyDescent="0.35">
      <c r="C127" s="22"/>
      <c r="D127" s="23"/>
      <c r="E127" s="22"/>
      <c r="G127" s="22"/>
      <c r="H127" s="22"/>
      <c r="I127" s="24"/>
      <c r="J127" s="24"/>
      <c r="K127" s="27"/>
      <c r="L127" s="22"/>
      <c r="N127" s="24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</row>
    <row r="128" spans="3:54" s="19" customFormat="1" x14ac:dyDescent="0.35">
      <c r="C128" s="22"/>
      <c r="D128" s="23"/>
      <c r="E128" s="22"/>
      <c r="G128" s="22"/>
      <c r="H128" s="22"/>
      <c r="I128" s="24"/>
      <c r="J128" s="24"/>
      <c r="K128" s="27"/>
      <c r="L128" s="22"/>
      <c r="N128" s="24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</row>
    <row r="129" spans="3:54" s="19" customFormat="1" x14ac:dyDescent="0.35">
      <c r="C129" s="22"/>
      <c r="D129" s="23"/>
      <c r="E129" s="22"/>
      <c r="G129" s="22"/>
      <c r="H129" s="22"/>
      <c r="I129" s="24"/>
      <c r="J129" s="24"/>
      <c r="K129" s="27"/>
      <c r="L129" s="22"/>
      <c r="N129" s="24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</row>
    <row r="130" spans="3:54" s="19" customFormat="1" x14ac:dyDescent="0.35">
      <c r="C130" s="22"/>
      <c r="D130" s="23"/>
      <c r="E130" s="22"/>
      <c r="G130" s="22"/>
      <c r="H130" s="22"/>
      <c r="I130" s="24"/>
      <c r="J130" s="24"/>
      <c r="K130" s="27"/>
      <c r="L130" s="22"/>
      <c r="N130" s="24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</row>
    <row r="131" spans="3:54" s="19" customFormat="1" x14ac:dyDescent="0.35">
      <c r="C131" s="22"/>
      <c r="D131" s="23"/>
      <c r="E131" s="22"/>
      <c r="G131" s="22"/>
      <c r="H131" s="22"/>
      <c r="I131" s="24"/>
      <c r="J131" s="24"/>
      <c r="K131" s="27"/>
      <c r="L131" s="22"/>
      <c r="N131" s="24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</row>
    <row r="132" spans="3:54" s="19" customFormat="1" x14ac:dyDescent="0.35">
      <c r="C132" s="22"/>
      <c r="D132" s="23"/>
      <c r="E132" s="22"/>
      <c r="G132" s="22"/>
      <c r="H132" s="22"/>
      <c r="I132" s="24"/>
      <c r="J132" s="24"/>
      <c r="K132" s="27"/>
      <c r="L132" s="22"/>
      <c r="N132" s="24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</row>
    <row r="133" spans="3:54" s="19" customFormat="1" x14ac:dyDescent="0.35">
      <c r="C133" s="22"/>
      <c r="D133" s="23"/>
      <c r="E133" s="22"/>
      <c r="G133" s="22"/>
      <c r="H133" s="22"/>
      <c r="I133" s="24"/>
      <c r="J133" s="24"/>
      <c r="K133" s="27"/>
      <c r="L133" s="22"/>
      <c r="N133" s="24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</row>
    <row r="134" spans="3:54" s="19" customFormat="1" x14ac:dyDescent="0.35">
      <c r="C134" s="22"/>
      <c r="D134" s="23"/>
      <c r="E134" s="22"/>
      <c r="G134" s="22"/>
      <c r="H134" s="22"/>
      <c r="I134" s="24"/>
      <c r="J134" s="24"/>
      <c r="K134" s="27"/>
      <c r="L134" s="22"/>
      <c r="N134" s="24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</row>
    <row r="135" spans="3:54" s="19" customFormat="1" x14ac:dyDescent="0.35">
      <c r="C135" s="22"/>
      <c r="D135" s="23"/>
      <c r="E135" s="22"/>
      <c r="G135" s="22"/>
      <c r="H135" s="22"/>
      <c r="I135" s="24"/>
      <c r="J135" s="24"/>
      <c r="K135" s="27"/>
      <c r="L135" s="22"/>
      <c r="N135" s="24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</row>
    <row r="136" spans="3:54" s="19" customFormat="1" x14ac:dyDescent="0.35">
      <c r="C136" s="22"/>
      <c r="D136" s="23"/>
      <c r="E136" s="22"/>
      <c r="G136" s="22"/>
      <c r="H136" s="22"/>
      <c r="I136" s="24"/>
      <c r="J136" s="24"/>
      <c r="K136" s="27"/>
      <c r="L136" s="22"/>
      <c r="N136" s="24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</row>
    <row r="137" spans="3:54" s="19" customFormat="1" x14ac:dyDescent="0.35">
      <c r="C137" s="22"/>
      <c r="D137" s="23"/>
      <c r="E137" s="22"/>
      <c r="G137" s="22"/>
      <c r="H137" s="22"/>
      <c r="I137" s="24"/>
      <c r="J137" s="24"/>
      <c r="K137" s="27"/>
      <c r="L137" s="22"/>
      <c r="N137" s="24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</row>
    <row r="138" spans="3:54" s="19" customFormat="1" x14ac:dyDescent="0.35">
      <c r="C138" s="22"/>
      <c r="D138" s="23"/>
      <c r="E138" s="22"/>
      <c r="G138" s="22"/>
      <c r="H138" s="22"/>
      <c r="I138" s="24"/>
      <c r="J138" s="24"/>
      <c r="K138" s="27"/>
      <c r="L138" s="22"/>
      <c r="N138" s="24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</row>
    <row r="139" spans="3:54" s="19" customFormat="1" x14ac:dyDescent="0.35">
      <c r="C139" s="22"/>
      <c r="D139" s="23"/>
      <c r="E139" s="22"/>
      <c r="G139" s="22"/>
      <c r="H139" s="22"/>
      <c r="I139" s="24"/>
      <c r="J139" s="24"/>
      <c r="K139" s="27"/>
      <c r="L139" s="22"/>
      <c r="N139" s="24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</row>
    <row r="140" spans="3:54" s="19" customFormat="1" x14ac:dyDescent="0.35">
      <c r="C140" s="22"/>
      <c r="D140" s="23"/>
      <c r="E140" s="22"/>
      <c r="G140" s="22"/>
      <c r="H140" s="22"/>
      <c r="I140" s="24"/>
      <c r="J140" s="24"/>
      <c r="K140" s="27"/>
      <c r="L140" s="22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</row>
    <row r="141" spans="3:54" s="19" customFormat="1" x14ac:dyDescent="0.35">
      <c r="C141" s="22"/>
      <c r="D141" s="23"/>
      <c r="E141" s="22"/>
      <c r="G141" s="22"/>
      <c r="H141" s="22"/>
      <c r="I141" s="24"/>
      <c r="J141" s="24"/>
      <c r="K141" s="27"/>
      <c r="L141" s="22"/>
      <c r="N141" s="24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</row>
    <row r="142" spans="3:54" s="19" customFormat="1" x14ac:dyDescent="0.35">
      <c r="C142" s="22"/>
      <c r="D142" s="23"/>
      <c r="E142" s="22"/>
      <c r="G142" s="22"/>
      <c r="H142" s="22"/>
      <c r="I142" s="24"/>
      <c r="J142" s="24"/>
      <c r="K142" s="27"/>
      <c r="L142" s="22"/>
      <c r="N142" s="24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</row>
    <row r="143" spans="3:54" s="19" customFormat="1" x14ac:dyDescent="0.35">
      <c r="C143" s="22"/>
      <c r="D143" s="23"/>
      <c r="E143" s="22"/>
      <c r="G143" s="22"/>
      <c r="H143" s="22"/>
      <c r="I143" s="24"/>
      <c r="J143" s="24"/>
      <c r="K143" s="27"/>
      <c r="L143" s="22"/>
      <c r="N143" s="24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</row>
    <row r="144" spans="3:54" s="19" customFormat="1" x14ac:dyDescent="0.35">
      <c r="C144" s="22"/>
      <c r="D144" s="23"/>
      <c r="E144" s="22"/>
      <c r="G144" s="22"/>
      <c r="H144" s="22"/>
      <c r="I144" s="24"/>
      <c r="J144" s="24"/>
      <c r="K144" s="27"/>
      <c r="L144" s="22"/>
      <c r="N144" s="24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</row>
    <row r="145" spans="3:54" s="19" customFormat="1" x14ac:dyDescent="0.35">
      <c r="C145" s="22"/>
      <c r="D145" s="23"/>
      <c r="E145" s="22"/>
      <c r="G145" s="22"/>
      <c r="H145" s="22"/>
      <c r="I145" s="24"/>
      <c r="J145" s="24"/>
      <c r="K145" s="27"/>
      <c r="L145" s="22"/>
      <c r="N145" s="24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</row>
    <row r="146" spans="3:54" s="19" customFormat="1" x14ac:dyDescent="0.35">
      <c r="C146" s="22"/>
      <c r="D146" s="23"/>
      <c r="E146" s="22"/>
      <c r="G146" s="22"/>
      <c r="H146" s="22"/>
      <c r="I146" s="24"/>
      <c r="J146" s="24"/>
      <c r="K146" s="27"/>
      <c r="L146" s="22"/>
      <c r="N146" s="24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</row>
    <row r="147" spans="3:54" s="19" customFormat="1" x14ac:dyDescent="0.35">
      <c r="C147" s="22"/>
      <c r="D147" s="23"/>
      <c r="E147" s="22"/>
      <c r="G147" s="22"/>
      <c r="H147" s="22"/>
      <c r="I147" s="24"/>
      <c r="J147" s="24"/>
      <c r="K147" s="27"/>
      <c r="L147" s="22"/>
      <c r="N147" s="24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</row>
    <row r="148" spans="3:54" s="19" customFormat="1" x14ac:dyDescent="0.35">
      <c r="C148" s="22"/>
      <c r="D148" s="23"/>
      <c r="E148" s="22"/>
      <c r="G148" s="22"/>
      <c r="H148" s="22"/>
      <c r="I148" s="24"/>
      <c r="J148" s="24"/>
      <c r="K148" s="27"/>
      <c r="L148" s="22"/>
      <c r="N148" s="24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</row>
    <row r="149" spans="3:54" s="19" customFormat="1" x14ac:dyDescent="0.35">
      <c r="C149" s="22"/>
      <c r="D149" s="23"/>
      <c r="E149" s="22"/>
      <c r="G149" s="22"/>
      <c r="H149" s="22"/>
      <c r="I149" s="24"/>
      <c r="J149" s="24"/>
      <c r="K149" s="27"/>
      <c r="L149" s="22"/>
      <c r="N149" s="24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</row>
    <row r="150" spans="3:54" s="19" customFormat="1" x14ac:dyDescent="0.35">
      <c r="C150" s="22"/>
      <c r="D150" s="23"/>
      <c r="E150" s="22"/>
      <c r="G150" s="22"/>
      <c r="H150" s="22"/>
      <c r="I150" s="24"/>
      <c r="J150" s="24"/>
      <c r="K150" s="27"/>
      <c r="L150" s="22"/>
      <c r="N150" s="24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</row>
    <row r="151" spans="3:54" s="19" customFormat="1" x14ac:dyDescent="0.35">
      <c r="C151" s="22"/>
      <c r="D151" s="23"/>
      <c r="E151" s="22"/>
      <c r="G151" s="22"/>
      <c r="H151" s="22"/>
      <c r="I151" s="24"/>
      <c r="J151" s="24"/>
      <c r="K151" s="27"/>
      <c r="L151" s="22"/>
      <c r="N151" s="24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</row>
    <row r="152" spans="3:54" s="19" customFormat="1" x14ac:dyDescent="0.35">
      <c r="C152" s="22"/>
      <c r="D152" s="23"/>
      <c r="E152" s="22"/>
      <c r="G152" s="22"/>
      <c r="H152" s="22"/>
      <c r="I152" s="24"/>
      <c r="J152" s="24"/>
      <c r="K152" s="27"/>
      <c r="L152" s="22"/>
      <c r="N152" s="24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</row>
    <row r="153" spans="3:54" s="19" customFormat="1" x14ac:dyDescent="0.35">
      <c r="C153" s="22"/>
      <c r="D153" s="23"/>
      <c r="E153" s="22"/>
      <c r="G153" s="22"/>
      <c r="H153" s="22"/>
      <c r="I153" s="24"/>
      <c r="J153" s="24"/>
      <c r="K153" s="27"/>
      <c r="L153" s="22"/>
      <c r="N153" s="24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</row>
    <row r="154" spans="3:54" s="19" customFormat="1" x14ac:dyDescent="0.35">
      <c r="C154" s="22"/>
      <c r="D154" s="23"/>
      <c r="E154" s="22"/>
      <c r="G154" s="22"/>
      <c r="H154" s="22"/>
      <c r="I154" s="24"/>
      <c r="J154" s="24"/>
      <c r="K154" s="27"/>
      <c r="L154" s="22"/>
      <c r="N154" s="24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</row>
    <row r="155" spans="3:54" s="19" customFormat="1" x14ac:dyDescent="0.35">
      <c r="C155" s="22"/>
      <c r="D155" s="23"/>
      <c r="E155" s="22"/>
      <c r="G155" s="22"/>
      <c r="H155" s="22"/>
      <c r="I155" s="24"/>
      <c r="J155" s="24"/>
      <c r="K155" s="27"/>
      <c r="L155" s="22"/>
      <c r="N155" s="24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</row>
    <row r="156" spans="3:54" s="19" customFormat="1" x14ac:dyDescent="0.35">
      <c r="C156" s="22"/>
      <c r="D156" s="23"/>
      <c r="E156" s="22"/>
      <c r="G156" s="22"/>
      <c r="H156" s="22"/>
      <c r="I156" s="24"/>
      <c r="J156" s="24"/>
      <c r="K156" s="27"/>
      <c r="L156" s="22"/>
      <c r="N156" s="24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</row>
    <row r="157" spans="3:54" s="19" customFormat="1" x14ac:dyDescent="0.35">
      <c r="C157" s="22"/>
      <c r="D157" s="23"/>
      <c r="E157" s="22"/>
      <c r="G157" s="22"/>
      <c r="H157" s="22"/>
      <c r="I157" s="24"/>
      <c r="J157" s="24"/>
      <c r="K157" s="27"/>
      <c r="L157" s="22"/>
      <c r="N157" s="24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</row>
    <row r="158" spans="3:54" s="19" customFormat="1" x14ac:dyDescent="0.35">
      <c r="C158" s="22"/>
      <c r="D158" s="23"/>
      <c r="E158" s="22"/>
      <c r="G158" s="22"/>
      <c r="H158" s="22"/>
      <c r="I158" s="24"/>
      <c r="J158" s="24"/>
      <c r="K158" s="27"/>
      <c r="L158" s="22"/>
      <c r="N158" s="24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</row>
    <row r="159" spans="3:54" s="19" customFormat="1" x14ac:dyDescent="0.35">
      <c r="C159" s="22"/>
      <c r="D159" s="23"/>
      <c r="E159" s="22"/>
      <c r="G159" s="22"/>
      <c r="H159" s="22"/>
      <c r="I159" s="24"/>
      <c r="J159" s="24"/>
      <c r="K159" s="27"/>
      <c r="L159" s="22"/>
      <c r="N159" s="24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</row>
    <row r="160" spans="3:54" s="19" customFormat="1" x14ac:dyDescent="0.35">
      <c r="C160" s="22"/>
      <c r="D160" s="23"/>
      <c r="E160" s="22"/>
      <c r="G160" s="22"/>
      <c r="H160" s="22"/>
      <c r="I160" s="24"/>
      <c r="J160" s="24"/>
      <c r="K160" s="27"/>
      <c r="L160" s="22"/>
      <c r="N160" s="24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</row>
    <row r="161" spans="1:63" s="19" customFormat="1" x14ac:dyDescent="0.35">
      <c r="C161" s="22"/>
      <c r="D161" s="23"/>
      <c r="E161" s="22"/>
      <c r="G161" s="22"/>
      <c r="H161" s="22"/>
      <c r="I161" s="24"/>
      <c r="J161" s="24"/>
      <c r="K161" s="27"/>
      <c r="L161" s="22"/>
      <c r="N161" s="24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</row>
    <row r="162" spans="1:63" s="19" customFormat="1" x14ac:dyDescent="0.35">
      <c r="C162" s="22"/>
      <c r="D162" s="23"/>
      <c r="E162" s="22"/>
      <c r="G162" s="22"/>
      <c r="H162" s="22"/>
      <c r="I162" s="24"/>
      <c r="J162" s="24"/>
      <c r="K162" s="27"/>
      <c r="L162" s="22"/>
      <c r="N162" s="24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</row>
    <row r="163" spans="1:63" s="19" customFormat="1" x14ac:dyDescent="0.35">
      <c r="C163" s="22"/>
      <c r="D163" s="23"/>
      <c r="E163" s="22"/>
      <c r="G163" s="22"/>
      <c r="H163" s="22"/>
      <c r="I163" s="24"/>
      <c r="J163" s="24"/>
      <c r="K163" s="27"/>
      <c r="L163" s="22"/>
      <c r="N163" s="24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</row>
    <row r="164" spans="1:63" x14ac:dyDescent="0.35">
      <c r="A164" s="19"/>
      <c r="B164" s="19"/>
      <c r="C164" s="22"/>
      <c r="D164" s="23"/>
      <c r="E164" s="22"/>
      <c r="F164" s="19"/>
      <c r="G164" s="22"/>
      <c r="H164" s="22"/>
      <c r="I164" s="24"/>
      <c r="J164" s="24"/>
      <c r="K164" s="27"/>
      <c r="L164" s="22"/>
      <c r="M164" s="19"/>
      <c r="N164" s="24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19"/>
      <c r="BD164" s="19"/>
      <c r="BE164" s="19"/>
      <c r="BF164" s="19"/>
      <c r="BG164" s="19"/>
      <c r="BH164" s="19"/>
      <c r="BI164" s="19"/>
      <c r="BJ164" s="19"/>
      <c r="BK164" s="19"/>
    </row>
    <row r="186" spans="250:262" x14ac:dyDescent="0.35">
      <c r="IP186" s="1">
        <v>1</v>
      </c>
      <c r="IQ186" s="1">
        <v>2</v>
      </c>
      <c r="IR186" s="1">
        <v>3</v>
      </c>
      <c r="IS186" s="1">
        <v>4</v>
      </c>
      <c r="IT186" s="1">
        <v>5</v>
      </c>
      <c r="IU186" s="1">
        <v>6</v>
      </c>
      <c r="IV186" s="1">
        <v>7</v>
      </c>
      <c r="IW186" s="1">
        <v>8</v>
      </c>
      <c r="IX186" s="1">
        <v>9</v>
      </c>
      <c r="IY186" s="1">
        <v>10</v>
      </c>
      <c r="IZ186" s="1">
        <v>11</v>
      </c>
    </row>
    <row r="187" spans="250:262" ht="43.5" x14ac:dyDescent="0.35">
      <c r="IP187" s="12" t="s">
        <v>14</v>
      </c>
      <c r="IQ187" s="13" t="s">
        <v>8</v>
      </c>
      <c r="IR187" s="13" t="s">
        <v>4</v>
      </c>
      <c r="IS187" s="13" t="s">
        <v>5</v>
      </c>
      <c r="IT187" s="13" t="s">
        <v>6</v>
      </c>
      <c r="IU187" s="13" t="s">
        <v>15</v>
      </c>
      <c r="IV187" s="13" t="s">
        <v>7</v>
      </c>
      <c r="IW187" s="12" t="s">
        <v>16</v>
      </c>
      <c r="IX187" s="12" t="s">
        <v>17</v>
      </c>
      <c r="IY187" s="12" t="s">
        <v>18</v>
      </c>
      <c r="IZ187" s="12" t="s">
        <v>19</v>
      </c>
      <c r="JB187" s="1" t="s">
        <v>499</v>
      </c>
    </row>
    <row r="188" spans="250:262" x14ac:dyDescent="0.35">
      <c r="IP188" s="14">
        <v>1</v>
      </c>
      <c r="IQ188" s="15" t="s">
        <v>20</v>
      </c>
      <c r="IR188" s="15" t="s">
        <v>377</v>
      </c>
      <c r="IS188" s="15" t="s">
        <v>21</v>
      </c>
      <c r="IT188" s="15" t="s">
        <v>22</v>
      </c>
      <c r="IU188" s="15" t="s">
        <v>23</v>
      </c>
      <c r="IV188" s="15" t="s">
        <v>24</v>
      </c>
      <c r="IW188" s="14">
        <v>5</v>
      </c>
      <c r="IX188" s="14">
        <v>7</v>
      </c>
      <c r="IY188" s="14">
        <v>7</v>
      </c>
      <c r="IZ188" s="14">
        <v>8</v>
      </c>
      <c r="JB188" s="1" t="s">
        <v>23</v>
      </c>
    </row>
    <row r="189" spans="250:262" x14ac:dyDescent="0.35">
      <c r="IP189" s="14">
        <v>2</v>
      </c>
      <c r="IQ189" s="15" t="s">
        <v>25</v>
      </c>
      <c r="IR189" s="15" t="s">
        <v>377</v>
      </c>
      <c r="IS189" s="15" t="s">
        <v>21</v>
      </c>
      <c r="IT189" s="15" t="s">
        <v>22</v>
      </c>
      <c r="IU189" s="15" t="s">
        <v>23</v>
      </c>
      <c r="IV189" s="15" t="s">
        <v>24</v>
      </c>
      <c r="IW189" s="14">
        <v>0</v>
      </c>
      <c r="IX189" s="14">
        <v>0</v>
      </c>
      <c r="IY189" s="14">
        <v>2</v>
      </c>
      <c r="IZ189" s="14">
        <v>1</v>
      </c>
      <c r="JB189" s="1" t="s">
        <v>498</v>
      </c>
    </row>
    <row r="190" spans="250:262" x14ac:dyDescent="0.35">
      <c r="IP190" s="14">
        <v>3</v>
      </c>
      <c r="IQ190" s="15" t="s">
        <v>450</v>
      </c>
      <c r="IR190" s="15" t="s">
        <v>378</v>
      </c>
      <c r="IS190" s="15" t="s">
        <v>21</v>
      </c>
      <c r="IT190" s="15" t="s">
        <v>22</v>
      </c>
      <c r="IU190" s="15" t="s">
        <v>23</v>
      </c>
      <c r="IV190" s="15" t="s">
        <v>24</v>
      </c>
      <c r="IW190" s="14">
        <v>4</v>
      </c>
      <c r="IX190" s="14">
        <v>4</v>
      </c>
      <c r="IY190" s="14">
        <v>4</v>
      </c>
      <c r="IZ190" s="14">
        <v>4</v>
      </c>
      <c r="JB190" s="1" t="s">
        <v>500</v>
      </c>
    </row>
    <row r="191" spans="250:262" x14ac:dyDescent="0.35">
      <c r="IP191" s="14">
        <v>4</v>
      </c>
      <c r="IQ191" s="15" t="s">
        <v>26</v>
      </c>
      <c r="IR191" s="15" t="s">
        <v>378</v>
      </c>
      <c r="IS191" s="15" t="s">
        <v>21</v>
      </c>
      <c r="IT191" s="15" t="s">
        <v>22</v>
      </c>
      <c r="IU191" s="15" t="s">
        <v>23</v>
      </c>
      <c r="IV191" s="15" t="s">
        <v>24</v>
      </c>
      <c r="IW191" s="14">
        <v>4</v>
      </c>
      <c r="IX191" s="14">
        <v>4</v>
      </c>
      <c r="IY191" s="14">
        <v>4</v>
      </c>
      <c r="IZ191" s="14">
        <v>4</v>
      </c>
      <c r="JB191" s="1" t="s">
        <v>501</v>
      </c>
    </row>
    <row r="192" spans="250:262" x14ac:dyDescent="0.35">
      <c r="IP192" s="14">
        <v>5</v>
      </c>
      <c r="IQ192" s="15" t="s">
        <v>28</v>
      </c>
      <c r="IR192" s="15" t="s">
        <v>378</v>
      </c>
      <c r="IS192" s="15" t="s">
        <v>21</v>
      </c>
      <c r="IT192" s="15" t="s">
        <v>22</v>
      </c>
      <c r="IU192" s="15" t="s">
        <v>23</v>
      </c>
      <c r="IV192" s="15" t="s">
        <v>29</v>
      </c>
      <c r="IW192" s="14">
        <v>0</v>
      </c>
      <c r="IX192" s="14">
        <v>2</v>
      </c>
      <c r="IY192" s="14">
        <v>1</v>
      </c>
      <c r="IZ192" s="14">
        <v>0</v>
      </c>
      <c r="JB192" s="1" t="s">
        <v>502</v>
      </c>
    </row>
    <row r="193" spans="250:262" x14ac:dyDescent="0.35">
      <c r="IP193" s="14">
        <v>6</v>
      </c>
      <c r="IQ193" s="15" t="s">
        <v>31</v>
      </c>
      <c r="IR193" s="15" t="s">
        <v>378</v>
      </c>
      <c r="IS193" s="15" t="s">
        <v>21</v>
      </c>
      <c r="IT193" s="15" t="s">
        <v>22</v>
      </c>
      <c r="IU193" s="15" t="s">
        <v>23</v>
      </c>
      <c r="IV193" s="15" t="s">
        <v>29</v>
      </c>
      <c r="IW193" s="14">
        <v>4</v>
      </c>
      <c r="IX193" s="14">
        <v>4</v>
      </c>
      <c r="IY193" s="14">
        <v>4</v>
      </c>
      <c r="IZ193" s="14">
        <v>4</v>
      </c>
      <c r="JB193" s="1" t="s">
        <v>503</v>
      </c>
    </row>
    <row r="194" spans="250:262" x14ac:dyDescent="0.35">
      <c r="IP194" s="14">
        <v>7</v>
      </c>
      <c r="IQ194" s="15" t="s">
        <v>33</v>
      </c>
      <c r="IR194" s="15" t="s">
        <v>378</v>
      </c>
      <c r="IS194" s="15" t="s">
        <v>21</v>
      </c>
      <c r="IT194" s="15" t="s">
        <v>22</v>
      </c>
      <c r="IU194" s="15" t="s">
        <v>23</v>
      </c>
      <c r="IV194" s="15" t="s">
        <v>29</v>
      </c>
      <c r="IW194" s="14">
        <v>4</v>
      </c>
      <c r="IX194" s="14">
        <v>4</v>
      </c>
      <c r="IY194" s="14">
        <v>4</v>
      </c>
      <c r="IZ194" s="14">
        <v>4</v>
      </c>
      <c r="JB194" s="1" t="s">
        <v>504</v>
      </c>
    </row>
    <row r="195" spans="250:262" x14ac:dyDescent="0.35">
      <c r="IP195" s="14">
        <v>8</v>
      </c>
      <c r="IQ195" s="15" t="s">
        <v>35</v>
      </c>
      <c r="IR195" s="15" t="s">
        <v>378</v>
      </c>
      <c r="IS195" s="15" t="s">
        <v>21</v>
      </c>
      <c r="IT195" s="15" t="s">
        <v>22</v>
      </c>
      <c r="IU195" s="15" t="s">
        <v>23</v>
      </c>
      <c r="IV195" s="15" t="s">
        <v>29</v>
      </c>
      <c r="IW195" s="14">
        <v>1</v>
      </c>
      <c r="IX195" s="14">
        <v>1</v>
      </c>
      <c r="IY195" s="14">
        <v>1</v>
      </c>
      <c r="IZ195" s="14">
        <v>2</v>
      </c>
      <c r="JB195" s="1" t="s">
        <v>505</v>
      </c>
    </row>
    <row r="196" spans="250:262" x14ac:dyDescent="0.35">
      <c r="IP196" s="14">
        <v>9</v>
      </c>
      <c r="IQ196" s="15" t="s">
        <v>37</v>
      </c>
      <c r="IR196" s="15" t="s">
        <v>378</v>
      </c>
      <c r="IS196" s="15" t="s">
        <v>21</v>
      </c>
      <c r="IT196" s="15" t="s">
        <v>22</v>
      </c>
      <c r="IU196" s="15" t="s">
        <v>23</v>
      </c>
      <c r="IV196" s="15" t="s">
        <v>29</v>
      </c>
      <c r="IW196" s="14">
        <v>8</v>
      </c>
      <c r="IX196" s="14">
        <v>4</v>
      </c>
      <c r="IY196" s="14">
        <v>5</v>
      </c>
      <c r="IZ196" s="14">
        <v>5</v>
      </c>
      <c r="JB196" s="1" t="s">
        <v>506</v>
      </c>
    </row>
    <row r="197" spans="250:262" x14ac:dyDescent="0.35">
      <c r="IP197" s="14">
        <v>10</v>
      </c>
      <c r="IQ197" s="15" t="s">
        <v>39</v>
      </c>
      <c r="IR197" s="15" t="s">
        <v>378</v>
      </c>
      <c r="IS197" s="15" t="s">
        <v>21</v>
      </c>
      <c r="IT197" s="15" t="s">
        <v>22</v>
      </c>
      <c r="IU197" s="15" t="s">
        <v>23</v>
      </c>
      <c r="IV197" s="15" t="s">
        <v>29</v>
      </c>
      <c r="IW197" s="14">
        <v>1</v>
      </c>
      <c r="IX197" s="14">
        <v>1</v>
      </c>
      <c r="IY197" s="14">
        <v>1</v>
      </c>
      <c r="IZ197" s="14">
        <v>1</v>
      </c>
      <c r="JB197" s="1" t="s">
        <v>507</v>
      </c>
    </row>
    <row r="198" spans="250:262" x14ac:dyDescent="0.35">
      <c r="IP198" s="14">
        <v>11</v>
      </c>
      <c r="IQ198" s="15" t="s">
        <v>41</v>
      </c>
      <c r="IR198" s="15" t="s">
        <v>378</v>
      </c>
      <c r="IS198" s="15" t="s">
        <v>21</v>
      </c>
      <c r="IT198" s="15" t="s">
        <v>22</v>
      </c>
      <c r="IU198" s="15" t="s">
        <v>23</v>
      </c>
      <c r="IV198" s="15" t="s">
        <v>29</v>
      </c>
      <c r="IW198" s="14">
        <v>4</v>
      </c>
      <c r="IX198" s="14">
        <v>1</v>
      </c>
      <c r="IY198" s="14">
        <v>1</v>
      </c>
      <c r="IZ198" s="14">
        <v>1</v>
      </c>
      <c r="JB198" s="1" t="s">
        <v>508</v>
      </c>
    </row>
    <row r="199" spans="250:262" x14ac:dyDescent="0.35">
      <c r="IP199" s="14">
        <v>12</v>
      </c>
      <c r="IQ199" s="15" t="s">
        <v>43</v>
      </c>
      <c r="IR199" s="15" t="s">
        <v>378</v>
      </c>
      <c r="IS199" s="15" t="s">
        <v>21</v>
      </c>
      <c r="IT199" s="15" t="s">
        <v>22</v>
      </c>
      <c r="IU199" s="15" t="s">
        <v>23</v>
      </c>
      <c r="IV199" s="15" t="s">
        <v>29</v>
      </c>
      <c r="IW199" s="14">
        <v>0</v>
      </c>
      <c r="IX199" s="14">
        <v>20</v>
      </c>
      <c r="IY199" s="14">
        <v>20</v>
      </c>
      <c r="IZ199" s="14">
        <v>30</v>
      </c>
      <c r="JB199" s="1" t="s">
        <v>509</v>
      </c>
    </row>
    <row r="200" spans="250:262" x14ac:dyDescent="0.35">
      <c r="IP200" s="14">
        <v>13</v>
      </c>
      <c r="IQ200" s="15" t="s">
        <v>45</v>
      </c>
      <c r="IR200" s="15" t="s">
        <v>378</v>
      </c>
      <c r="IS200" s="15" t="s">
        <v>21</v>
      </c>
      <c r="IT200" s="15" t="s">
        <v>22</v>
      </c>
      <c r="IU200" s="15" t="s">
        <v>23</v>
      </c>
      <c r="IV200" s="15" t="s">
        <v>29</v>
      </c>
      <c r="IW200" s="14">
        <v>0</v>
      </c>
      <c r="IX200" s="14">
        <v>30</v>
      </c>
      <c r="IY200" s="14">
        <v>30</v>
      </c>
      <c r="IZ200" s="14">
        <v>54</v>
      </c>
      <c r="JB200" s="1" t="s">
        <v>510</v>
      </c>
    </row>
    <row r="201" spans="250:262" x14ac:dyDescent="0.35">
      <c r="IP201" s="14">
        <v>14</v>
      </c>
      <c r="IQ201" s="15" t="s">
        <v>47</v>
      </c>
      <c r="IR201" s="15" t="s">
        <v>378</v>
      </c>
      <c r="IS201" s="15" t="s">
        <v>21</v>
      </c>
      <c r="IT201" s="15" t="s">
        <v>22</v>
      </c>
      <c r="IU201" s="15" t="s">
        <v>23</v>
      </c>
      <c r="IV201" s="15" t="s">
        <v>48</v>
      </c>
      <c r="IW201" s="14">
        <v>4200</v>
      </c>
      <c r="IX201" s="14">
        <v>4200</v>
      </c>
      <c r="IY201" s="14">
        <v>4200</v>
      </c>
      <c r="IZ201" s="14">
        <v>4200</v>
      </c>
      <c r="JB201" s="1" t="s">
        <v>511</v>
      </c>
    </row>
    <row r="202" spans="250:262" x14ac:dyDescent="0.35">
      <c r="IP202" s="14">
        <v>15</v>
      </c>
      <c r="IQ202" s="15" t="s">
        <v>50</v>
      </c>
      <c r="IR202" s="15" t="s">
        <v>378</v>
      </c>
      <c r="IS202" s="15" t="s">
        <v>21</v>
      </c>
      <c r="IT202" s="15" t="s">
        <v>22</v>
      </c>
      <c r="IU202" s="15" t="s">
        <v>23</v>
      </c>
      <c r="IV202" s="15" t="s">
        <v>48</v>
      </c>
      <c r="IW202" s="14">
        <v>0</v>
      </c>
      <c r="IX202" s="14">
        <v>5</v>
      </c>
      <c r="IY202" s="14">
        <v>5</v>
      </c>
      <c r="IZ202" s="14">
        <v>10</v>
      </c>
      <c r="JB202" s="1" t="s">
        <v>512</v>
      </c>
    </row>
    <row r="203" spans="250:262" x14ac:dyDescent="0.35">
      <c r="IP203" s="14">
        <v>16</v>
      </c>
      <c r="IQ203" s="15" t="s">
        <v>52</v>
      </c>
      <c r="IR203" s="15" t="s">
        <v>378</v>
      </c>
      <c r="IS203" s="15" t="s">
        <v>21</v>
      </c>
      <c r="IT203" s="15" t="s">
        <v>22</v>
      </c>
      <c r="IU203" s="15" t="s">
        <v>23</v>
      </c>
      <c r="IV203" s="15" t="s">
        <v>48</v>
      </c>
      <c r="IW203" s="14">
        <v>0</v>
      </c>
      <c r="IX203" s="14">
        <v>1</v>
      </c>
      <c r="IY203" s="14">
        <v>1</v>
      </c>
      <c r="IZ203" s="14">
        <v>2</v>
      </c>
      <c r="JB203" s="1" t="s">
        <v>513</v>
      </c>
    </row>
    <row r="204" spans="250:262" x14ac:dyDescent="0.35">
      <c r="IP204" s="14">
        <v>17</v>
      </c>
      <c r="IQ204" s="15" t="s">
        <v>54</v>
      </c>
      <c r="IR204" s="15" t="s">
        <v>378</v>
      </c>
      <c r="IS204" s="15" t="s">
        <v>21</v>
      </c>
      <c r="IT204" s="15" t="s">
        <v>22</v>
      </c>
      <c r="IU204" s="15" t="s">
        <v>23</v>
      </c>
      <c r="IV204" s="15" t="s">
        <v>48</v>
      </c>
      <c r="IW204" s="14">
        <v>0</v>
      </c>
      <c r="IX204" s="14">
        <v>1</v>
      </c>
      <c r="IY204" s="14">
        <v>1</v>
      </c>
      <c r="IZ204" s="14">
        <v>2</v>
      </c>
      <c r="JB204" s="1" t="s">
        <v>514</v>
      </c>
    </row>
    <row r="205" spans="250:262" x14ac:dyDescent="0.35">
      <c r="IP205" s="14">
        <v>18</v>
      </c>
      <c r="IQ205" s="15" t="s">
        <v>56</v>
      </c>
      <c r="IR205" s="15" t="s">
        <v>379</v>
      </c>
      <c r="IS205" s="15" t="s">
        <v>21</v>
      </c>
      <c r="IT205" s="15" t="s">
        <v>57</v>
      </c>
      <c r="IU205" s="15" t="s">
        <v>27</v>
      </c>
      <c r="IV205" s="15" t="s">
        <v>58</v>
      </c>
      <c r="IW205" s="14">
        <v>1</v>
      </c>
      <c r="IX205" s="14">
        <v>1</v>
      </c>
      <c r="IY205" s="14">
        <v>1</v>
      </c>
      <c r="IZ205" s="14">
        <v>1</v>
      </c>
      <c r="JB205" s="1" t="s">
        <v>515</v>
      </c>
    </row>
    <row r="206" spans="250:262" x14ac:dyDescent="0.35">
      <c r="IP206" s="14">
        <v>19</v>
      </c>
      <c r="IQ206" s="15" t="s">
        <v>60</v>
      </c>
      <c r="IR206" s="15" t="s">
        <v>379</v>
      </c>
      <c r="IS206" s="15" t="s">
        <v>21</v>
      </c>
      <c r="IT206" s="15" t="s">
        <v>57</v>
      </c>
      <c r="IU206" s="15" t="s">
        <v>27</v>
      </c>
      <c r="IV206" s="15" t="s">
        <v>58</v>
      </c>
      <c r="IW206" s="14">
        <v>3</v>
      </c>
      <c r="IX206" s="14">
        <v>11</v>
      </c>
      <c r="IY206" s="14">
        <v>20</v>
      </c>
      <c r="IZ206" s="14">
        <v>20</v>
      </c>
      <c r="JB206" s="1" t="s">
        <v>516</v>
      </c>
    </row>
    <row r="207" spans="250:262" x14ac:dyDescent="0.35">
      <c r="IP207" s="14">
        <v>20</v>
      </c>
      <c r="IQ207" s="15" t="s">
        <v>62</v>
      </c>
      <c r="IR207" s="15" t="s">
        <v>379</v>
      </c>
      <c r="IS207" s="15" t="s">
        <v>21</v>
      </c>
      <c r="IT207" s="15" t="s">
        <v>57</v>
      </c>
      <c r="IU207" s="15" t="s">
        <v>27</v>
      </c>
      <c r="IV207" s="15" t="s">
        <v>58</v>
      </c>
      <c r="IW207" s="14">
        <v>1</v>
      </c>
      <c r="IX207" s="14">
        <v>1</v>
      </c>
      <c r="IY207" s="14">
        <v>1</v>
      </c>
      <c r="IZ207" s="14">
        <v>1</v>
      </c>
      <c r="JB207" s="1" t="s">
        <v>517</v>
      </c>
    </row>
    <row r="208" spans="250:262" x14ac:dyDescent="0.35">
      <c r="IP208" s="14">
        <v>21</v>
      </c>
      <c r="IQ208" s="15" t="s">
        <v>63</v>
      </c>
      <c r="IR208" s="15" t="s">
        <v>379</v>
      </c>
      <c r="IS208" s="15" t="s">
        <v>21</v>
      </c>
      <c r="IT208" s="15" t="s">
        <v>57</v>
      </c>
      <c r="IU208" s="15" t="s">
        <v>27</v>
      </c>
      <c r="IV208" s="15" t="s">
        <v>58</v>
      </c>
      <c r="IW208" s="14">
        <v>1</v>
      </c>
      <c r="IX208" s="14">
        <v>1</v>
      </c>
      <c r="IY208" s="14">
        <v>1</v>
      </c>
      <c r="IZ208" s="14">
        <v>1</v>
      </c>
      <c r="JB208" s="1" t="s">
        <v>518</v>
      </c>
    </row>
    <row r="209" spans="250:262" x14ac:dyDescent="0.35">
      <c r="IP209" s="14">
        <v>22</v>
      </c>
      <c r="IQ209" s="15" t="s">
        <v>64</v>
      </c>
      <c r="IR209" s="15" t="s">
        <v>379</v>
      </c>
      <c r="IS209" s="15" t="s">
        <v>21</v>
      </c>
      <c r="IT209" s="15" t="s">
        <v>57</v>
      </c>
      <c r="IU209" s="15" t="s">
        <v>27</v>
      </c>
      <c r="IV209" s="15" t="s">
        <v>58</v>
      </c>
      <c r="IW209" s="14">
        <v>1</v>
      </c>
      <c r="IX209" s="14">
        <v>1</v>
      </c>
      <c r="IY209" s="14">
        <v>1</v>
      </c>
      <c r="IZ209" s="14">
        <v>1</v>
      </c>
      <c r="JB209" s="1" t="s">
        <v>519</v>
      </c>
    </row>
    <row r="210" spans="250:262" x14ac:dyDescent="0.35">
      <c r="IP210" s="14">
        <v>23</v>
      </c>
      <c r="IQ210" s="15" t="s">
        <v>65</v>
      </c>
      <c r="IR210" s="15" t="s">
        <v>379</v>
      </c>
      <c r="IS210" s="15" t="s">
        <v>21</v>
      </c>
      <c r="IT210" s="15" t="s">
        <v>57</v>
      </c>
      <c r="IU210" s="15" t="s">
        <v>27</v>
      </c>
      <c r="IV210" s="15" t="s">
        <v>58</v>
      </c>
      <c r="IW210" s="14">
        <v>1</v>
      </c>
      <c r="IX210" s="14">
        <v>1</v>
      </c>
      <c r="IY210" s="14">
        <v>1</v>
      </c>
      <c r="IZ210" s="14">
        <v>1</v>
      </c>
    </row>
    <row r="211" spans="250:262" x14ac:dyDescent="0.35">
      <c r="IP211" s="14">
        <v>24</v>
      </c>
      <c r="IQ211" s="15" t="s">
        <v>66</v>
      </c>
      <c r="IR211" s="15" t="s">
        <v>379</v>
      </c>
      <c r="IS211" s="15" t="s">
        <v>21</v>
      </c>
      <c r="IT211" s="15" t="s">
        <v>57</v>
      </c>
      <c r="IU211" s="15" t="s">
        <v>27</v>
      </c>
      <c r="IV211" s="15" t="s">
        <v>58</v>
      </c>
      <c r="IW211" s="14">
        <v>2</v>
      </c>
      <c r="IX211" s="14">
        <v>3</v>
      </c>
      <c r="IY211" s="14">
        <v>5</v>
      </c>
      <c r="IZ211" s="14">
        <v>5</v>
      </c>
    </row>
    <row r="212" spans="250:262" x14ac:dyDescent="0.35">
      <c r="IP212" s="14">
        <v>25</v>
      </c>
      <c r="IQ212" s="15" t="s">
        <v>67</v>
      </c>
      <c r="IR212" s="15" t="s">
        <v>379</v>
      </c>
      <c r="IS212" s="15" t="s">
        <v>21</v>
      </c>
      <c r="IT212" s="15" t="s">
        <v>57</v>
      </c>
      <c r="IU212" s="15" t="s">
        <v>27</v>
      </c>
      <c r="IV212" s="15" t="s">
        <v>58</v>
      </c>
      <c r="IW212" s="14">
        <v>1</v>
      </c>
      <c r="IX212" s="14">
        <v>1</v>
      </c>
      <c r="IY212" s="14">
        <v>1</v>
      </c>
      <c r="IZ212" s="14">
        <v>1</v>
      </c>
    </row>
    <row r="213" spans="250:262" x14ac:dyDescent="0.35">
      <c r="IP213" s="14">
        <v>26</v>
      </c>
      <c r="IQ213" s="15" t="s">
        <v>68</v>
      </c>
      <c r="IR213" s="15" t="s">
        <v>379</v>
      </c>
      <c r="IS213" s="15" t="s">
        <v>21</v>
      </c>
      <c r="IT213" s="15" t="s">
        <v>57</v>
      </c>
      <c r="IU213" s="15" t="s">
        <v>27</v>
      </c>
      <c r="IV213" s="15" t="s">
        <v>58</v>
      </c>
      <c r="IW213" s="14">
        <v>1</v>
      </c>
      <c r="IX213" s="14">
        <v>1</v>
      </c>
      <c r="IY213" s="14">
        <v>1</v>
      </c>
      <c r="IZ213" s="14">
        <v>1</v>
      </c>
    </row>
    <row r="214" spans="250:262" x14ac:dyDescent="0.35">
      <c r="IP214" s="14">
        <v>27</v>
      </c>
      <c r="IQ214" s="15" t="s">
        <v>69</v>
      </c>
      <c r="IR214" s="15" t="s">
        <v>379</v>
      </c>
      <c r="IS214" s="15" t="s">
        <v>21</v>
      </c>
      <c r="IT214" s="15" t="s">
        <v>57</v>
      </c>
      <c r="IU214" s="15" t="s">
        <v>27</v>
      </c>
      <c r="IV214" s="15" t="s">
        <v>58</v>
      </c>
      <c r="IW214" s="14">
        <v>1</v>
      </c>
      <c r="IX214" s="14">
        <v>1</v>
      </c>
      <c r="IY214" s="14">
        <v>1</v>
      </c>
      <c r="IZ214" s="14">
        <v>1</v>
      </c>
    </row>
    <row r="215" spans="250:262" x14ac:dyDescent="0.35">
      <c r="IP215" s="14">
        <v>28</v>
      </c>
      <c r="IQ215" s="15" t="s">
        <v>70</v>
      </c>
      <c r="IR215" s="15" t="s">
        <v>379</v>
      </c>
      <c r="IS215" s="15" t="s">
        <v>21</v>
      </c>
      <c r="IT215" s="15" t="s">
        <v>57</v>
      </c>
      <c r="IU215" s="15" t="s">
        <v>27</v>
      </c>
      <c r="IV215" s="15" t="s">
        <v>58</v>
      </c>
      <c r="IW215" s="14">
        <v>1</v>
      </c>
      <c r="IX215" s="14">
        <v>1</v>
      </c>
      <c r="IY215" s="14">
        <v>1</v>
      </c>
      <c r="IZ215" s="14">
        <v>1</v>
      </c>
    </row>
    <row r="216" spans="250:262" x14ac:dyDescent="0.35">
      <c r="IP216" s="14">
        <v>29</v>
      </c>
      <c r="IQ216" s="15" t="s">
        <v>71</v>
      </c>
      <c r="IR216" s="15" t="s">
        <v>379</v>
      </c>
      <c r="IS216" s="15" t="s">
        <v>21</v>
      </c>
      <c r="IT216" s="15" t="s">
        <v>57</v>
      </c>
      <c r="IU216" s="15" t="s">
        <v>27</v>
      </c>
      <c r="IV216" s="15" t="s">
        <v>58</v>
      </c>
      <c r="IW216" s="14">
        <v>1</v>
      </c>
      <c r="IX216" s="14">
        <v>1</v>
      </c>
      <c r="IY216" s="14">
        <v>1</v>
      </c>
      <c r="IZ216" s="14">
        <v>1</v>
      </c>
    </row>
    <row r="217" spans="250:262" x14ac:dyDescent="0.35">
      <c r="IP217" s="14">
        <v>30</v>
      </c>
      <c r="IQ217" s="15" t="s">
        <v>72</v>
      </c>
      <c r="IR217" s="15" t="s">
        <v>379</v>
      </c>
      <c r="IS217" s="15" t="s">
        <v>21</v>
      </c>
      <c r="IT217" s="15" t="s">
        <v>57</v>
      </c>
      <c r="IU217" s="15" t="s">
        <v>27</v>
      </c>
      <c r="IV217" s="15" t="s">
        <v>58</v>
      </c>
      <c r="IW217" s="14">
        <v>0.01</v>
      </c>
      <c r="IX217" s="14">
        <v>0.04</v>
      </c>
      <c r="IY217" s="14">
        <v>0.05</v>
      </c>
      <c r="IZ217" s="14">
        <v>0.05</v>
      </c>
    </row>
    <row r="218" spans="250:262" x14ac:dyDescent="0.35">
      <c r="IP218" s="14">
        <v>31</v>
      </c>
      <c r="IQ218" s="15" t="s">
        <v>73</v>
      </c>
      <c r="IR218" s="15" t="s">
        <v>379</v>
      </c>
      <c r="IS218" s="15" t="s">
        <v>21</v>
      </c>
      <c r="IT218" s="15" t="s">
        <v>57</v>
      </c>
      <c r="IU218" s="15" t="s">
        <v>27</v>
      </c>
      <c r="IV218" s="15" t="s">
        <v>58</v>
      </c>
      <c r="IW218" s="14">
        <v>10</v>
      </c>
      <c r="IX218" s="14">
        <v>40</v>
      </c>
      <c r="IY218" s="14">
        <v>50</v>
      </c>
      <c r="IZ218" s="14">
        <v>50</v>
      </c>
    </row>
    <row r="219" spans="250:262" x14ac:dyDescent="0.35">
      <c r="IP219" s="14">
        <v>32</v>
      </c>
      <c r="IQ219" s="15" t="s">
        <v>74</v>
      </c>
      <c r="IR219" s="15" t="s">
        <v>379</v>
      </c>
      <c r="IS219" s="15" t="s">
        <v>21</v>
      </c>
      <c r="IT219" s="15" t="s">
        <v>57</v>
      </c>
      <c r="IU219" s="15" t="s">
        <v>27</v>
      </c>
      <c r="IV219" s="15" t="s">
        <v>58</v>
      </c>
      <c r="IW219" s="14">
        <v>1</v>
      </c>
      <c r="IX219" s="14">
        <v>1</v>
      </c>
      <c r="IY219" s="14">
        <v>1</v>
      </c>
      <c r="IZ219" s="14">
        <v>1</v>
      </c>
    </row>
    <row r="220" spans="250:262" x14ac:dyDescent="0.35">
      <c r="IP220" s="14">
        <v>33</v>
      </c>
      <c r="IQ220" s="15" t="s">
        <v>75</v>
      </c>
      <c r="IR220" s="15" t="s">
        <v>379</v>
      </c>
      <c r="IS220" s="15" t="s">
        <v>21</v>
      </c>
      <c r="IT220" s="15" t="s">
        <v>57</v>
      </c>
      <c r="IU220" s="15" t="s">
        <v>27</v>
      </c>
      <c r="IV220" s="15" t="s">
        <v>58</v>
      </c>
      <c r="IW220" s="14">
        <v>1</v>
      </c>
      <c r="IX220" s="14">
        <v>1</v>
      </c>
      <c r="IY220" s="14">
        <v>1</v>
      </c>
      <c r="IZ220" s="14">
        <v>1</v>
      </c>
    </row>
    <row r="221" spans="250:262" x14ac:dyDescent="0.35">
      <c r="IP221" s="14">
        <v>34</v>
      </c>
      <c r="IQ221" s="15" t="s">
        <v>76</v>
      </c>
      <c r="IR221" s="15" t="s">
        <v>379</v>
      </c>
      <c r="IS221" s="15" t="s">
        <v>21</v>
      </c>
      <c r="IT221" s="15" t="s">
        <v>57</v>
      </c>
      <c r="IU221" s="15" t="s">
        <v>27</v>
      </c>
      <c r="IV221" s="15" t="s">
        <v>58</v>
      </c>
      <c r="IW221" s="14">
        <v>1</v>
      </c>
      <c r="IX221" s="14">
        <v>1</v>
      </c>
      <c r="IY221" s="14">
        <v>1</v>
      </c>
      <c r="IZ221" s="14">
        <v>1</v>
      </c>
    </row>
    <row r="222" spans="250:262" x14ac:dyDescent="0.35">
      <c r="IP222" s="14">
        <v>35</v>
      </c>
      <c r="IQ222" s="15" t="s">
        <v>77</v>
      </c>
      <c r="IR222" s="15" t="s">
        <v>379</v>
      </c>
      <c r="IS222" s="15" t="s">
        <v>21</v>
      </c>
      <c r="IT222" s="15" t="s">
        <v>57</v>
      </c>
      <c r="IU222" s="15" t="s">
        <v>27</v>
      </c>
      <c r="IV222" s="15" t="s">
        <v>58</v>
      </c>
      <c r="IW222" s="14">
        <v>1</v>
      </c>
      <c r="IX222" s="14">
        <v>1</v>
      </c>
      <c r="IY222" s="14">
        <v>1</v>
      </c>
      <c r="IZ222" s="14">
        <v>1</v>
      </c>
    </row>
    <row r="223" spans="250:262" x14ac:dyDescent="0.35">
      <c r="IP223" s="14">
        <v>36</v>
      </c>
      <c r="IQ223" s="15" t="s">
        <v>78</v>
      </c>
      <c r="IR223" s="15" t="s">
        <v>379</v>
      </c>
      <c r="IS223" s="15" t="s">
        <v>21</v>
      </c>
      <c r="IT223" s="15" t="s">
        <v>57</v>
      </c>
      <c r="IU223" s="15" t="s">
        <v>27</v>
      </c>
      <c r="IV223" s="15" t="s">
        <v>58</v>
      </c>
      <c r="IW223" s="14">
        <v>1</v>
      </c>
      <c r="IX223" s="14">
        <v>1</v>
      </c>
      <c r="IY223" s="14">
        <v>1</v>
      </c>
      <c r="IZ223" s="14">
        <v>1</v>
      </c>
    </row>
    <row r="224" spans="250:262" x14ac:dyDescent="0.35">
      <c r="IP224" s="14">
        <v>37</v>
      </c>
      <c r="IQ224" s="15" t="s">
        <v>79</v>
      </c>
      <c r="IR224" s="15" t="s">
        <v>379</v>
      </c>
      <c r="IS224" s="15" t="s">
        <v>21</v>
      </c>
      <c r="IT224" s="15" t="s">
        <v>57</v>
      </c>
      <c r="IU224" s="15" t="s">
        <v>27</v>
      </c>
      <c r="IV224" s="15" t="s">
        <v>58</v>
      </c>
      <c r="IW224" s="14">
        <v>1</v>
      </c>
      <c r="IX224" s="14">
        <v>1</v>
      </c>
      <c r="IY224" s="14">
        <v>1</v>
      </c>
      <c r="IZ224" s="14">
        <v>1</v>
      </c>
    </row>
    <row r="225" spans="250:260" x14ac:dyDescent="0.35">
      <c r="IP225" s="14">
        <v>38</v>
      </c>
      <c r="IQ225" s="15" t="s">
        <v>80</v>
      </c>
      <c r="IR225" s="15" t="s">
        <v>379</v>
      </c>
      <c r="IS225" s="15" t="s">
        <v>21</v>
      </c>
      <c r="IT225" s="15" t="s">
        <v>57</v>
      </c>
      <c r="IU225" s="15" t="s">
        <v>27</v>
      </c>
      <c r="IV225" s="15" t="s">
        <v>58</v>
      </c>
      <c r="IW225" s="14">
        <v>1</v>
      </c>
      <c r="IX225" s="14">
        <v>1</v>
      </c>
      <c r="IY225" s="14">
        <v>1</v>
      </c>
      <c r="IZ225" s="14">
        <v>1</v>
      </c>
    </row>
    <row r="226" spans="250:260" x14ac:dyDescent="0.35">
      <c r="IP226" s="14">
        <v>39</v>
      </c>
      <c r="IQ226" s="15" t="s">
        <v>81</v>
      </c>
      <c r="IR226" s="15" t="s">
        <v>379</v>
      </c>
      <c r="IS226" s="15" t="s">
        <v>21</v>
      </c>
      <c r="IT226" s="15" t="s">
        <v>57</v>
      </c>
      <c r="IU226" s="15" t="s">
        <v>27</v>
      </c>
      <c r="IV226" s="15" t="s">
        <v>58</v>
      </c>
      <c r="IW226" s="14">
        <v>1</v>
      </c>
      <c r="IX226" s="14">
        <v>1</v>
      </c>
      <c r="IY226" s="14">
        <v>1</v>
      </c>
      <c r="IZ226" s="14">
        <v>1</v>
      </c>
    </row>
    <row r="227" spans="250:260" x14ac:dyDescent="0.35">
      <c r="IP227" s="14">
        <v>40</v>
      </c>
      <c r="IQ227" s="15" t="s">
        <v>82</v>
      </c>
      <c r="IR227" s="15" t="s">
        <v>379</v>
      </c>
      <c r="IS227" s="15" t="s">
        <v>21</v>
      </c>
      <c r="IT227" s="15" t="s">
        <v>57</v>
      </c>
      <c r="IU227" s="15" t="s">
        <v>27</v>
      </c>
      <c r="IV227" s="15" t="s">
        <v>58</v>
      </c>
      <c r="IW227" s="14">
        <v>1</v>
      </c>
      <c r="IX227" s="14">
        <v>1</v>
      </c>
      <c r="IY227" s="14">
        <v>1</v>
      </c>
      <c r="IZ227" s="14">
        <v>1</v>
      </c>
    </row>
    <row r="228" spans="250:260" x14ac:dyDescent="0.35">
      <c r="IP228" s="14">
        <v>41</v>
      </c>
      <c r="IQ228" s="15" t="s">
        <v>83</v>
      </c>
      <c r="IR228" s="15" t="s">
        <v>379</v>
      </c>
      <c r="IS228" s="15" t="s">
        <v>21</v>
      </c>
      <c r="IT228" s="15" t="s">
        <v>57</v>
      </c>
      <c r="IU228" s="15" t="s">
        <v>27</v>
      </c>
      <c r="IV228" s="15" t="s">
        <v>58</v>
      </c>
      <c r="IW228" s="14">
        <v>1</v>
      </c>
      <c r="IX228" s="14">
        <v>1</v>
      </c>
      <c r="IY228" s="14">
        <v>1</v>
      </c>
      <c r="IZ228" s="14">
        <v>1</v>
      </c>
    </row>
    <row r="229" spans="250:260" x14ac:dyDescent="0.35">
      <c r="IP229" s="14">
        <v>42</v>
      </c>
      <c r="IQ229" s="15" t="s">
        <v>84</v>
      </c>
      <c r="IR229" s="15" t="s">
        <v>379</v>
      </c>
      <c r="IS229" s="15" t="s">
        <v>21</v>
      </c>
      <c r="IT229" s="15" t="s">
        <v>57</v>
      </c>
      <c r="IU229" s="15" t="s">
        <v>27</v>
      </c>
      <c r="IV229" s="15" t="s">
        <v>58</v>
      </c>
      <c r="IW229" s="14">
        <v>1</v>
      </c>
      <c r="IX229" s="14">
        <v>1</v>
      </c>
      <c r="IY229" s="14">
        <v>1</v>
      </c>
      <c r="IZ229" s="14">
        <v>1</v>
      </c>
    </row>
    <row r="230" spans="250:260" x14ac:dyDescent="0.35">
      <c r="IP230" s="14">
        <v>43</v>
      </c>
      <c r="IQ230" s="15" t="s">
        <v>85</v>
      </c>
      <c r="IR230" s="15" t="s">
        <v>379</v>
      </c>
      <c r="IS230" s="15" t="s">
        <v>21</v>
      </c>
      <c r="IT230" s="15" t="s">
        <v>57</v>
      </c>
      <c r="IU230" s="15" t="s">
        <v>27</v>
      </c>
      <c r="IV230" s="15" t="s">
        <v>58</v>
      </c>
      <c r="IW230" s="14">
        <v>1</v>
      </c>
      <c r="IX230" s="14">
        <v>1</v>
      </c>
      <c r="IY230" s="14">
        <v>1</v>
      </c>
      <c r="IZ230" s="14">
        <v>1</v>
      </c>
    </row>
    <row r="231" spans="250:260" x14ac:dyDescent="0.35">
      <c r="IP231" s="14">
        <v>44</v>
      </c>
      <c r="IQ231" s="15" t="s">
        <v>86</v>
      </c>
      <c r="IR231" s="15" t="s">
        <v>379</v>
      </c>
      <c r="IS231" s="15" t="s">
        <v>21</v>
      </c>
      <c r="IT231" s="15" t="s">
        <v>57</v>
      </c>
      <c r="IU231" s="15" t="s">
        <v>27</v>
      </c>
      <c r="IV231" s="15" t="s">
        <v>58</v>
      </c>
      <c r="IW231" s="14">
        <v>1</v>
      </c>
      <c r="IX231" s="14">
        <v>1</v>
      </c>
      <c r="IY231" s="14">
        <v>1</v>
      </c>
      <c r="IZ231" s="14">
        <v>1</v>
      </c>
    </row>
    <row r="232" spans="250:260" x14ac:dyDescent="0.35">
      <c r="IP232" s="14">
        <v>45</v>
      </c>
      <c r="IQ232" s="15" t="s">
        <v>87</v>
      </c>
      <c r="IR232" s="15" t="s">
        <v>379</v>
      </c>
      <c r="IS232" s="15" t="s">
        <v>21</v>
      </c>
      <c r="IT232" s="15" t="s">
        <v>57</v>
      </c>
      <c r="IU232" s="15" t="s">
        <v>27</v>
      </c>
      <c r="IV232" s="15" t="s">
        <v>58</v>
      </c>
      <c r="IW232" s="14">
        <v>1</v>
      </c>
      <c r="IX232" s="14">
        <v>1</v>
      </c>
      <c r="IY232" s="14">
        <v>1</v>
      </c>
      <c r="IZ232" s="14">
        <v>1</v>
      </c>
    </row>
    <row r="233" spans="250:260" x14ac:dyDescent="0.35">
      <c r="IP233" s="14">
        <v>46</v>
      </c>
      <c r="IQ233" s="15" t="s">
        <v>88</v>
      </c>
      <c r="IR233" s="15" t="s">
        <v>379</v>
      </c>
      <c r="IS233" s="15" t="s">
        <v>21</v>
      </c>
      <c r="IT233" s="15" t="s">
        <v>57</v>
      </c>
      <c r="IU233" s="15" t="s">
        <v>27</v>
      </c>
      <c r="IV233" s="15" t="s">
        <v>58</v>
      </c>
      <c r="IW233" s="14">
        <v>1</v>
      </c>
      <c r="IX233" s="14">
        <v>1</v>
      </c>
      <c r="IY233" s="14">
        <v>1</v>
      </c>
      <c r="IZ233" s="14">
        <v>1</v>
      </c>
    </row>
    <row r="234" spans="250:260" x14ac:dyDescent="0.35">
      <c r="IP234" s="14">
        <v>47</v>
      </c>
      <c r="IQ234" s="15" t="s">
        <v>89</v>
      </c>
      <c r="IR234" s="15" t="s">
        <v>379</v>
      </c>
      <c r="IS234" s="15" t="s">
        <v>21</v>
      </c>
      <c r="IT234" s="15" t="s">
        <v>57</v>
      </c>
      <c r="IU234" s="15" t="s">
        <v>27</v>
      </c>
      <c r="IV234" s="15" t="s">
        <v>58</v>
      </c>
      <c r="IW234" s="14">
        <v>1</v>
      </c>
      <c r="IX234" s="14">
        <v>1</v>
      </c>
      <c r="IY234" s="14">
        <v>1</v>
      </c>
      <c r="IZ234" s="14">
        <v>1</v>
      </c>
    </row>
    <row r="235" spans="250:260" x14ac:dyDescent="0.35">
      <c r="IP235" s="14">
        <v>48</v>
      </c>
      <c r="IQ235" s="15" t="s">
        <v>90</v>
      </c>
      <c r="IR235" s="15" t="s">
        <v>379</v>
      </c>
      <c r="IS235" s="15" t="s">
        <v>21</v>
      </c>
      <c r="IT235" s="15" t="s">
        <v>57</v>
      </c>
      <c r="IU235" s="15" t="s">
        <v>27</v>
      </c>
      <c r="IV235" s="15" t="s">
        <v>58</v>
      </c>
      <c r="IW235" s="14">
        <v>1</v>
      </c>
      <c r="IX235" s="14">
        <v>1</v>
      </c>
      <c r="IY235" s="14">
        <v>1</v>
      </c>
      <c r="IZ235" s="14">
        <v>1</v>
      </c>
    </row>
    <row r="236" spans="250:260" x14ac:dyDescent="0.35">
      <c r="IP236" s="14">
        <v>49</v>
      </c>
      <c r="IQ236" s="15" t="s">
        <v>91</v>
      </c>
      <c r="IR236" s="15" t="s">
        <v>379</v>
      </c>
      <c r="IS236" s="15" t="s">
        <v>21</v>
      </c>
      <c r="IT236" s="15" t="s">
        <v>57</v>
      </c>
      <c r="IU236" s="15" t="s">
        <v>27</v>
      </c>
      <c r="IV236" s="15" t="s">
        <v>58</v>
      </c>
      <c r="IW236" s="14">
        <v>1</v>
      </c>
      <c r="IX236" s="14">
        <v>1</v>
      </c>
      <c r="IY236" s="14">
        <v>1</v>
      </c>
      <c r="IZ236" s="14">
        <v>1</v>
      </c>
    </row>
    <row r="237" spans="250:260" x14ac:dyDescent="0.35">
      <c r="IP237" s="14">
        <v>50</v>
      </c>
      <c r="IQ237" s="15" t="s">
        <v>92</v>
      </c>
      <c r="IR237" s="15" t="s">
        <v>379</v>
      </c>
      <c r="IS237" s="15" t="s">
        <v>21</v>
      </c>
      <c r="IT237" s="15" t="s">
        <v>57</v>
      </c>
      <c r="IU237" s="15" t="s">
        <v>27</v>
      </c>
      <c r="IV237" s="15" t="s">
        <v>58</v>
      </c>
      <c r="IW237" s="14">
        <v>1</v>
      </c>
      <c r="IX237" s="14">
        <v>1</v>
      </c>
      <c r="IY237" s="14">
        <v>1</v>
      </c>
      <c r="IZ237" s="14">
        <v>1</v>
      </c>
    </row>
    <row r="238" spans="250:260" x14ac:dyDescent="0.35">
      <c r="IP238" s="14">
        <v>51</v>
      </c>
      <c r="IQ238" s="15" t="s">
        <v>93</v>
      </c>
      <c r="IR238" s="15" t="s">
        <v>379</v>
      </c>
      <c r="IS238" s="15" t="s">
        <v>21</v>
      </c>
      <c r="IT238" s="15" t="s">
        <v>57</v>
      </c>
      <c r="IU238" s="15" t="s">
        <v>27</v>
      </c>
      <c r="IV238" s="15" t="s">
        <v>58</v>
      </c>
      <c r="IW238" s="14">
        <v>1</v>
      </c>
      <c r="IX238" s="14">
        <v>1</v>
      </c>
      <c r="IY238" s="14">
        <v>1</v>
      </c>
      <c r="IZ238" s="14">
        <v>1</v>
      </c>
    </row>
    <row r="239" spans="250:260" x14ac:dyDescent="0.35">
      <c r="IP239" s="14">
        <v>52</v>
      </c>
      <c r="IQ239" s="15" t="s">
        <v>94</v>
      </c>
      <c r="IR239" s="15" t="s">
        <v>379</v>
      </c>
      <c r="IS239" s="15" t="s">
        <v>21</v>
      </c>
      <c r="IT239" s="15" t="s">
        <v>57</v>
      </c>
      <c r="IU239" s="15" t="s">
        <v>27</v>
      </c>
      <c r="IV239" s="15" t="s">
        <v>58</v>
      </c>
      <c r="IW239" s="14">
        <v>1</v>
      </c>
      <c r="IX239" s="14">
        <v>1</v>
      </c>
      <c r="IY239" s="14">
        <v>1</v>
      </c>
      <c r="IZ239" s="14">
        <v>1</v>
      </c>
    </row>
    <row r="240" spans="250:260" x14ac:dyDescent="0.35">
      <c r="IP240" s="14">
        <v>53</v>
      </c>
      <c r="IQ240" s="15" t="s">
        <v>95</v>
      </c>
      <c r="IR240" s="15" t="s">
        <v>379</v>
      </c>
      <c r="IS240" s="15" t="s">
        <v>21</v>
      </c>
      <c r="IT240" s="15" t="s">
        <v>57</v>
      </c>
      <c r="IU240" s="15" t="s">
        <v>27</v>
      </c>
      <c r="IV240" s="15" t="s">
        <v>58</v>
      </c>
      <c r="IW240" s="14">
        <v>1</v>
      </c>
      <c r="IX240" s="14">
        <v>1</v>
      </c>
      <c r="IY240" s="14">
        <v>1</v>
      </c>
      <c r="IZ240" s="14">
        <v>1</v>
      </c>
    </row>
    <row r="241" spans="250:260" x14ac:dyDescent="0.35">
      <c r="IP241" s="14">
        <v>54</v>
      </c>
      <c r="IQ241" s="15" t="s">
        <v>96</v>
      </c>
      <c r="IR241" s="15" t="s">
        <v>379</v>
      </c>
      <c r="IS241" s="15" t="s">
        <v>21</v>
      </c>
      <c r="IT241" s="15" t="s">
        <v>57</v>
      </c>
      <c r="IU241" s="15" t="s">
        <v>27</v>
      </c>
      <c r="IV241" s="15" t="s">
        <v>58</v>
      </c>
      <c r="IW241" s="14">
        <v>1</v>
      </c>
      <c r="IX241" s="14">
        <v>1</v>
      </c>
      <c r="IY241" s="14">
        <v>1</v>
      </c>
      <c r="IZ241" s="14">
        <v>1</v>
      </c>
    </row>
    <row r="242" spans="250:260" x14ac:dyDescent="0.35">
      <c r="IP242" s="14">
        <v>55</v>
      </c>
      <c r="IQ242" s="15" t="s">
        <v>97</v>
      </c>
      <c r="IR242" s="15" t="s">
        <v>379</v>
      </c>
      <c r="IS242" s="15" t="s">
        <v>21</v>
      </c>
      <c r="IT242" s="15" t="s">
        <v>57</v>
      </c>
      <c r="IU242" s="15" t="s">
        <v>27</v>
      </c>
      <c r="IV242" s="15" t="s">
        <v>58</v>
      </c>
      <c r="IW242" s="14">
        <v>1</v>
      </c>
      <c r="IX242" s="14">
        <v>1</v>
      </c>
      <c r="IY242" s="14">
        <v>1</v>
      </c>
      <c r="IZ242" s="14">
        <v>1</v>
      </c>
    </row>
    <row r="243" spans="250:260" x14ac:dyDescent="0.35">
      <c r="IP243" s="14">
        <v>56</v>
      </c>
      <c r="IQ243" s="15" t="s">
        <v>98</v>
      </c>
      <c r="IR243" s="15" t="s">
        <v>379</v>
      </c>
      <c r="IS243" s="15" t="s">
        <v>21</v>
      </c>
      <c r="IT243" s="15" t="s">
        <v>57</v>
      </c>
      <c r="IU243" s="15" t="s">
        <v>27</v>
      </c>
      <c r="IV243" s="15" t="s">
        <v>58</v>
      </c>
      <c r="IW243" s="14">
        <v>1</v>
      </c>
      <c r="IX243" s="14">
        <v>1</v>
      </c>
      <c r="IY243" s="14">
        <v>1</v>
      </c>
      <c r="IZ243" s="14">
        <v>1</v>
      </c>
    </row>
    <row r="244" spans="250:260" x14ac:dyDescent="0.35">
      <c r="IP244" s="14">
        <v>57</v>
      </c>
      <c r="IQ244" s="15" t="s">
        <v>99</v>
      </c>
      <c r="IR244" s="15" t="s">
        <v>379</v>
      </c>
      <c r="IS244" s="15" t="s">
        <v>21</v>
      </c>
      <c r="IT244" s="15" t="s">
        <v>57</v>
      </c>
      <c r="IU244" s="15" t="s">
        <v>27</v>
      </c>
      <c r="IV244" s="15" t="s">
        <v>58</v>
      </c>
      <c r="IW244" s="14">
        <v>0</v>
      </c>
      <c r="IX244" s="14">
        <v>300</v>
      </c>
      <c r="IY244" s="14">
        <v>300</v>
      </c>
      <c r="IZ244" s="14">
        <v>400</v>
      </c>
    </row>
    <row r="245" spans="250:260" x14ac:dyDescent="0.35">
      <c r="IP245" s="14">
        <v>58</v>
      </c>
      <c r="IQ245" s="15" t="s">
        <v>100</v>
      </c>
      <c r="IR245" s="15" t="s">
        <v>379</v>
      </c>
      <c r="IS245" s="15" t="s">
        <v>21</v>
      </c>
      <c r="IT245" s="15" t="s">
        <v>57</v>
      </c>
      <c r="IU245" s="15" t="s">
        <v>27</v>
      </c>
      <c r="IV245" s="15" t="s">
        <v>58</v>
      </c>
      <c r="IW245" s="14">
        <v>0.01</v>
      </c>
      <c r="IX245" s="14">
        <v>0.04</v>
      </c>
      <c r="IY245" s="14">
        <v>0.05</v>
      </c>
      <c r="IZ245" s="14">
        <v>0.05</v>
      </c>
    </row>
    <row r="246" spans="250:260" x14ac:dyDescent="0.35">
      <c r="IP246" s="14">
        <v>59</v>
      </c>
      <c r="IQ246" s="15" t="s">
        <v>101</v>
      </c>
      <c r="IR246" s="15" t="s">
        <v>379</v>
      </c>
      <c r="IS246" s="15" t="s">
        <v>21</v>
      </c>
      <c r="IT246" s="15" t="s">
        <v>57</v>
      </c>
      <c r="IU246" s="15" t="s">
        <v>27</v>
      </c>
      <c r="IV246" s="15" t="s">
        <v>58</v>
      </c>
      <c r="IW246" s="14">
        <v>1</v>
      </c>
      <c r="IX246" s="14">
        <v>1</v>
      </c>
      <c r="IY246" s="14">
        <v>1</v>
      </c>
      <c r="IZ246" s="14">
        <v>1</v>
      </c>
    </row>
    <row r="247" spans="250:260" x14ac:dyDescent="0.35">
      <c r="IP247" s="14">
        <v>60</v>
      </c>
      <c r="IQ247" s="15" t="s">
        <v>102</v>
      </c>
      <c r="IR247" s="15" t="s">
        <v>379</v>
      </c>
      <c r="IS247" s="15" t="s">
        <v>21</v>
      </c>
      <c r="IT247" s="15" t="s">
        <v>57</v>
      </c>
      <c r="IU247" s="15" t="s">
        <v>27</v>
      </c>
      <c r="IV247" s="15" t="s">
        <v>58</v>
      </c>
      <c r="IW247" s="14">
        <v>1</v>
      </c>
      <c r="IX247" s="14">
        <v>1</v>
      </c>
      <c r="IY247" s="14">
        <v>1</v>
      </c>
      <c r="IZ247" s="14">
        <v>1</v>
      </c>
    </row>
    <row r="248" spans="250:260" x14ac:dyDescent="0.35">
      <c r="IP248" s="14">
        <v>61</v>
      </c>
      <c r="IQ248" s="15" t="s">
        <v>103</v>
      </c>
      <c r="IR248" s="15" t="s">
        <v>379</v>
      </c>
      <c r="IS248" s="15" t="s">
        <v>21</v>
      </c>
      <c r="IT248" s="15" t="s">
        <v>57</v>
      </c>
      <c r="IU248" s="15" t="s">
        <v>27</v>
      </c>
      <c r="IV248" s="15" t="s">
        <v>58</v>
      </c>
      <c r="IW248" s="14">
        <v>1</v>
      </c>
      <c r="IX248" s="14">
        <v>1</v>
      </c>
      <c r="IY248" s="14">
        <v>1</v>
      </c>
      <c r="IZ248" s="14">
        <v>1</v>
      </c>
    </row>
    <row r="249" spans="250:260" x14ac:dyDescent="0.35">
      <c r="IP249" s="14">
        <v>62</v>
      </c>
      <c r="IQ249" s="15" t="s">
        <v>104</v>
      </c>
      <c r="IR249" s="15" t="s">
        <v>379</v>
      </c>
      <c r="IS249" s="15" t="s">
        <v>21</v>
      </c>
      <c r="IT249" s="15" t="s">
        <v>57</v>
      </c>
      <c r="IU249" s="15" t="s">
        <v>27</v>
      </c>
      <c r="IV249" s="15" t="s">
        <v>58</v>
      </c>
      <c r="IW249" s="14">
        <v>1</v>
      </c>
      <c r="IX249" s="14">
        <v>1</v>
      </c>
      <c r="IY249" s="14">
        <v>1</v>
      </c>
      <c r="IZ249" s="14">
        <v>1</v>
      </c>
    </row>
    <row r="250" spans="250:260" x14ac:dyDescent="0.35">
      <c r="IP250" s="14">
        <v>63</v>
      </c>
      <c r="IQ250" s="15" t="s">
        <v>105</v>
      </c>
      <c r="IR250" s="15" t="s">
        <v>379</v>
      </c>
      <c r="IS250" s="15" t="s">
        <v>21</v>
      </c>
      <c r="IT250" s="15" t="s">
        <v>57</v>
      </c>
      <c r="IU250" s="15" t="s">
        <v>27</v>
      </c>
      <c r="IV250" s="15" t="s">
        <v>58</v>
      </c>
      <c r="IW250" s="14">
        <v>1</v>
      </c>
      <c r="IX250" s="14">
        <v>1</v>
      </c>
      <c r="IY250" s="14">
        <v>1</v>
      </c>
      <c r="IZ250" s="14">
        <v>1</v>
      </c>
    </row>
    <row r="251" spans="250:260" x14ac:dyDescent="0.35">
      <c r="IP251" s="14">
        <v>64</v>
      </c>
      <c r="IQ251" s="15" t="s">
        <v>106</v>
      </c>
      <c r="IR251" s="15" t="s">
        <v>379</v>
      </c>
      <c r="IS251" s="15" t="s">
        <v>21</v>
      </c>
      <c r="IT251" s="15" t="s">
        <v>57</v>
      </c>
      <c r="IU251" s="15" t="s">
        <v>27</v>
      </c>
      <c r="IV251" s="15" t="s">
        <v>58</v>
      </c>
      <c r="IW251" s="14">
        <v>1</v>
      </c>
      <c r="IX251" s="14">
        <v>1</v>
      </c>
      <c r="IY251" s="14">
        <v>1</v>
      </c>
      <c r="IZ251" s="14">
        <v>1</v>
      </c>
    </row>
    <row r="252" spans="250:260" x14ac:dyDescent="0.35">
      <c r="IP252" s="14">
        <v>65</v>
      </c>
      <c r="IQ252" s="15" t="s">
        <v>107</v>
      </c>
      <c r="IR252" s="15" t="s">
        <v>379</v>
      </c>
      <c r="IS252" s="15" t="s">
        <v>21</v>
      </c>
      <c r="IT252" s="15" t="s">
        <v>57</v>
      </c>
      <c r="IU252" s="15" t="s">
        <v>27</v>
      </c>
      <c r="IV252" s="15" t="s">
        <v>58</v>
      </c>
      <c r="IW252" s="14">
        <v>1</v>
      </c>
      <c r="IX252" s="14">
        <v>1</v>
      </c>
      <c r="IY252" s="14">
        <v>1</v>
      </c>
      <c r="IZ252" s="14">
        <v>1</v>
      </c>
    </row>
    <row r="253" spans="250:260" x14ac:dyDescent="0.35">
      <c r="IP253" s="14">
        <v>66</v>
      </c>
      <c r="IQ253" s="15" t="s">
        <v>108</v>
      </c>
      <c r="IR253" s="15" t="s">
        <v>379</v>
      </c>
      <c r="IS253" s="15" t="s">
        <v>21</v>
      </c>
      <c r="IT253" s="15" t="s">
        <v>57</v>
      </c>
      <c r="IU253" s="15" t="s">
        <v>27</v>
      </c>
      <c r="IV253" s="15" t="s">
        <v>58</v>
      </c>
      <c r="IW253" s="14">
        <v>1</v>
      </c>
      <c r="IX253" s="14">
        <v>1</v>
      </c>
      <c r="IY253" s="14">
        <v>1</v>
      </c>
      <c r="IZ253" s="14">
        <v>1</v>
      </c>
    </row>
    <row r="254" spans="250:260" x14ac:dyDescent="0.35">
      <c r="IP254" s="14">
        <v>67</v>
      </c>
      <c r="IQ254" s="15" t="s">
        <v>109</v>
      </c>
      <c r="IR254" s="15" t="s">
        <v>379</v>
      </c>
      <c r="IS254" s="15" t="s">
        <v>21</v>
      </c>
      <c r="IT254" s="15" t="s">
        <v>57</v>
      </c>
      <c r="IU254" s="15" t="s">
        <v>27</v>
      </c>
      <c r="IV254" s="15" t="s">
        <v>58</v>
      </c>
      <c r="IW254" s="14">
        <v>1</v>
      </c>
      <c r="IX254" s="14">
        <v>1</v>
      </c>
      <c r="IY254" s="14">
        <v>1</v>
      </c>
      <c r="IZ254" s="14">
        <v>1</v>
      </c>
    </row>
    <row r="255" spans="250:260" x14ac:dyDescent="0.35">
      <c r="IP255" s="14">
        <v>68</v>
      </c>
      <c r="IQ255" s="15" t="s">
        <v>110</v>
      </c>
      <c r="IR255" s="15" t="s">
        <v>379</v>
      </c>
      <c r="IS255" s="15" t="s">
        <v>21</v>
      </c>
      <c r="IT255" s="15" t="s">
        <v>57</v>
      </c>
      <c r="IU255" s="15" t="s">
        <v>27</v>
      </c>
      <c r="IV255" s="15" t="s">
        <v>58</v>
      </c>
      <c r="IW255" s="14">
        <v>1</v>
      </c>
      <c r="IX255" s="14">
        <v>1</v>
      </c>
      <c r="IY255" s="14">
        <v>1</v>
      </c>
      <c r="IZ255" s="14">
        <v>1</v>
      </c>
    </row>
    <row r="256" spans="250:260" x14ac:dyDescent="0.35">
      <c r="IP256" s="14">
        <v>69</v>
      </c>
      <c r="IQ256" s="15" t="s">
        <v>111</v>
      </c>
      <c r="IR256" s="15" t="s">
        <v>379</v>
      </c>
      <c r="IS256" s="15" t="s">
        <v>21</v>
      </c>
      <c r="IT256" s="15" t="s">
        <v>57</v>
      </c>
      <c r="IU256" s="15" t="s">
        <v>27</v>
      </c>
      <c r="IV256" s="15" t="s">
        <v>58</v>
      </c>
      <c r="IW256" s="14">
        <v>1</v>
      </c>
      <c r="IX256" s="14">
        <v>1</v>
      </c>
      <c r="IY256" s="14">
        <v>1</v>
      </c>
      <c r="IZ256" s="14">
        <v>1</v>
      </c>
    </row>
    <row r="257" spans="250:260" x14ac:dyDescent="0.35">
      <c r="IP257" s="14">
        <v>70</v>
      </c>
      <c r="IQ257" s="15" t="s">
        <v>112</v>
      </c>
      <c r="IR257" s="15" t="s">
        <v>379</v>
      </c>
      <c r="IS257" s="15" t="s">
        <v>21</v>
      </c>
      <c r="IT257" s="15" t="s">
        <v>57</v>
      </c>
      <c r="IU257" s="15" t="s">
        <v>27</v>
      </c>
      <c r="IV257" s="15" t="s">
        <v>58</v>
      </c>
      <c r="IW257" s="14">
        <v>1</v>
      </c>
      <c r="IX257" s="14">
        <v>1</v>
      </c>
      <c r="IY257" s="14">
        <v>1</v>
      </c>
      <c r="IZ257" s="14">
        <v>1</v>
      </c>
    </row>
    <row r="258" spans="250:260" x14ac:dyDescent="0.35">
      <c r="IP258" s="14">
        <v>71</v>
      </c>
      <c r="IQ258" s="15" t="s">
        <v>113</v>
      </c>
      <c r="IR258" s="15" t="s">
        <v>379</v>
      </c>
      <c r="IS258" s="15" t="s">
        <v>21</v>
      </c>
      <c r="IT258" s="15" t="s">
        <v>57</v>
      </c>
      <c r="IU258" s="15" t="s">
        <v>27</v>
      </c>
      <c r="IV258" s="15" t="s">
        <v>58</v>
      </c>
      <c r="IW258" s="14">
        <v>1</v>
      </c>
      <c r="IX258" s="14">
        <v>1</v>
      </c>
      <c r="IY258" s="14">
        <v>1</v>
      </c>
      <c r="IZ258" s="14">
        <v>1</v>
      </c>
    </row>
    <row r="259" spans="250:260" x14ac:dyDescent="0.35">
      <c r="IP259" s="14">
        <v>72</v>
      </c>
      <c r="IQ259" s="15" t="s">
        <v>114</v>
      </c>
      <c r="IR259" s="15" t="s">
        <v>379</v>
      </c>
      <c r="IS259" s="15" t="s">
        <v>21</v>
      </c>
      <c r="IT259" s="15" t="s">
        <v>57</v>
      </c>
      <c r="IU259" s="15" t="s">
        <v>27</v>
      </c>
      <c r="IV259" s="15" t="s">
        <v>58</v>
      </c>
      <c r="IW259" s="14">
        <v>1</v>
      </c>
      <c r="IX259" s="14">
        <v>1</v>
      </c>
      <c r="IY259" s="14">
        <v>1</v>
      </c>
      <c r="IZ259" s="14">
        <v>1</v>
      </c>
    </row>
    <row r="260" spans="250:260" x14ac:dyDescent="0.35">
      <c r="IP260" s="14">
        <v>73</v>
      </c>
      <c r="IQ260" s="15" t="s">
        <v>115</v>
      </c>
      <c r="IR260" s="15" t="s">
        <v>379</v>
      </c>
      <c r="IS260" s="15" t="s">
        <v>21</v>
      </c>
      <c r="IT260" s="15" t="s">
        <v>57</v>
      </c>
      <c r="IU260" s="15" t="s">
        <v>27</v>
      </c>
      <c r="IV260" s="15" t="s">
        <v>58</v>
      </c>
      <c r="IW260" s="14">
        <v>1</v>
      </c>
      <c r="IX260" s="14">
        <v>1</v>
      </c>
      <c r="IY260" s="14">
        <v>1</v>
      </c>
      <c r="IZ260" s="14">
        <v>1</v>
      </c>
    </row>
    <row r="261" spans="250:260" x14ac:dyDescent="0.35">
      <c r="IP261" s="14">
        <v>74</v>
      </c>
      <c r="IQ261" s="15" t="s">
        <v>116</v>
      </c>
      <c r="IR261" s="15" t="s">
        <v>379</v>
      </c>
      <c r="IS261" s="15" t="s">
        <v>21</v>
      </c>
      <c r="IT261" s="15" t="s">
        <v>57</v>
      </c>
      <c r="IU261" s="15" t="s">
        <v>27</v>
      </c>
      <c r="IV261" s="15" t="s">
        <v>58</v>
      </c>
      <c r="IW261" s="14">
        <v>1</v>
      </c>
      <c r="IX261" s="14">
        <v>1</v>
      </c>
      <c r="IY261" s="14">
        <v>1</v>
      </c>
      <c r="IZ261" s="14">
        <v>1</v>
      </c>
    </row>
    <row r="262" spans="250:260" x14ac:dyDescent="0.35">
      <c r="IP262" s="14">
        <v>75</v>
      </c>
      <c r="IQ262" s="15" t="s">
        <v>451</v>
      </c>
      <c r="IR262" s="15" t="s">
        <v>379</v>
      </c>
      <c r="IS262" s="15" t="s">
        <v>21</v>
      </c>
      <c r="IT262" s="15" t="s">
        <v>57</v>
      </c>
      <c r="IU262" s="15" t="s">
        <v>27</v>
      </c>
      <c r="IV262" s="15" t="s">
        <v>117</v>
      </c>
      <c r="IW262" s="14">
        <v>1</v>
      </c>
      <c r="IX262" s="14">
        <v>1</v>
      </c>
      <c r="IY262" s="14">
        <v>1</v>
      </c>
      <c r="IZ262" s="14">
        <v>1</v>
      </c>
    </row>
    <row r="263" spans="250:260" x14ac:dyDescent="0.35">
      <c r="IP263" s="14">
        <v>76</v>
      </c>
      <c r="IQ263" s="15" t="s">
        <v>118</v>
      </c>
      <c r="IR263" s="15" t="s">
        <v>379</v>
      </c>
      <c r="IS263" s="15" t="s">
        <v>21</v>
      </c>
      <c r="IT263" s="15" t="s">
        <v>57</v>
      </c>
      <c r="IU263" s="15" t="s">
        <v>27</v>
      </c>
      <c r="IV263" s="15" t="s">
        <v>119</v>
      </c>
      <c r="IW263" s="14">
        <v>1</v>
      </c>
      <c r="IX263" s="14">
        <v>1</v>
      </c>
      <c r="IY263" s="14">
        <v>1</v>
      </c>
      <c r="IZ263" s="14">
        <v>1</v>
      </c>
    </row>
    <row r="264" spans="250:260" x14ac:dyDescent="0.35">
      <c r="IP264" s="14">
        <v>77</v>
      </c>
      <c r="IQ264" s="15" t="s">
        <v>120</v>
      </c>
      <c r="IR264" s="15" t="s">
        <v>379</v>
      </c>
      <c r="IS264" s="15" t="s">
        <v>21</v>
      </c>
      <c r="IT264" s="15" t="s">
        <v>57</v>
      </c>
      <c r="IU264" s="15" t="s">
        <v>27</v>
      </c>
      <c r="IV264" s="15" t="s">
        <v>119</v>
      </c>
      <c r="IW264" s="14">
        <v>1</v>
      </c>
      <c r="IX264" s="14">
        <v>1</v>
      </c>
      <c r="IY264" s="14">
        <v>1</v>
      </c>
      <c r="IZ264" s="14">
        <v>1</v>
      </c>
    </row>
    <row r="265" spans="250:260" x14ac:dyDescent="0.35">
      <c r="IP265" s="14">
        <v>78</v>
      </c>
      <c r="IQ265" s="15" t="s">
        <v>121</v>
      </c>
      <c r="IR265" s="15" t="s">
        <v>379</v>
      </c>
      <c r="IS265" s="15" t="s">
        <v>21</v>
      </c>
      <c r="IT265" s="15" t="s">
        <v>57</v>
      </c>
      <c r="IU265" s="15" t="s">
        <v>27</v>
      </c>
      <c r="IV265" s="15" t="s">
        <v>119</v>
      </c>
      <c r="IW265" s="14">
        <v>1</v>
      </c>
      <c r="IX265" s="14">
        <v>1</v>
      </c>
      <c r="IY265" s="14">
        <v>1</v>
      </c>
      <c r="IZ265" s="14">
        <v>1</v>
      </c>
    </row>
    <row r="266" spans="250:260" x14ac:dyDescent="0.35">
      <c r="IP266" s="14">
        <v>79</v>
      </c>
      <c r="IQ266" s="15" t="s">
        <v>452</v>
      </c>
      <c r="IR266" s="15" t="s">
        <v>379</v>
      </c>
      <c r="IS266" s="15" t="s">
        <v>21</v>
      </c>
      <c r="IT266" s="15" t="s">
        <v>57</v>
      </c>
      <c r="IU266" s="15" t="s">
        <v>27</v>
      </c>
      <c r="IV266" s="15" t="s">
        <v>122</v>
      </c>
      <c r="IW266" s="14">
        <v>1</v>
      </c>
      <c r="IX266" s="14">
        <v>1</v>
      </c>
      <c r="IY266" s="14">
        <v>1</v>
      </c>
      <c r="IZ266" s="14">
        <v>1</v>
      </c>
    </row>
    <row r="267" spans="250:260" x14ac:dyDescent="0.35">
      <c r="IP267" s="14">
        <v>80</v>
      </c>
      <c r="IQ267" s="15" t="s">
        <v>123</v>
      </c>
      <c r="IR267" s="15" t="s">
        <v>379</v>
      </c>
      <c r="IS267" s="15" t="s">
        <v>21</v>
      </c>
      <c r="IT267" s="15" t="s">
        <v>57</v>
      </c>
      <c r="IU267" s="15" t="s">
        <v>27</v>
      </c>
      <c r="IV267" s="15" t="s">
        <v>122</v>
      </c>
      <c r="IW267" s="14">
        <v>1</v>
      </c>
      <c r="IX267" s="14">
        <v>1</v>
      </c>
      <c r="IY267" s="14">
        <v>1</v>
      </c>
      <c r="IZ267" s="14">
        <v>1</v>
      </c>
    </row>
    <row r="268" spans="250:260" x14ac:dyDescent="0.35">
      <c r="IP268" s="14">
        <v>81</v>
      </c>
      <c r="IQ268" s="15" t="s">
        <v>124</v>
      </c>
      <c r="IR268" s="15" t="s">
        <v>379</v>
      </c>
      <c r="IS268" s="15" t="s">
        <v>21</v>
      </c>
      <c r="IT268" s="15" t="s">
        <v>57</v>
      </c>
      <c r="IU268" s="15" t="s">
        <v>27</v>
      </c>
      <c r="IV268" s="15" t="s">
        <v>122</v>
      </c>
      <c r="IW268" s="14">
        <v>1</v>
      </c>
      <c r="IX268" s="14">
        <v>1</v>
      </c>
      <c r="IY268" s="14">
        <v>1</v>
      </c>
      <c r="IZ268" s="14">
        <v>1</v>
      </c>
    </row>
    <row r="269" spans="250:260" x14ac:dyDescent="0.35">
      <c r="IP269" s="14">
        <v>82</v>
      </c>
      <c r="IQ269" s="15" t="s">
        <v>125</v>
      </c>
      <c r="IR269" s="15" t="s">
        <v>379</v>
      </c>
      <c r="IS269" s="15" t="s">
        <v>21</v>
      </c>
      <c r="IT269" s="15" t="s">
        <v>57</v>
      </c>
      <c r="IU269" s="15" t="s">
        <v>27</v>
      </c>
      <c r="IV269" s="15" t="s">
        <v>122</v>
      </c>
      <c r="IW269" s="14">
        <v>1</v>
      </c>
      <c r="IX269" s="14">
        <v>1</v>
      </c>
      <c r="IY269" s="14">
        <v>1</v>
      </c>
      <c r="IZ269" s="14">
        <v>1</v>
      </c>
    </row>
    <row r="270" spans="250:260" x14ac:dyDescent="0.35">
      <c r="IP270" s="14">
        <v>83</v>
      </c>
      <c r="IQ270" s="15" t="s">
        <v>126</v>
      </c>
      <c r="IR270" s="15" t="s">
        <v>379</v>
      </c>
      <c r="IS270" s="15" t="s">
        <v>21</v>
      </c>
      <c r="IT270" s="15" t="s">
        <v>57</v>
      </c>
      <c r="IU270" s="15" t="s">
        <v>27</v>
      </c>
      <c r="IV270" s="15" t="s">
        <v>122</v>
      </c>
      <c r="IW270" s="14">
        <v>1</v>
      </c>
      <c r="IX270" s="14">
        <v>1</v>
      </c>
      <c r="IY270" s="14">
        <v>1</v>
      </c>
      <c r="IZ270" s="14">
        <v>1</v>
      </c>
    </row>
    <row r="271" spans="250:260" x14ac:dyDescent="0.35">
      <c r="IP271" s="14">
        <v>84</v>
      </c>
      <c r="IQ271" s="15" t="s">
        <v>127</v>
      </c>
      <c r="IR271" s="15" t="s">
        <v>379</v>
      </c>
      <c r="IS271" s="15" t="s">
        <v>21</v>
      </c>
      <c r="IT271" s="15" t="s">
        <v>57</v>
      </c>
      <c r="IU271" s="15" t="s">
        <v>27</v>
      </c>
      <c r="IV271" s="15" t="s">
        <v>122</v>
      </c>
      <c r="IW271" s="14">
        <v>1</v>
      </c>
      <c r="IX271" s="14">
        <v>1</v>
      </c>
      <c r="IY271" s="14">
        <v>1</v>
      </c>
      <c r="IZ271" s="14">
        <v>1</v>
      </c>
    </row>
    <row r="272" spans="250:260" x14ac:dyDescent="0.35">
      <c r="IP272" s="14">
        <v>85</v>
      </c>
      <c r="IQ272" s="15" t="s">
        <v>128</v>
      </c>
      <c r="IR272" s="15" t="s">
        <v>379</v>
      </c>
      <c r="IS272" s="15" t="s">
        <v>21</v>
      </c>
      <c r="IT272" s="15" t="s">
        <v>57</v>
      </c>
      <c r="IU272" s="15" t="s">
        <v>27</v>
      </c>
      <c r="IV272" s="15" t="s">
        <v>122</v>
      </c>
      <c r="IW272" s="14">
        <v>1</v>
      </c>
      <c r="IX272" s="14">
        <v>1</v>
      </c>
      <c r="IY272" s="14">
        <v>1</v>
      </c>
      <c r="IZ272" s="14">
        <v>1</v>
      </c>
    </row>
    <row r="273" spans="250:260" x14ac:dyDescent="0.35">
      <c r="IP273" s="14">
        <v>86</v>
      </c>
      <c r="IQ273" s="15" t="s">
        <v>129</v>
      </c>
      <c r="IR273" s="15" t="s">
        <v>379</v>
      </c>
      <c r="IS273" s="15" t="s">
        <v>21</v>
      </c>
      <c r="IT273" s="15" t="s">
        <v>57</v>
      </c>
      <c r="IU273" s="15" t="s">
        <v>27</v>
      </c>
      <c r="IV273" s="15" t="s">
        <v>122</v>
      </c>
      <c r="IW273" s="14">
        <v>1</v>
      </c>
      <c r="IX273" s="14">
        <v>1</v>
      </c>
      <c r="IY273" s="14">
        <v>1</v>
      </c>
      <c r="IZ273" s="14">
        <v>1</v>
      </c>
    </row>
    <row r="274" spans="250:260" x14ac:dyDescent="0.35">
      <c r="IP274" s="14">
        <v>87</v>
      </c>
      <c r="IQ274" s="15" t="s">
        <v>130</v>
      </c>
      <c r="IR274" s="15" t="s">
        <v>379</v>
      </c>
      <c r="IS274" s="15" t="s">
        <v>21</v>
      </c>
      <c r="IT274" s="15" t="s">
        <v>57</v>
      </c>
      <c r="IU274" s="15" t="s">
        <v>27</v>
      </c>
      <c r="IV274" s="15" t="s">
        <v>122</v>
      </c>
      <c r="IW274" s="14">
        <v>1</v>
      </c>
      <c r="IX274" s="14">
        <v>1</v>
      </c>
      <c r="IY274" s="14">
        <v>1</v>
      </c>
      <c r="IZ274" s="14">
        <v>1</v>
      </c>
    </row>
    <row r="275" spans="250:260" x14ac:dyDescent="0.35">
      <c r="IP275" s="14">
        <v>88</v>
      </c>
      <c r="IQ275" s="15" t="s">
        <v>453</v>
      </c>
      <c r="IR275" s="15" t="s">
        <v>379</v>
      </c>
      <c r="IS275" s="15" t="s">
        <v>21</v>
      </c>
      <c r="IT275" s="15" t="s">
        <v>57</v>
      </c>
      <c r="IU275" s="15" t="s">
        <v>27</v>
      </c>
      <c r="IV275" s="15" t="s">
        <v>122</v>
      </c>
      <c r="IW275" s="14">
        <v>1</v>
      </c>
      <c r="IX275" s="14">
        <v>1</v>
      </c>
      <c r="IY275" s="14">
        <v>1</v>
      </c>
      <c r="IZ275" s="14">
        <v>1</v>
      </c>
    </row>
    <row r="276" spans="250:260" x14ac:dyDescent="0.35">
      <c r="IP276" s="14">
        <v>89</v>
      </c>
      <c r="IQ276" s="15" t="s">
        <v>131</v>
      </c>
      <c r="IR276" s="15" t="s">
        <v>379</v>
      </c>
      <c r="IS276" s="15" t="s">
        <v>21</v>
      </c>
      <c r="IT276" s="15" t="s">
        <v>57</v>
      </c>
      <c r="IU276" s="15" t="s">
        <v>27</v>
      </c>
      <c r="IV276" s="15" t="s">
        <v>122</v>
      </c>
      <c r="IW276" s="14">
        <v>1</v>
      </c>
      <c r="IX276" s="14">
        <v>1</v>
      </c>
      <c r="IY276" s="14">
        <v>1</v>
      </c>
      <c r="IZ276" s="14">
        <v>1</v>
      </c>
    </row>
    <row r="277" spans="250:260" x14ac:dyDescent="0.35">
      <c r="IP277" s="14">
        <v>90</v>
      </c>
      <c r="IQ277" s="15" t="s">
        <v>132</v>
      </c>
      <c r="IR277" s="15" t="s">
        <v>379</v>
      </c>
      <c r="IS277" s="15" t="s">
        <v>21</v>
      </c>
      <c r="IT277" s="15" t="s">
        <v>57</v>
      </c>
      <c r="IU277" s="15" t="s">
        <v>27</v>
      </c>
      <c r="IV277" s="15" t="s">
        <v>122</v>
      </c>
      <c r="IW277" s="14">
        <v>0.02</v>
      </c>
      <c r="IX277" s="14">
        <v>0.18</v>
      </c>
      <c r="IY277" s="14">
        <v>0.15</v>
      </c>
      <c r="IZ277" s="14">
        <v>0.15</v>
      </c>
    </row>
    <row r="278" spans="250:260" x14ac:dyDescent="0.35">
      <c r="IP278" s="14">
        <v>91</v>
      </c>
      <c r="IQ278" s="15" t="s">
        <v>133</v>
      </c>
      <c r="IR278" s="15" t="s">
        <v>379</v>
      </c>
      <c r="IS278" s="15" t="s">
        <v>21</v>
      </c>
      <c r="IT278" s="15" t="s">
        <v>57</v>
      </c>
      <c r="IU278" s="15" t="s">
        <v>27</v>
      </c>
      <c r="IV278" s="15" t="s">
        <v>122</v>
      </c>
      <c r="IW278" s="14">
        <v>0.02</v>
      </c>
      <c r="IX278" s="14">
        <v>0.18</v>
      </c>
      <c r="IY278" s="14">
        <v>0.15</v>
      </c>
      <c r="IZ278" s="14">
        <v>0.15</v>
      </c>
    </row>
    <row r="279" spans="250:260" x14ac:dyDescent="0.35">
      <c r="IP279" s="14">
        <v>92</v>
      </c>
      <c r="IQ279" s="15" t="s">
        <v>134</v>
      </c>
      <c r="IR279" s="15" t="s">
        <v>379</v>
      </c>
      <c r="IS279" s="15" t="s">
        <v>21</v>
      </c>
      <c r="IT279" s="15" t="s">
        <v>57</v>
      </c>
      <c r="IU279" s="15" t="s">
        <v>27</v>
      </c>
      <c r="IV279" s="15" t="s">
        <v>122</v>
      </c>
      <c r="IW279" s="14">
        <v>0.01</v>
      </c>
      <c r="IX279" s="14">
        <v>0.01</v>
      </c>
      <c r="IY279" s="14">
        <v>1.4999999999999999E-2</v>
      </c>
      <c r="IZ279" s="14">
        <v>1.4999999999999999E-2</v>
      </c>
    </row>
    <row r="280" spans="250:260" x14ac:dyDescent="0.35">
      <c r="IP280" s="14">
        <v>93</v>
      </c>
      <c r="IQ280" s="15" t="s">
        <v>135</v>
      </c>
      <c r="IR280" s="15" t="s">
        <v>379</v>
      </c>
      <c r="IS280" s="15" t="s">
        <v>21</v>
      </c>
      <c r="IT280" s="15" t="s">
        <v>57</v>
      </c>
      <c r="IU280" s="15" t="s">
        <v>27</v>
      </c>
      <c r="IV280" s="15" t="s">
        <v>122</v>
      </c>
      <c r="IW280" s="14">
        <v>0.01</v>
      </c>
      <c r="IX280" s="14">
        <v>0.01</v>
      </c>
      <c r="IY280" s="14">
        <v>1.4999999999999999E-2</v>
      </c>
      <c r="IZ280" s="14">
        <v>1.4999999999999999E-2</v>
      </c>
    </row>
    <row r="281" spans="250:260" x14ac:dyDescent="0.35">
      <c r="IP281" s="14">
        <v>94</v>
      </c>
      <c r="IQ281" s="15" t="s">
        <v>136</v>
      </c>
      <c r="IR281" s="15" t="s">
        <v>379</v>
      </c>
      <c r="IS281" s="15" t="s">
        <v>21</v>
      </c>
      <c r="IT281" s="15" t="s">
        <v>57</v>
      </c>
      <c r="IU281" s="15" t="s">
        <v>27</v>
      </c>
      <c r="IV281" s="15" t="s">
        <v>122</v>
      </c>
      <c r="IW281" s="14">
        <v>2</v>
      </c>
      <c r="IX281" s="14">
        <v>6</v>
      </c>
      <c r="IY281" s="14">
        <v>6</v>
      </c>
      <c r="IZ281" s="14">
        <v>6</v>
      </c>
    </row>
    <row r="282" spans="250:260" x14ac:dyDescent="0.35">
      <c r="IP282" s="14">
        <v>95</v>
      </c>
      <c r="IQ282" s="15" t="s">
        <v>137</v>
      </c>
      <c r="IR282" s="15" t="s">
        <v>379</v>
      </c>
      <c r="IS282" s="15" t="s">
        <v>21</v>
      </c>
      <c r="IT282" s="15" t="s">
        <v>57</v>
      </c>
      <c r="IU282" s="15" t="s">
        <v>27</v>
      </c>
      <c r="IV282" s="15" t="s">
        <v>122</v>
      </c>
      <c r="IW282" s="14">
        <v>0.02</v>
      </c>
      <c r="IX282" s="14">
        <v>0.18</v>
      </c>
      <c r="IY282" s="14">
        <v>0.15</v>
      </c>
      <c r="IZ282" s="14">
        <v>0.15</v>
      </c>
    </row>
    <row r="283" spans="250:260" x14ac:dyDescent="0.35">
      <c r="IP283" s="14">
        <v>96</v>
      </c>
      <c r="IQ283" s="15" t="s">
        <v>138</v>
      </c>
      <c r="IR283" s="15" t="s">
        <v>379</v>
      </c>
      <c r="IS283" s="15" t="s">
        <v>21</v>
      </c>
      <c r="IT283" s="15" t="s">
        <v>57</v>
      </c>
      <c r="IU283" s="15" t="s">
        <v>27</v>
      </c>
      <c r="IV283" s="15" t="s">
        <v>122</v>
      </c>
      <c r="IW283" s="14">
        <v>1</v>
      </c>
      <c r="IX283" s="14">
        <v>1</v>
      </c>
      <c r="IY283" s="14">
        <v>1</v>
      </c>
      <c r="IZ283" s="14">
        <v>1</v>
      </c>
    </row>
    <row r="284" spans="250:260" x14ac:dyDescent="0.35">
      <c r="IP284" s="14">
        <v>97</v>
      </c>
      <c r="IQ284" s="15" t="s">
        <v>139</v>
      </c>
      <c r="IR284" s="15" t="s">
        <v>379</v>
      </c>
      <c r="IS284" s="15" t="s">
        <v>21</v>
      </c>
      <c r="IT284" s="15" t="s">
        <v>57</v>
      </c>
      <c r="IU284" s="15" t="s">
        <v>27</v>
      </c>
      <c r="IV284" s="15" t="s">
        <v>122</v>
      </c>
      <c r="IW284" s="14">
        <v>0.05</v>
      </c>
      <c r="IX284" s="14">
        <v>0.25</v>
      </c>
      <c r="IY284" s="14">
        <v>0.25</v>
      </c>
      <c r="IZ284" s="14">
        <v>0.25</v>
      </c>
    </row>
    <row r="285" spans="250:260" x14ac:dyDescent="0.35">
      <c r="IP285" s="14">
        <v>98</v>
      </c>
      <c r="IQ285" s="15" t="s">
        <v>140</v>
      </c>
      <c r="IR285" s="15" t="s">
        <v>379</v>
      </c>
      <c r="IS285" s="15" t="s">
        <v>21</v>
      </c>
      <c r="IT285" s="15" t="s">
        <v>57</v>
      </c>
      <c r="IU285" s="15" t="s">
        <v>27</v>
      </c>
      <c r="IV285" s="15" t="s">
        <v>122</v>
      </c>
      <c r="IW285" s="14">
        <v>0.01</v>
      </c>
      <c r="IX285" s="14">
        <v>0.08</v>
      </c>
      <c r="IY285" s="14">
        <v>0.08</v>
      </c>
      <c r="IZ285" s="14">
        <v>0.08</v>
      </c>
    </row>
    <row r="286" spans="250:260" x14ac:dyDescent="0.35">
      <c r="IP286" s="14">
        <v>99</v>
      </c>
      <c r="IQ286" s="15" t="s">
        <v>454</v>
      </c>
      <c r="IR286" s="15" t="s">
        <v>379</v>
      </c>
      <c r="IS286" s="15" t="s">
        <v>21</v>
      </c>
      <c r="IT286" s="15" t="s">
        <v>57</v>
      </c>
      <c r="IU286" s="15" t="s">
        <v>27</v>
      </c>
      <c r="IV286" s="15" t="s">
        <v>122</v>
      </c>
      <c r="IW286" s="14">
        <v>0.01</v>
      </c>
      <c r="IX286" s="14">
        <v>0.08</v>
      </c>
      <c r="IY286" s="14">
        <v>0.08</v>
      </c>
      <c r="IZ286" s="14">
        <v>0.08</v>
      </c>
    </row>
    <row r="287" spans="250:260" x14ac:dyDescent="0.35">
      <c r="IP287" s="14">
        <v>100</v>
      </c>
      <c r="IQ287" s="15" t="s">
        <v>141</v>
      </c>
      <c r="IR287" s="15" t="s">
        <v>379</v>
      </c>
      <c r="IS287" s="15" t="s">
        <v>21</v>
      </c>
      <c r="IT287" s="15" t="s">
        <v>57</v>
      </c>
      <c r="IU287" s="15" t="s">
        <v>27</v>
      </c>
      <c r="IV287" s="15" t="s">
        <v>122</v>
      </c>
      <c r="IW287" s="14">
        <v>0.01</v>
      </c>
      <c r="IX287" s="14">
        <v>0.08</v>
      </c>
      <c r="IY287" s="14">
        <v>0.08</v>
      </c>
      <c r="IZ287" s="14">
        <v>0.08</v>
      </c>
    </row>
    <row r="288" spans="250:260" x14ac:dyDescent="0.35">
      <c r="IP288" s="14">
        <v>101</v>
      </c>
      <c r="IQ288" s="15" t="s">
        <v>142</v>
      </c>
      <c r="IR288" s="15" t="s">
        <v>379</v>
      </c>
      <c r="IS288" s="15" t="s">
        <v>21</v>
      </c>
      <c r="IT288" s="15" t="s">
        <v>57</v>
      </c>
      <c r="IU288" s="15" t="s">
        <v>27</v>
      </c>
      <c r="IV288" s="15" t="s">
        <v>122</v>
      </c>
      <c r="IW288" s="14">
        <v>0.01</v>
      </c>
      <c r="IX288" s="14">
        <v>0.08</v>
      </c>
      <c r="IY288" s="14">
        <v>0.08</v>
      </c>
      <c r="IZ288" s="14">
        <v>0.08</v>
      </c>
    </row>
    <row r="289" spans="250:260" x14ac:dyDescent="0.35">
      <c r="IP289" s="14">
        <v>102</v>
      </c>
      <c r="IQ289" s="15" t="s">
        <v>143</v>
      </c>
      <c r="IR289" s="15" t="s">
        <v>379</v>
      </c>
      <c r="IS289" s="15" t="s">
        <v>21</v>
      </c>
      <c r="IT289" s="15" t="s">
        <v>57</v>
      </c>
      <c r="IU289" s="15" t="s">
        <v>27</v>
      </c>
      <c r="IV289" s="15" t="s">
        <v>122</v>
      </c>
      <c r="IW289" s="14">
        <v>1</v>
      </c>
      <c r="IX289" s="14">
        <v>1</v>
      </c>
      <c r="IY289" s="14">
        <v>1</v>
      </c>
      <c r="IZ289" s="14">
        <v>1</v>
      </c>
    </row>
    <row r="290" spans="250:260" x14ac:dyDescent="0.35">
      <c r="IP290" s="14">
        <v>103</v>
      </c>
      <c r="IQ290" s="15" t="s">
        <v>144</v>
      </c>
      <c r="IR290" s="15" t="s">
        <v>379</v>
      </c>
      <c r="IS290" s="15" t="s">
        <v>21</v>
      </c>
      <c r="IT290" s="15" t="s">
        <v>57</v>
      </c>
      <c r="IU290" s="15" t="s">
        <v>27</v>
      </c>
      <c r="IV290" s="15" t="s">
        <v>122</v>
      </c>
      <c r="IW290" s="14">
        <v>5.0000000000000001E-3</v>
      </c>
      <c r="IX290" s="14">
        <v>5.0000000000000001E-3</v>
      </c>
      <c r="IY290" s="14">
        <v>5.0000000000000001E-3</v>
      </c>
      <c r="IZ290" s="14">
        <v>5.0000000000000001E-3</v>
      </c>
    </row>
    <row r="291" spans="250:260" x14ac:dyDescent="0.35">
      <c r="IP291" s="14">
        <v>104</v>
      </c>
      <c r="IQ291" s="15" t="s">
        <v>455</v>
      </c>
      <c r="IR291" s="15" t="s">
        <v>379</v>
      </c>
      <c r="IS291" s="15" t="s">
        <v>21</v>
      </c>
      <c r="IT291" s="15" t="s">
        <v>57</v>
      </c>
      <c r="IU291" s="15" t="s">
        <v>27</v>
      </c>
      <c r="IV291" s="15" t="s">
        <v>122</v>
      </c>
      <c r="IW291" s="14">
        <v>1</v>
      </c>
      <c r="IX291" s="14">
        <v>1</v>
      </c>
      <c r="IY291" s="14">
        <v>1</v>
      </c>
      <c r="IZ291" s="14">
        <v>1</v>
      </c>
    </row>
    <row r="292" spans="250:260" x14ac:dyDescent="0.35">
      <c r="IP292" s="14">
        <v>105</v>
      </c>
      <c r="IQ292" s="15" t="s">
        <v>145</v>
      </c>
      <c r="IR292" s="15" t="s">
        <v>379</v>
      </c>
      <c r="IS292" s="15" t="s">
        <v>21</v>
      </c>
      <c r="IT292" s="15" t="s">
        <v>57</v>
      </c>
      <c r="IU292" s="15" t="s">
        <v>27</v>
      </c>
      <c r="IV292" s="15" t="s">
        <v>122</v>
      </c>
      <c r="IW292" s="14">
        <v>1</v>
      </c>
      <c r="IX292" s="14">
        <v>1</v>
      </c>
      <c r="IY292" s="14">
        <v>1</v>
      </c>
      <c r="IZ292" s="14">
        <v>0</v>
      </c>
    </row>
    <row r="293" spans="250:260" x14ac:dyDescent="0.35">
      <c r="IP293" s="14">
        <v>106</v>
      </c>
      <c r="IQ293" s="15" t="s">
        <v>146</v>
      </c>
      <c r="IR293" s="15" t="s">
        <v>379</v>
      </c>
      <c r="IS293" s="15" t="s">
        <v>21</v>
      </c>
      <c r="IT293" s="15" t="s">
        <v>57</v>
      </c>
      <c r="IU293" s="15" t="s">
        <v>27</v>
      </c>
      <c r="IV293" s="15" t="s">
        <v>122</v>
      </c>
      <c r="IW293" s="14">
        <v>1</v>
      </c>
      <c r="IX293" s="14">
        <v>1</v>
      </c>
      <c r="IY293" s="14">
        <v>1</v>
      </c>
      <c r="IZ293" s="14">
        <v>1</v>
      </c>
    </row>
    <row r="294" spans="250:260" x14ac:dyDescent="0.35">
      <c r="IP294" s="14">
        <v>107</v>
      </c>
      <c r="IQ294" s="15" t="s">
        <v>147</v>
      </c>
      <c r="IR294" s="15" t="s">
        <v>379</v>
      </c>
      <c r="IS294" s="15" t="s">
        <v>21</v>
      </c>
      <c r="IT294" s="15" t="s">
        <v>57</v>
      </c>
      <c r="IU294" s="15" t="s">
        <v>27</v>
      </c>
      <c r="IV294" s="15" t="s">
        <v>122</v>
      </c>
      <c r="IW294" s="14">
        <v>1</v>
      </c>
      <c r="IX294" s="14">
        <v>1</v>
      </c>
      <c r="IY294" s="14">
        <v>1</v>
      </c>
      <c r="IZ294" s="14">
        <v>1</v>
      </c>
    </row>
    <row r="295" spans="250:260" x14ac:dyDescent="0.35">
      <c r="IP295" s="14">
        <v>108</v>
      </c>
      <c r="IQ295" s="15" t="s">
        <v>148</v>
      </c>
      <c r="IR295" s="15" t="s">
        <v>379</v>
      </c>
      <c r="IS295" s="15" t="s">
        <v>21</v>
      </c>
      <c r="IT295" s="15" t="s">
        <v>57</v>
      </c>
      <c r="IU295" s="15" t="s">
        <v>27</v>
      </c>
      <c r="IV295" s="15" t="s">
        <v>122</v>
      </c>
      <c r="IW295" s="14">
        <v>1</v>
      </c>
      <c r="IX295" s="14">
        <v>1</v>
      </c>
      <c r="IY295" s="14">
        <v>1</v>
      </c>
      <c r="IZ295" s="14">
        <v>1</v>
      </c>
    </row>
    <row r="296" spans="250:260" x14ac:dyDescent="0.35">
      <c r="IP296" s="14">
        <v>109</v>
      </c>
      <c r="IQ296" s="15" t="s">
        <v>149</v>
      </c>
      <c r="IR296" s="15" t="s">
        <v>379</v>
      </c>
      <c r="IS296" s="15" t="s">
        <v>21</v>
      </c>
      <c r="IT296" s="15" t="s">
        <v>57</v>
      </c>
      <c r="IU296" s="15" t="s">
        <v>27</v>
      </c>
      <c r="IV296" s="15" t="s">
        <v>122</v>
      </c>
      <c r="IW296" s="14">
        <v>1</v>
      </c>
      <c r="IX296" s="14">
        <v>1</v>
      </c>
      <c r="IY296" s="14">
        <v>1</v>
      </c>
      <c r="IZ296" s="14">
        <v>1</v>
      </c>
    </row>
    <row r="297" spans="250:260" x14ac:dyDescent="0.35">
      <c r="IP297" s="14">
        <v>110</v>
      </c>
      <c r="IQ297" s="15" t="s">
        <v>150</v>
      </c>
      <c r="IR297" s="15" t="s">
        <v>380</v>
      </c>
      <c r="IS297" s="15" t="s">
        <v>21</v>
      </c>
      <c r="IT297" s="15" t="s">
        <v>151</v>
      </c>
      <c r="IU297" s="15" t="s">
        <v>30</v>
      </c>
      <c r="IV297" s="15" t="s">
        <v>152</v>
      </c>
      <c r="IW297" s="14">
        <v>0</v>
      </c>
      <c r="IX297" s="14">
        <v>2</v>
      </c>
      <c r="IY297" s="14">
        <v>2</v>
      </c>
      <c r="IZ297" s="14">
        <v>2</v>
      </c>
    </row>
    <row r="298" spans="250:260" x14ac:dyDescent="0.35">
      <c r="IP298" s="14">
        <v>111</v>
      </c>
      <c r="IQ298" s="15" t="s">
        <v>153</v>
      </c>
      <c r="IR298" s="15" t="s">
        <v>380</v>
      </c>
      <c r="IS298" s="15" t="s">
        <v>21</v>
      </c>
      <c r="IT298" s="15" t="s">
        <v>151</v>
      </c>
      <c r="IU298" s="15" t="s">
        <v>30</v>
      </c>
      <c r="IV298" s="15" t="s">
        <v>152</v>
      </c>
      <c r="IW298" s="14">
        <v>1</v>
      </c>
      <c r="IX298" s="14">
        <v>2</v>
      </c>
      <c r="IY298" s="14">
        <v>3</v>
      </c>
      <c r="IZ298" s="14">
        <v>2</v>
      </c>
    </row>
    <row r="299" spans="250:260" x14ac:dyDescent="0.35">
      <c r="IP299" s="14">
        <v>112</v>
      </c>
      <c r="IQ299" s="15" t="s">
        <v>154</v>
      </c>
      <c r="IR299" s="15" t="s">
        <v>381</v>
      </c>
      <c r="IS299" s="15" t="s">
        <v>21</v>
      </c>
      <c r="IT299" s="15" t="s">
        <v>151</v>
      </c>
      <c r="IU299" s="15" t="s">
        <v>30</v>
      </c>
      <c r="IV299" s="15" t="s">
        <v>152</v>
      </c>
      <c r="IW299" s="14">
        <v>1</v>
      </c>
      <c r="IX299" s="14">
        <v>2</v>
      </c>
      <c r="IY299" s="14">
        <v>3</v>
      </c>
      <c r="IZ299" s="14">
        <v>2</v>
      </c>
    </row>
    <row r="300" spans="250:260" x14ac:dyDescent="0.35">
      <c r="IP300" s="14">
        <v>113</v>
      </c>
      <c r="IQ300" s="15" t="s">
        <v>155</v>
      </c>
      <c r="IR300" s="15" t="s">
        <v>381</v>
      </c>
      <c r="IS300" s="15" t="s">
        <v>21</v>
      </c>
      <c r="IT300" s="15" t="s">
        <v>151</v>
      </c>
      <c r="IU300" s="15" t="s">
        <v>30</v>
      </c>
      <c r="IV300" s="15" t="s">
        <v>152</v>
      </c>
      <c r="IW300" s="14">
        <v>1</v>
      </c>
      <c r="IX300" s="14">
        <v>2</v>
      </c>
      <c r="IY300" s="14">
        <v>3</v>
      </c>
      <c r="IZ300" s="14">
        <v>2</v>
      </c>
    </row>
    <row r="301" spans="250:260" x14ac:dyDescent="0.35">
      <c r="IP301" s="14">
        <v>114</v>
      </c>
      <c r="IQ301" s="15" t="s">
        <v>156</v>
      </c>
      <c r="IR301" s="15" t="s">
        <v>381</v>
      </c>
      <c r="IS301" s="15" t="s">
        <v>21</v>
      </c>
      <c r="IT301" s="15" t="s">
        <v>151</v>
      </c>
      <c r="IU301" s="15" t="s">
        <v>30</v>
      </c>
      <c r="IV301" s="15" t="s">
        <v>152</v>
      </c>
      <c r="IW301" s="14">
        <v>1</v>
      </c>
      <c r="IX301" s="14">
        <v>2</v>
      </c>
      <c r="IY301" s="14">
        <v>3</v>
      </c>
      <c r="IZ301" s="14">
        <v>3</v>
      </c>
    </row>
    <row r="302" spans="250:260" x14ac:dyDescent="0.35">
      <c r="IP302" s="14">
        <v>115</v>
      </c>
      <c r="IQ302" s="15" t="s">
        <v>157</v>
      </c>
      <c r="IR302" s="15" t="s">
        <v>381</v>
      </c>
      <c r="IS302" s="15" t="s">
        <v>21</v>
      </c>
      <c r="IT302" s="15" t="s">
        <v>151</v>
      </c>
      <c r="IU302" s="15" t="s">
        <v>30</v>
      </c>
      <c r="IV302" s="15" t="s">
        <v>152</v>
      </c>
      <c r="IW302" s="14">
        <v>1</v>
      </c>
      <c r="IX302" s="14">
        <v>2</v>
      </c>
      <c r="IY302" s="14">
        <v>3</v>
      </c>
      <c r="IZ302" s="14">
        <v>2</v>
      </c>
    </row>
    <row r="303" spans="250:260" x14ac:dyDescent="0.35">
      <c r="IP303" s="14">
        <v>116</v>
      </c>
      <c r="IQ303" s="15" t="s">
        <v>158</v>
      </c>
      <c r="IR303" s="15" t="s">
        <v>381</v>
      </c>
      <c r="IS303" s="15" t="s">
        <v>21</v>
      </c>
      <c r="IT303" s="15" t="s">
        <v>151</v>
      </c>
      <c r="IU303" s="15" t="s">
        <v>30</v>
      </c>
      <c r="IV303" s="15" t="s">
        <v>152</v>
      </c>
      <c r="IW303" s="14">
        <v>1</v>
      </c>
      <c r="IX303" s="14">
        <v>2</v>
      </c>
      <c r="IY303" s="14">
        <v>1</v>
      </c>
      <c r="IZ303" s="14">
        <v>1</v>
      </c>
    </row>
    <row r="304" spans="250:260" x14ac:dyDescent="0.35">
      <c r="IP304" s="14">
        <v>117</v>
      </c>
      <c r="IQ304" s="15" t="s">
        <v>159</v>
      </c>
      <c r="IR304" s="15" t="s">
        <v>380</v>
      </c>
      <c r="IS304" s="15" t="s">
        <v>21</v>
      </c>
      <c r="IT304" s="15" t="s">
        <v>151</v>
      </c>
      <c r="IU304" s="15" t="s">
        <v>30</v>
      </c>
      <c r="IV304" s="15" t="s">
        <v>152</v>
      </c>
      <c r="IW304" s="14">
        <v>0</v>
      </c>
      <c r="IX304" s="14">
        <v>2</v>
      </c>
      <c r="IY304" s="14">
        <v>2</v>
      </c>
      <c r="IZ304" s="14">
        <v>1</v>
      </c>
    </row>
    <row r="305" spans="250:260" x14ac:dyDescent="0.35">
      <c r="IP305" s="14">
        <v>118</v>
      </c>
      <c r="IQ305" s="15" t="s">
        <v>160</v>
      </c>
      <c r="IR305" s="15" t="s">
        <v>380</v>
      </c>
      <c r="IS305" s="15" t="s">
        <v>21</v>
      </c>
      <c r="IT305" s="15" t="s">
        <v>151</v>
      </c>
      <c r="IU305" s="15" t="s">
        <v>30</v>
      </c>
      <c r="IV305" s="15" t="s">
        <v>152</v>
      </c>
      <c r="IW305" s="14">
        <v>0</v>
      </c>
      <c r="IX305" s="14">
        <v>2</v>
      </c>
      <c r="IY305" s="14">
        <v>2</v>
      </c>
      <c r="IZ305" s="14">
        <v>1</v>
      </c>
    </row>
    <row r="306" spans="250:260" x14ac:dyDescent="0.35">
      <c r="IP306" s="14">
        <v>119</v>
      </c>
      <c r="IQ306" s="15" t="s">
        <v>161</v>
      </c>
      <c r="IR306" s="15" t="s">
        <v>381</v>
      </c>
      <c r="IS306" s="15" t="s">
        <v>21</v>
      </c>
      <c r="IT306" s="15" t="s">
        <v>151</v>
      </c>
      <c r="IU306" s="15" t="s">
        <v>30</v>
      </c>
      <c r="IV306" s="15" t="s">
        <v>152</v>
      </c>
      <c r="IW306" s="14">
        <v>0</v>
      </c>
      <c r="IX306" s="14">
        <v>2</v>
      </c>
      <c r="IY306" s="14">
        <v>1</v>
      </c>
      <c r="IZ306" s="14">
        <v>1</v>
      </c>
    </row>
    <row r="307" spans="250:260" x14ac:dyDescent="0.35">
      <c r="IP307" s="14">
        <v>120</v>
      </c>
      <c r="IQ307" s="15" t="s">
        <v>162</v>
      </c>
      <c r="IR307" s="15" t="s">
        <v>381</v>
      </c>
      <c r="IS307" s="15" t="s">
        <v>21</v>
      </c>
      <c r="IT307" s="15" t="s">
        <v>151</v>
      </c>
      <c r="IU307" s="15" t="s">
        <v>30</v>
      </c>
      <c r="IV307" s="15" t="s">
        <v>152</v>
      </c>
      <c r="IW307" s="14">
        <v>0</v>
      </c>
      <c r="IX307" s="14">
        <v>1</v>
      </c>
      <c r="IY307" s="14">
        <v>0</v>
      </c>
      <c r="IZ307" s="14">
        <v>2</v>
      </c>
    </row>
    <row r="308" spans="250:260" x14ac:dyDescent="0.35">
      <c r="IP308" s="14">
        <v>121</v>
      </c>
      <c r="IQ308" s="15" t="s">
        <v>163</v>
      </c>
      <c r="IR308" s="15" t="s">
        <v>381</v>
      </c>
      <c r="IS308" s="15" t="s">
        <v>21</v>
      </c>
      <c r="IT308" s="15" t="s">
        <v>151</v>
      </c>
      <c r="IU308" s="15" t="s">
        <v>30</v>
      </c>
      <c r="IV308" s="15" t="s">
        <v>152</v>
      </c>
      <c r="IW308" s="14">
        <v>0</v>
      </c>
      <c r="IX308" s="14">
        <v>0</v>
      </c>
      <c r="IY308" s="14">
        <v>1</v>
      </c>
      <c r="IZ308" s="14">
        <v>0</v>
      </c>
    </row>
    <row r="309" spans="250:260" x14ac:dyDescent="0.35">
      <c r="IP309" s="14">
        <v>122</v>
      </c>
      <c r="IQ309" s="15" t="s">
        <v>164</v>
      </c>
      <c r="IR309" s="15" t="s">
        <v>381</v>
      </c>
      <c r="IS309" s="15" t="s">
        <v>21</v>
      </c>
      <c r="IT309" s="15" t="s">
        <v>151</v>
      </c>
      <c r="IU309" s="15" t="s">
        <v>30</v>
      </c>
      <c r="IV309" s="15" t="s">
        <v>152</v>
      </c>
      <c r="IW309" s="14">
        <v>7</v>
      </c>
      <c r="IX309" s="14">
        <v>12</v>
      </c>
      <c r="IY309" s="14">
        <v>20</v>
      </c>
      <c r="IZ309" s="14">
        <v>13</v>
      </c>
    </row>
    <row r="310" spans="250:260" x14ac:dyDescent="0.35">
      <c r="IP310" s="14">
        <v>123</v>
      </c>
      <c r="IQ310" s="15" t="s">
        <v>165</v>
      </c>
      <c r="IR310" s="15" t="s">
        <v>381</v>
      </c>
      <c r="IS310" s="15" t="s">
        <v>21</v>
      </c>
      <c r="IT310" s="15" t="s">
        <v>151</v>
      </c>
      <c r="IU310" s="15" t="s">
        <v>30</v>
      </c>
      <c r="IV310" s="15" t="s">
        <v>152</v>
      </c>
      <c r="IW310" s="14">
        <v>0</v>
      </c>
      <c r="IX310" s="14">
        <v>0</v>
      </c>
      <c r="IY310" s="14">
        <v>1</v>
      </c>
      <c r="IZ310" s="14">
        <v>0</v>
      </c>
    </row>
    <row r="311" spans="250:260" x14ac:dyDescent="0.35">
      <c r="IP311" s="14">
        <v>124</v>
      </c>
      <c r="IQ311" s="15" t="s">
        <v>166</v>
      </c>
      <c r="IR311" s="15" t="s">
        <v>381</v>
      </c>
      <c r="IS311" s="15" t="s">
        <v>21</v>
      </c>
      <c r="IT311" s="15" t="s">
        <v>151</v>
      </c>
      <c r="IU311" s="15" t="s">
        <v>30</v>
      </c>
      <c r="IV311" s="15" t="s">
        <v>152</v>
      </c>
      <c r="IW311" s="14">
        <v>0</v>
      </c>
      <c r="IX311" s="14">
        <v>2</v>
      </c>
      <c r="IY311" s="14">
        <v>2</v>
      </c>
      <c r="IZ311" s="14">
        <v>1</v>
      </c>
    </row>
    <row r="312" spans="250:260" x14ac:dyDescent="0.35">
      <c r="IP312" s="14">
        <v>125</v>
      </c>
      <c r="IQ312" s="15" t="s">
        <v>167</v>
      </c>
      <c r="IR312" s="15" t="s">
        <v>381</v>
      </c>
      <c r="IS312" s="15" t="s">
        <v>21</v>
      </c>
      <c r="IT312" s="15" t="s">
        <v>151</v>
      </c>
      <c r="IU312" s="15" t="s">
        <v>30</v>
      </c>
      <c r="IV312" s="15" t="s">
        <v>152</v>
      </c>
      <c r="IW312" s="14">
        <v>1</v>
      </c>
      <c r="IX312" s="14">
        <v>1</v>
      </c>
      <c r="IY312" s="14">
        <v>1</v>
      </c>
      <c r="IZ312" s="14">
        <v>1</v>
      </c>
    </row>
    <row r="313" spans="250:260" x14ac:dyDescent="0.35">
      <c r="IP313" s="14">
        <v>126</v>
      </c>
      <c r="IQ313" s="15" t="s">
        <v>168</v>
      </c>
      <c r="IR313" s="15" t="s">
        <v>381</v>
      </c>
      <c r="IS313" s="15" t="s">
        <v>21</v>
      </c>
      <c r="IT313" s="15" t="s">
        <v>151</v>
      </c>
      <c r="IU313" s="15" t="s">
        <v>30</v>
      </c>
      <c r="IV313" s="15" t="s">
        <v>152</v>
      </c>
      <c r="IW313" s="14">
        <v>50</v>
      </c>
      <c r="IX313" s="14">
        <v>50</v>
      </c>
      <c r="IY313" s="14">
        <v>50</v>
      </c>
      <c r="IZ313" s="14">
        <v>50</v>
      </c>
    </row>
    <row r="314" spans="250:260" x14ac:dyDescent="0.35">
      <c r="IP314" s="14">
        <v>127</v>
      </c>
      <c r="IQ314" s="15" t="s">
        <v>169</v>
      </c>
      <c r="IR314" s="15" t="s">
        <v>381</v>
      </c>
      <c r="IS314" s="15" t="s">
        <v>21</v>
      </c>
      <c r="IT314" s="15" t="s">
        <v>151</v>
      </c>
      <c r="IU314" s="15" t="s">
        <v>30</v>
      </c>
      <c r="IV314" s="15" t="s">
        <v>152</v>
      </c>
      <c r="IW314" s="14">
        <v>0</v>
      </c>
      <c r="IX314" s="14">
        <v>1</v>
      </c>
      <c r="IY314" s="14">
        <v>1</v>
      </c>
      <c r="IZ314" s="14">
        <v>0</v>
      </c>
    </row>
    <row r="315" spans="250:260" x14ac:dyDescent="0.35">
      <c r="IP315" s="14">
        <v>128</v>
      </c>
      <c r="IQ315" s="15" t="s">
        <v>170</v>
      </c>
      <c r="IR315" s="15" t="s">
        <v>380</v>
      </c>
      <c r="IS315" s="15" t="s">
        <v>21</v>
      </c>
      <c r="IT315" s="15" t="s">
        <v>151</v>
      </c>
      <c r="IU315" s="15" t="s">
        <v>30</v>
      </c>
      <c r="IV315" s="15" t="s">
        <v>152</v>
      </c>
      <c r="IW315" s="14">
        <v>0</v>
      </c>
      <c r="IX315" s="14">
        <v>1</v>
      </c>
      <c r="IY315" s="14">
        <v>0</v>
      </c>
      <c r="IZ315" s="14">
        <v>0</v>
      </c>
    </row>
    <row r="316" spans="250:260" x14ac:dyDescent="0.35">
      <c r="IP316" s="14">
        <v>129</v>
      </c>
      <c r="IQ316" s="15" t="s">
        <v>171</v>
      </c>
      <c r="IR316" s="15" t="s">
        <v>382</v>
      </c>
      <c r="IS316" s="15" t="s">
        <v>21</v>
      </c>
      <c r="IT316" s="15" t="s">
        <v>172</v>
      </c>
      <c r="IU316" s="15" t="s">
        <v>32</v>
      </c>
      <c r="IV316" s="15" t="s">
        <v>173</v>
      </c>
      <c r="IW316" s="14">
        <v>1</v>
      </c>
      <c r="IX316" s="14">
        <v>1</v>
      </c>
      <c r="IY316" s="14">
        <v>2</v>
      </c>
      <c r="IZ316" s="14">
        <v>2</v>
      </c>
    </row>
    <row r="317" spans="250:260" x14ac:dyDescent="0.35">
      <c r="IP317" s="14">
        <v>130</v>
      </c>
      <c r="IQ317" s="15" t="s">
        <v>456</v>
      </c>
      <c r="IR317" s="15" t="s">
        <v>382</v>
      </c>
      <c r="IS317" s="15" t="s">
        <v>21</v>
      </c>
      <c r="IT317" s="15" t="s">
        <v>172</v>
      </c>
      <c r="IU317" s="15" t="s">
        <v>32</v>
      </c>
      <c r="IV317" s="15" t="s">
        <v>173</v>
      </c>
      <c r="IW317" s="14">
        <v>1</v>
      </c>
      <c r="IX317" s="14">
        <v>2</v>
      </c>
      <c r="IY317" s="14">
        <v>2</v>
      </c>
      <c r="IZ317" s="14">
        <v>1</v>
      </c>
    </row>
    <row r="318" spans="250:260" x14ac:dyDescent="0.35">
      <c r="IP318" s="14">
        <v>131</v>
      </c>
      <c r="IQ318" s="15" t="s">
        <v>174</v>
      </c>
      <c r="IR318" s="15" t="s">
        <v>382</v>
      </c>
      <c r="IS318" s="15" t="s">
        <v>21</v>
      </c>
      <c r="IT318" s="15" t="s">
        <v>172</v>
      </c>
      <c r="IU318" s="15" t="s">
        <v>32</v>
      </c>
      <c r="IV318" s="15" t="s">
        <v>173</v>
      </c>
      <c r="IW318" s="14">
        <v>0</v>
      </c>
      <c r="IX318" s="14">
        <v>1</v>
      </c>
      <c r="IY318" s="14">
        <v>1</v>
      </c>
      <c r="IZ318" s="14">
        <v>2</v>
      </c>
    </row>
    <row r="319" spans="250:260" x14ac:dyDescent="0.35">
      <c r="IP319" s="14">
        <v>132</v>
      </c>
      <c r="IQ319" s="15" t="s">
        <v>175</v>
      </c>
      <c r="IR319" s="15" t="s">
        <v>382</v>
      </c>
      <c r="IS319" s="15" t="s">
        <v>21</v>
      </c>
      <c r="IT319" s="15" t="s">
        <v>172</v>
      </c>
      <c r="IU319" s="15" t="s">
        <v>32</v>
      </c>
      <c r="IV319" s="15" t="s">
        <v>173</v>
      </c>
      <c r="IW319" s="14">
        <v>0</v>
      </c>
      <c r="IX319" s="14">
        <v>0</v>
      </c>
      <c r="IY319" s="14">
        <v>1</v>
      </c>
      <c r="IZ319" s="14">
        <v>1</v>
      </c>
    </row>
    <row r="320" spans="250:260" x14ac:dyDescent="0.35">
      <c r="IP320" s="14">
        <v>133</v>
      </c>
      <c r="IQ320" s="15" t="s">
        <v>176</v>
      </c>
      <c r="IR320" s="15" t="s">
        <v>382</v>
      </c>
      <c r="IS320" s="15" t="s">
        <v>21</v>
      </c>
      <c r="IT320" s="15" t="s">
        <v>172</v>
      </c>
      <c r="IU320" s="15" t="s">
        <v>32</v>
      </c>
      <c r="IV320" s="15" t="s">
        <v>177</v>
      </c>
      <c r="IW320" s="14">
        <v>0</v>
      </c>
      <c r="IX320" s="14">
        <v>1</v>
      </c>
      <c r="IY320" s="14">
        <v>1</v>
      </c>
      <c r="IZ320" s="14">
        <v>0</v>
      </c>
    </row>
    <row r="321" spans="250:260" x14ac:dyDescent="0.35">
      <c r="IP321" s="14">
        <v>134</v>
      </c>
      <c r="IQ321" s="15" t="s">
        <v>178</v>
      </c>
      <c r="IR321" s="15" t="s">
        <v>382</v>
      </c>
      <c r="IS321" s="15" t="s">
        <v>21</v>
      </c>
      <c r="IT321" s="15" t="s">
        <v>172</v>
      </c>
      <c r="IU321" s="15" t="s">
        <v>32</v>
      </c>
      <c r="IV321" s="15" t="s">
        <v>177</v>
      </c>
      <c r="IW321" s="14">
        <v>0</v>
      </c>
      <c r="IX321" s="14">
        <v>0</v>
      </c>
      <c r="IY321" s="14">
        <v>1</v>
      </c>
      <c r="IZ321" s="14">
        <v>0</v>
      </c>
    </row>
    <row r="322" spans="250:260" x14ac:dyDescent="0.35">
      <c r="IP322" s="14">
        <v>135</v>
      </c>
      <c r="IQ322" s="15" t="s">
        <v>179</v>
      </c>
      <c r="IR322" s="15" t="s">
        <v>382</v>
      </c>
      <c r="IS322" s="15" t="s">
        <v>21</v>
      </c>
      <c r="IT322" s="15" t="s">
        <v>172</v>
      </c>
      <c r="IU322" s="15" t="s">
        <v>32</v>
      </c>
      <c r="IV322" s="15" t="s">
        <v>177</v>
      </c>
      <c r="IW322" s="14">
        <v>0</v>
      </c>
      <c r="IX322" s="14">
        <v>2</v>
      </c>
      <c r="IY322" s="14">
        <v>1</v>
      </c>
      <c r="IZ322" s="14">
        <v>1</v>
      </c>
    </row>
    <row r="323" spans="250:260" x14ac:dyDescent="0.35">
      <c r="IP323" s="14">
        <v>136</v>
      </c>
      <c r="IQ323" s="15" t="s">
        <v>180</v>
      </c>
      <c r="IR323" s="15" t="s">
        <v>383</v>
      </c>
      <c r="IS323" s="15" t="s">
        <v>21</v>
      </c>
      <c r="IT323" s="15" t="s">
        <v>181</v>
      </c>
      <c r="IU323" s="15" t="s">
        <v>34</v>
      </c>
      <c r="IV323" s="15" t="s">
        <v>182</v>
      </c>
      <c r="IW323" s="14">
        <v>210</v>
      </c>
      <c r="IX323" s="14">
        <v>100</v>
      </c>
      <c r="IY323" s="14">
        <v>100</v>
      </c>
      <c r="IZ323" s="14">
        <v>90</v>
      </c>
    </row>
    <row r="324" spans="250:260" x14ac:dyDescent="0.35">
      <c r="IP324" s="14">
        <v>137</v>
      </c>
      <c r="IQ324" s="15" t="s">
        <v>183</v>
      </c>
      <c r="IR324" s="15" t="s">
        <v>383</v>
      </c>
      <c r="IS324" s="15" t="s">
        <v>21</v>
      </c>
      <c r="IT324" s="15" t="s">
        <v>181</v>
      </c>
      <c r="IU324" s="15" t="s">
        <v>34</v>
      </c>
      <c r="IV324" s="15" t="s">
        <v>184</v>
      </c>
      <c r="IW324" s="14">
        <v>0</v>
      </c>
      <c r="IX324" s="14">
        <v>0.5</v>
      </c>
      <c r="IY324" s="14">
        <v>0.25</v>
      </c>
      <c r="IZ324" s="14">
        <v>0.25</v>
      </c>
    </row>
    <row r="325" spans="250:260" x14ac:dyDescent="0.35">
      <c r="IP325" s="14">
        <v>138</v>
      </c>
      <c r="IQ325" s="15" t="s">
        <v>185</v>
      </c>
      <c r="IR325" s="15" t="s">
        <v>384</v>
      </c>
      <c r="IS325" s="15" t="s">
        <v>21</v>
      </c>
      <c r="IT325" s="15" t="s">
        <v>181</v>
      </c>
      <c r="IU325" s="15" t="s">
        <v>34</v>
      </c>
      <c r="IV325" s="15" t="s">
        <v>184</v>
      </c>
      <c r="IW325" s="14">
        <v>0</v>
      </c>
      <c r="IX325" s="14">
        <v>1</v>
      </c>
      <c r="IY325" s="14">
        <v>0</v>
      </c>
      <c r="IZ325" s="14">
        <v>0</v>
      </c>
    </row>
    <row r="326" spans="250:260" x14ac:dyDescent="0.35">
      <c r="IP326" s="14">
        <v>139</v>
      </c>
      <c r="IQ326" s="15" t="s">
        <v>186</v>
      </c>
      <c r="IR326" s="15" t="s">
        <v>383</v>
      </c>
      <c r="IS326" s="15" t="s">
        <v>21</v>
      </c>
      <c r="IT326" s="15" t="s">
        <v>181</v>
      </c>
      <c r="IU326" s="15" t="s">
        <v>34</v>
      </c>
      <c r="IV326" s="15" t="s">
        <v>184</v>
      </c>
      <c r="IW326" s="14">
        <v>300</v>
      </c>
      <c r="IX326" s="14">
        <v>600</v>
      </c>
      <c r="IY326" s="14">
        <v>600</v>
      </c>
      <c r="IZ326" s="14">
        <v>500</v>
      </c>
    </row>
    <row r="327" spans="250:260" x14ac:dyDescent="0.35">
      <c r="IP327" s="14">
        <v>140</v>
      </c>
      <c r="IQ327" s="15" t="s">
        <v>457</v>
      </c>
      <c r="IR327" s="15" t="s">
        <v>383</v>
      </c>
      <c r="IS327" s="15" t="s">
        <v>21</v>
      </c>
      <c r="IT327" s="15" t="s">
        <v>181</v>
      </c>
      <c r="IU327" s="15" t="s">
        <v>34</v>
      </c>
      <c r="IV327" s="15" t="s">
        <v>184</v>
      </c>
      <c r="IW327" s="14">
        <v>300</v>
      </c>
      <c r="IX327" s="14">
        <v>300</v>
      </c>
      <c r="IY327" s="14">
        <v>300</v>
      </c>
      <c r="IZ327" s="14">
        <v>300</v>
      </c>
    </row>
    <row r="328" spans="250:260" x14ac:dyDescent="0.35">
      <c r="IP328" s="14">
        <v>141</v>
      </c>
      <c r="IQ328" s="15" t="s">
        <v>187</v>
      </c>
      <c r="IR328" s="15" t="s">
        <v>383</v>
      </c>
      <c r="IS328" s="15" t="s">
        <v>21</v>
      </c>
      <c r="IT328" s="15" t="s">
        <v>181</v>
      </c>
      <c r="IU328" s="15" t="s">
        <v>34</v>
      </c>
      <c r="IV328" s="15" t="s">
        <v>184</v>
      </c>
      <c r="IW328" s="14">
        <v>0</v>
      </c>
      <c r="IX328" s="14">
        <v>1</v>
      </c>
      <c r="IY328" s="14">
        <v>1</v>
      </c>
      <c r="IZ328" s="14">
        <v>0</v>
      </c>
    </row>
    <row r="329" spans="250:260" x14ac:dyDescent="0.35">
      <c r="IP329" s="14">
        <v>142</v>
      </c>
      <c r="IQ329" s="15" t="s">
        <v>458</v>
      </c>
      <c r="IR329" s="15" t="s">
        <v>377</v>
      </c>
      <c r="IS329" s="15" t="s">
        <v>21</v>
      </c>
      <c r="IT329" s="15" t="s">
        <v>181</v>
      </c>
      <c r="IU329" s="15" t="s">
        <v>34</v>
      </c>
      <c r="IV329" s="15" t="s">
        <v>188</v>
      </c>
      <c r="IW329" s="14">
        <v>14000</v>
      </c>
      <c r="IX329" s="14">
        <v>2000</v>
      </c>
      <c r="IY329" s="14">
        <v>2000</v>
      </c>
      <c r="IZ329" s="14">
        <v>2000</v>
      </c>
    </row>
    <row r="330" spans="250:260" x14ac:dyDescent="0.35">
      <c r="IP330" s="14">
        <v>143</v>
      </c>
      <c r="IQ330" s="15" t="s">
        <v>459</v>
      </c>
      <c r="IR330" s="15" t="s">
        <v>377</v>
      </c>
      <c r="IS330" s="15" t="s">
        <v>21</v>
      </c>
      <c r="IT330" s="15" t="s">
        <v>181</v>
      </c>
      <c r="IU330" s="15" t="s">
        <v>34</v>
      </c>
      <c r="IV330" s="15" t="s">
        <v>189</v>
      </c>
      <c r="IW330" s="14">
        <v>1</v>
      </c>
      <c r="IX330" s="14">
        <v>2</v>
      </c>
      <c r="IY330" s="14">
        <v>1</v>
      </c>
      <c r="IZ330" s="14">
        <v>1</v>
      </c>
    </row>
    <row r="331" spans="250:260" x14ac:dyDescent="0.35">
      <c r="IP331" s="14">
        <v>144</v>
      </c>
      <c r="IQ331" s="15" t="s">
        <v>190</v>
      </c>
      <c r="IR331" s="15" t="s">
        <v>377</v>
      </c>
      <c r="IS331" s="15" t="s">
        <v>21</v>
      </c>
      <c r="IT331" s="15" t="s">
        <v>181</v>
      </c>
      <c r="IU331" s="15" t="s">
        <v>34</v>
      </c>
      <c r="IV331" s="15" t="s">
        <v>189</v>
      </c>
      <c r="IW331" s="14">
        <v>26</v>
      </c>
      <c r="IX331" s="14">
        <v>26</v>
      </c>
      <c r="IY331" s="14">
        <v>26</v>
      </c>
      <c r="IZ331" s="14">
        <v>26</v>
      </c>
    </row>
    <row r="332" spans="250:260" x14ac:dyDescent="0.35">
      <c r="IP332" s="14">
        <v>145</v>
      </c>
      <c r="IQ332" s="15" t="s">
        <v>191</v>
      </c>
      <c r="IR332" s="15" t="s">
        <v>377</v>
      </c>
      <c r="IS332" s="15" t="s">
        <v>21</v>
      </c>
      <c r="IT332" s="15" t="s">
        <v>181</v>
      </c>
      <c r="IU332" s="15" t="s">
        <v>34</v>
      </c>
      <c r="IV332" s="15" t="s">
        <v>189</v>
      </c>
      <c r="IW332" s="14">
        <v>0</v>
      </c>
      <c r="IX332" s="14">
        <v>10</v>
      </c>
      <c r="IY332" s="14">
        <v>20</v>
      </c>
      <c r="IZ332" s="14">
        <v>20</v>
      </c>
    </row>
    <row r="333" spans="250:260" x14ac:dyDescent="0.35">
      <c r="IP333" s="14">
        <v>146</v>
      </c>
      <c r="IQ333" s="15" t="s">
        <v>192</v>
      </c>
      <c r="IR333" s="15" t="s">
        <v>377</v>
      </c>
      <c r="IS333" s="15" t="s">
        <v>21</v>
      </c>
      <c r="IT333" s="15" t="s">
        <v>181</v>
      </c>
      <c r="IU333" s="15" t="s">
        <v>34</v>
      </c>
      <c r="IV333" s="15" t="s">
        <v>189</v>
      </c>
      <c r="IW333" s="14">
        <v>0</v>
      </c>
      <c r="IX333" s="14">
        <v>1</v>
      </c>
      <c r="IY333" s="14">
        <v>1</v>
      </c>
      <c r="IZ333" s="14">
        <v>2</v>
      </c>
    </row>
    <row r="334" spans="250:260" x14ac:dyDescent="0.35">
      <c r="IP334" s="14">
        <v>147</v>
      </c>
      <c r="IQ334" s="15" t="s">
        <v>193</v>
      </c>
      <c r="IR334" s="15" t="s">
        <v>377</v>
      </c>
      <c r="IS334" s="15" t="s">
        <v>21</v>
      </c>
      <c r="IT334" s="15" t="s">
        <v>181</v>
      </c>
      <c r="IU334" s="15" t="s">
        <v>34</v>
      </c>
      <c r="IV334" s="15" t="s">
        <v>189</v>
      </c>
      <c r="IW334" s="14">
        <v>0</v>
      </c>
      <c r="IX334" s="14">
        <v>1</v>
      </c>
      <c r="IY334" s="14">
        <v>1</v>
      </c>
      <c r="IZ334" s="14">
        <v>3</v>
      </c>
    </row>
    <row r="335" spans="250:260" x14ac:dyDescent="0.35">
      <c r="IP335" s="14">
        <v>148</v>
      </c>
      <c r="IQ335" s="15" t="s">
        <v>194</v>
      </c>
      <c r="IR335" s="15" t="s">
        <v>377</v>
      </c>
      <c r="IS335" s="15" t="s">
        <v>21</v>
      </c>
      <c r="IT335" s="15" t="s">
        <v>181</v>
      </c>
      <c r="IU335" s="15" t="s">
        <v>34</v>
      </c>
      <c r="IV335" s="15" t="s">
        <v>189</v>
      </c>
      <c r="IW335" s="14">
        <v>3</v>
      </c>
      <c r="IX335" s="14">
        <v>3</v>
      </c>
      <c r="IY335" s="14">
        <v>3</v>
      </c>
      <c r="IZ335" s="14">
        <v>3</v>
      </c>
    </row>
    <row r="336" spans="250:260" x14ac:dyDescent="0.35">
      <c r="IP336" s="14">
        <v>149</v>
      </c>
      <c r="IQ336" s="15" t="s">
        <v>195</v>
      </c>
      <c r="IR336" s="15" t="s">
        <v>377</v>
      </c>
      <c r="IS336" s="15" t="s">
        <v>21</v>
      </c>
      <c r="IT336" s="15" t="s">
        <v>181</v>
      </c>
      <c r="IU336" s="15" t="s">
        <v>34</v>
      </c>
      <c r="IV336" s="15" t="s">
        <v>189</v>
      </c>
      <c r="IW336" s="14">
        <v>500</v>
      </c>
      <c r="IX336" s="14">
        <v>500</v>
      </c>
      <c r="IY336" s="14">
        <v>500</v>
      </c>
      <c r="IZ336" s="14">
        <v>500</v>
      </c>
    </row>
    <row r="337" spans="250:260" x14ac:dyDescent="0.35">
      <c r="IP337" s="14">
        <v>150</v>
      </c>
      <c r="IQ337" s="15" t="s">
        <v>196</v>
      </c>
      <c r="IR337" s="15" t="s">
        <v>377</v>
      </c>
      <c r="IS337" s="15" t="s">
        <v>21</v>
      </c>
      <c r="IT337" s="15" t="s">
        <v>181</v>
      </c>
      <c r="IU337" s="15" t="s">
        <v>34</v>
      </c>
      <c r="IV337" s="15" t="s">
        <v>189</v>
      </c>
      <c r="IW337" s="14">
        <v>500</v>
      </c>
      <c r="IX337" s="14">
        <v>500</v>
      </c>
      <c r="IY337" s="14">
        <v>500</v>
      </c>
      <c r="IZ337" s="14">
        <v>500</v>
      </c>
    </row>
    <row r="338" spans="250:260" x14ac:dyDescent="0.35">
      <c r="IP338" s="14">
        <v>151</v>
      </c>
      <c r="IQ338" s="15" t="s">
        <v>197</v>
      </c>
      <c r="IR338" s="15" t="s">
        <v>377</v>
      </c>
      <c r="IS338" s="15" t="s">
        <v>21</v>
      </c>
      <c r="IT338" s="15" t="s">
        <v>181</v>
      </c>
      <c r="IU338" s="15" t="s">
        <v>34</v>
      </c>
      <c r="IV338" s="15" t="s">
        <v>189</v>
      </c>
      <c r="IW338" s="14">
        <v>1</v>
      </c>
      <c r="IX338" s="14">
        <v>1</v>
      </c>
      <c r="IY338" s="14">
        <v>2</v>
      </c>
      <c r="IZ338" s="14">
        <v>1</v>
      </c>
    </row>
    <row r="339" spans="250:260" x14ac:dyDescent="0.35">
      <c r="IP339" s="14">
        <v>152</v>
      </c>
      <c r="IQ339" s="15" t="s">
        <v>198</v>
      </c>
      <c r="IR339" s="15" t="s">
        <v>383</v>
      </c>
      <c r="IS339" s="15" t="s">
        <v>21</v>
      </c>
      <c r="IT339" s="15" t="s">
        <v>181</v>
      </c>
      <c r="IU339" s="15" t="s">
        <v>34</v>
      </c>
      <c r="IV339" s="15" t="s">
        <v>189</v>
      </c>
      <c r="IW339" s="14">
        <v>1</v>
      </c>
      <c r="IX339" s="14">
        <v>2</v>
      </c>
      <c r="IY339" s="14">
        <v>1</v>
      </c>
      <c r="IZ339" s="14">
        <v>1</v>
      </c>
    </row>
    <row r="340" spans="250:260" x14ac:dyDescent="0.35">
      <c r="IP340" s="14">
        <v>153</v>
      </c>
      <c r="IQ340" s="15" t="s">
        <v>199</v>
      </c>
      <c r="IR340" s="15" t="s">
        <v>385</v>
      </c>
      <c r="IS340" s="15" t="s">
        <v>21</v>
      </c>
      <c r="IT340" s="15" t="s">
        <v>200</v>
      </c>
      <c r="IU340" s="15" t="s">
        <v>36</v>
      </c>
      <c r="IV340" s="15" t="s">
        <v>201</v>
      </c>
      <c r="IW340" s="14">
        <v>4</v>
      </c>
      <c r="IX340" s="14">
        <v>4</v>
      </c>
      <c r="IY340" s="14">
        <v>4</v>
      </c>
      <c r="IZ340" s="14">
        <v>4</v>
      </c>
    </row>
    <row r="341" spans="250:260" x14ac:dyDescent="0.35">
      <c r="IP341" s="14">
        <v>154</v>
      </c>
      <c r="IQ341" s="15" t="s">
        <v>202</v>
      </c>
      <c r="IR341" s="15" t="s">
        <v>385</v>
      </c>
      <c r="IS341" s="15" t="s">
        <v>21</v>
      </c>
      <c r="IT341" s="15" t="s">
        <v>200</v>
      </c>
      <c r="IU341" s="15" t="s">
        <v>36</v>
      </c>
      <c r="IV341" s="15" t="s">
        <v>201</v>
      </c>
      <c r="IW341" s="14">
        <v>11</v>
      </c>
      <c r="IX341" s="14">
        <v>11</v>
      </c>
      <c r="IY341" s="14">
        <v>11</v>
      </c>
      <c r="IZ341" s="14">
        <v>11</v>
      </c>
    </row>
    <row r="342" spans="250:260" x14ac:dyDescent="0.35">
      <c r="IP342" s="14">
        <v>155</v>
      </c>
      <c r="IQ342" s="15" t="s">
        <v>203</v>
      </c>
      <c r="IR342" s="15" t="s">
        <v>385</v>
      </c>
      <c r="IS342" s="15" t="s">
        <v>21</v>
      </c>
      <c r="IT342" s="15" t="s">
        <v>200</v>
      </c>
      <c r="IU342" s="15" t="s">
        <v>36</v>
      </c>
      <c r="IV342" s="15" t="s">
        <v>201</v>
      </c>
      <c r="IW342" s="14">
        <v>1</v>
      </c>
      <c r="IX342" s="14">
        <v>1</v>
      </c>
      <c r="IY342" s="14">
        <v>1</v>
      </c>
      <c r="IZ342" s="14">
        <v>1</v>
      </c>
    </row>
    <row r="343" spans="250:260" x14ac:dyDescent="0.35">
      <c r="IP343" s="14">
        <v>156</v>
      </c>
      <c r="IQ343" s="15" t="s">
        <v>204</v>
      </c>
      <c r="IR343" s="15" t="s">
        <v>385</v>
      </c>
      <c r="IS343" s="15" t="s">
        <v>21</v>
      </c>
      <c r="IT343" s="15" t="s">
        <v>200</v>
      </c>
      <c r="IU343" s="15" t="s">
        <v>36</v>
      </c>
      <c r="IV343" s="15" t="s">
        <v>201</v>
      </c>
      <c r="IW343" s="14">
        <v>7</v>
      </c>
      <c r="IX343" s="14">
        <v>40</v>
      </c>
      <c r="IY343" s="14">
        <v>40</v>
      </c>
      <c r="IZ343" s="14">
        <v>41</v>
      </c>
    </row>
    <row r="344" spans="250:260" x14ac:dyDescent="0.35">
      <c r="IP344" s="14">
        <v>157</v>
      </c>
      <c r="IQ344" s="15" t="s">
        <v>205</v>
      </c>
      <c r="IR344" s="15" t="s">
        <v>385</v>
      </c>
      <c r="IS344" s="15" t="s">
        <v>21</v>
      </c>
      <c r="IT344" s="15" t="s">
        <v>200</v>
      </c>
      <c r="IU344" s="15" t="s">
        <v>36</v>
      </c>
      <c r="IV344" s="15" t="s">
        <v>201</v>
      </c>
      <c r="IW344" s="14">
        <v>2</v>
      </c>
      <c r="IX344" s="14">
        <v>7</v>
      </c>
      <c r="IY344" s="14">
        <v>8</v>
      </c>
      <c r="IZ344" s="14">
        <v>8</v>
      </c>
    </row>
    <row r="345" spans="250:260" x14ac:dyDescent="0.35">
      <c r="IP345" s="14">
        <v>158</v>
      </c>
      <c r="IQ345" s="15" t="s">
        <v>206</v>
      </c>
      <c r="IR345" s="15" t="s">
        <v>385</v>
      </c>
      <c r="IS345" s="15" t="s">
        <v>21</v>
      </c>
      <c r="IT345" s="15" t="s">
        <v>200</v>
      </c>
      <c r="IU345" s="15" t="s">
        <v>36</v>
      </c>
      <c r="IV345" s="15" t="s">
        <v>201</v>
      </c>
      <c r="IW345" s="14">
        <v>1</v>
      </c>
      <c r="IX345" s="14">
        <v>8</v>
      </c>
      <c r="IY345" s="14">
        <v>8</v>
      </c>
      <c r="IZ345" s="14">
        <v>8</v>
      </c>
    </row>
    <row r="346" spans="250:260" x14ac:dyDescent="0.35">
      <c r="IP346" s="14">
        <v>159</v>
      </c>
      <c r="IQ346" s="15" t="s">
        <v>207</v>
      </c>
      <c r="IR346" s="15" t="s">
        <v>385</v>
      </c>
      <c r="IS346" s="15" t="s">
        <v>21</v>
      </c>
      <c r="IT346" s="15" t="s">
        <v>200</v>
      </c>
      <c r="IU346" s="15" t="s">
        <v>36</v>
      </c>
      <c r="IV346" s="15" t="s">
        <v>201</v>
      </c>
      <c r="IW346" s="14">
        <v>1</v>
      </c>
      <c r="IX346" s="14">
        <v>1</v>
      </c>
      <c r="IY346" s="14">
        <v>1</v>
      </c>
      <c r="IZ346" s="14">
        <v>1</v>
      </c>
    </row>
    <row r="347" spans="250:260" x14ac:dyDescent="0.35">
      <c r="IP347" s="14">
        <v>160</v>
      </c>
      <c r="IQ347" s="15" t="s">
        <v>208</v>
      </c>
      <c r="IR347" s="15" t="s">
        <v>385</v>
      </c>
      <c r="IS347" s="15" t="s">
        <v>21</v>
      </c>
      <c r="IT347" s="15" t="s">
        <v>200</v>
      </c>
      <c r="IU347" s="15" t="s">
        <v>36</v>
      </c>
      <c r="IV347" s="15" t="s">
        <v>201</v>
      </c>
      <c r="IW347" s="14">
        <v>1</v>
      </c>
      <c r="IX347" s="14">
        <v>1</v>
      </c>
      <c r="IY347" s="14">
        <v>1</v>
      </c>
      <c r="IZ347" s="14">
        <v>1</v>
      </c>
    </row>
    <row r="348" spans="250:260" x14ac:dyDescent="0.35">
      <c r="IP348" s="14">
        <v>161</v>
      </c>
      <c r="IQ348" s="15" t="s">
        <v>209</v>
      </c>
      <c r="IR348" s="15" t="s">
        <v>377</v>
      </c>
      <c r="IS348" s="15" t="s">
        <v>21</v>
      </c>
      <c r="IT348" s="15" t="s">
        <v>200</v>
      </c>
      <c r="IU348" s="15" t="s">
        <v>36</v>
      </c>
      <c r="IV348" s="15" t="s">
        <v>210</v>
      </c>
      <c r="IW348" s="14">
        <v>10</v>
      </c>
      <c r="IX348" s="14">
        <v>20</v>
      </c>
      <c r="IY348" s="14">
        <v>23</v>
      </c>
      <c r="IZ348" s="14">
        <v>20</v>
      </c>
    </row>
    <row r="349" spans="250:260" x14ac:dyDescent="0.35">
      <c r="IP349" s="14">
        <v>162</v>
      </c>
      <c r="IQ349" s="15" t="s">
        <v>211</v>
      </c>
      <c r="IR349" s="15" t="s">
        <v>386</v>
      </c>
      <c r="IS349" s="15" t="s">
        <v>21</v>
      </c>
      <c r="IT349" s="15" t="s">
        <v>212</v>
      </c>
      <c r="IU349" s="15" t="s">
        <v>38</v>
      </c>
      <c r="IV349" s="15" t="s">
        <v>213</v>
      </c>
      <c r="IW349" s="14">
        <v>0</v>
      </c>
      <c r="IX349" s="14">
        <v>2</v>
      </c>
      <c r="IY349" s="14">
        <v>2</v>
      </c>
      <c r="IZ349" s="14">
        <v>1</v>
      </c>
    </row>
    <row r="350" spans="250:260" x14ac:dyDescent="0.35">
      <c r="IP350" s="14">
        <v>163</v>
      </c>
      <c r="IQ350" s="15" t="s">
        <v>214</v>
      </c>
      <c r="IR350" s="15" t="s">
        <v>386</v>
      </c>
      <c r="IS350" s="15" t="s">
        <v>21</v>
      </c>
      <c r="IT350" s="15" t="s">
        <v>212</v>
      </c>
      <c r="IU350" s="15" t="s">
        <v>38</v>
      </c>
      <c r="IV350" s="15" t="s">
        <v>213</v>
      </c>
      <c r="IW350" s="14">
        <v>0</v>
      </c>
      <c r="IX350" s="14">
        <v>125</v>
      </c>
      <c r="IY350" s="14">
        <v>125</v>
      </c>
      <c r="IZ350" s="14">
        <v>50</v>
      </c>
    </row>
    <row r="351" spans="250:260" x14ac:dyDescent="0.35">
      <c r="IP351" s="14">
        <v>164</v>
      </c>
      <c r="IQ351" s="15" t="s">
        <v>460</v>
      </c>
      <c r="IR351" s="15" t="s">
        <v>386</v>
      </c>
      <c r="IS351" s="15" t="s">
        <v>21</v>
      </c>
      <c r="IT351" s="15" t="s">
        <v>212</v>
      </c>
      <c r="IU351" s="15" t="s">
        <v>38</v>
      </c>
      <c r="IV351" s="15" t="s">
        <v>213</v>
      </c>
      <c r="IW351" s="14">
        <v>0</v>
      </c>
      <c r="IX351" s="14">
        <v>1</v>
      </c>
      <c r="IY351" s="14">
        <v>0</v>
      </c>
      <c r="IZ351" s="14">
        <v>0</v>
      </c>
    </row>
    <row r="352" spans="250:260" x14ac:dyDescent="0.35">
      <c r="IP352" s="14">
        <v>165</v>
      </c>
      <c r="IQ352" s="15" t="s">
        <v>215</v>
      </c>
      <c r="IR352" s="15" t="s">
        <v>386</v>
      </c>
      <c r="IS352" s="15" t="s">
        <v>21</v>
      </c>
      <c r="IT352" s="15" t="s">
        <v>212</v>
      </c>
      <c r="IU352" s="15" t="s">
        <v>38</v>
      </c>
      <c r="IV352" s="15" t="s">
        <v>213</v>
      </c>
      <c r="IW352" s="14">
        <v>0</v>
      </c>
      <c r="IX352" s="14">
        <v>4</v>
      </c>
      <c r="IY352" s="14">
        <v>4</v>
      </c>
      <c r="IZ352" s="14">
        <v>4</v>
      </c>
    </row>
    <row r="353" spans="250:260" x14ac:dyDescent="0.35">
      <c r="IP353" s="14">
        <v>166</v>
      </c>
      <c r="IQ353" s="15" t="s">
        <v>216</v>
      </c>
      <c r="IR353" s="15" t="s">
        <v>386</v>
      </c>
      <c r="IS353" s="15" t="s">
        <v>21</v>
      </c>
      <c r="IT353" s="15" t="s">
        <v>212</v>
      </c>
      <c r="IU353" s="15" t="s">
        <v>38</v>
      </c>
      <c r="IV353" s="15" t="s">
        <v>213</v>
      </c>
      <c r="IW353" s="14">
        <v>1</v>
      </c>
      <c r="IX353" s="14">
        <v>1</v>
      </c>
      <c r="IY353" s="14">
        <v>1</v>
      </c>
      <c r="IZ353" s="14">
        <v>1</v>
      </c>
    </row>
    <row r="354" spans="250:260" x14ac:dyDescent="0.35">
      <c r="IP354" s="14">
        <v>167</v>
      </c>
      <c r="IQ354" s="15" t="s">
        <v>217</v>
      </c>
      <c r="IR354" s="15" t="s">
        <v>386</v>
      </c>
      <c r="IS354" s="15" t="s">
        <v>21</v>
      </c>
      <c r="IT354" s="15" t="s">
        <v>212</v>
      </c>
      <c r="IU354" s="15" t="s">
        <v>38</v>
      </c>
      <c r="IV354" s="15" t="s">
        <v>213</v>
      </c>
      <c r="IW354" s="14">
        <v>1</v>
      </c>
      <c r="IX354" s="14">
        <v>1</v>
      </c>
      <c r="IY354" s="14">
        <v>1</v>
      </c>
      <c r="IZ354" s="14">
        <v>1</v>
      </c>
    </row>
    <row r="355" spans="250:260" x14ac:dyDescent="0.35">
      <c r="IP355" s="14">
        <v>168</v>
      </c>
      <c r="IQ355" s="15" t="s">
        <v>218</v>
      </c>
      <c r="IR355" s="15" t="s">
        <v>386</v>
      </c>
      <c r="IS355" s="15" t="s">
        <v>21</v>
      </c>
      <c r="IT355" s="15" t="s">
        <v>212</v>
      </c>
      <c r="IU355" s="15" t="s">
        <v>38</v>
      </c>
      <c r="IV355" s="15" t="s">
        <v>213</v>
      </c>
      <c r="IW355" s="14">
        <v>800</v>
      </c>
      <c r="IX355" s="14">
        <v>1100</v>
      </c>
      <c r="IY355" s="14">
        <v>1100</v>
      </c>
      <c r="IZ355" s="14">
        <v>1000</v>
      </c>
    </row>
    <row r="356" spans="250:260" x14ac:dyDescent="0.35">
      <c r="IP356" s="14">
        <v>169</v>
      </c>
      <c r="IQ356" s="15" t="s">
        <v>219</v>
      </c>
      <c r="IR356" s="15" t="s">
        <v>386</v>
      </c>
      <c r="IS356" s="15" t="s">
        <v>21</v>
      </c>
      <c r="IT356" s="15" t="s">
        <v>212</v>
      </c>
      <c r="IU356" s="15" t="s">
        <v>38</v>
      </c>
      <c r="IV356" s="15" t="s">
        <v>213</v>
      </c>
      <c r="IW356" s="14">
        <v>0</v>
      </c>
      <c r="IX356" s="14">
        <v>1</v>
      </c>
      <c r="IY356" s="14">
        <v>2</v>
      </c>
      <c r="IZ356" s="14">
        <v>1</v>
      </c>
    </row>
    <row r="357" spans="250:260" x14ac:dyDescent="0.35">
      <c r="IP357" s="14">
        <v>170</v>
      </c>
      <c r="IQ357" s="15" t="s">
        <v>461</v>
      </c>
      <c r="IR357" s="15" t="s">
        <v>381</v>
      </c>
      <c r="IS357" s="15" t="s">
        <v>21</v>
      </c>
      <c r="IT357" s="15" t="s">
        <v>212</v>
      </c>
      <c r="IU357" s="15" t="s">
        <v>38</v>
      </c>
      <c r="IV357" s="15" t="s">
        <v>220</v>
      </c>
      <c r="IW357" s="14">
        <v>500</v>
      </c>
      <c r="IX357" s="14">
        <v>500</v>
      </c>
      <c r="IY357" s="14">
        <v>500</v>
      </c>
      <c r="IZ357" s="14">
        <v>500</v>
      </c>
    </row>
    <row r="358" spans="250:260" x14ac:dyDescent="0.35">
      <c r="IP358" s="14">
        <v>171</v>
      </c>
      <c r="IQ358" s="15" t="s">
        <v>462</v>
      </c>
      <c r="IR358" s="15" t="s">
        <v>386</v>
      </c>
      <c r="IS358" s="15" t="s">
        <v>21</v>
      </c>
      <c r="IT358" s="15" t="s">
        <v>212</v>
      </c>
      <c r="IU358" s="15" t="s">
        <v>38</v>
      </c>
      <c r="IV358" s="15" t="s">
        <v>220</v>
      </c>
      <c r="IW358" s="14">
        <v>10</v>
      </c>
      <c r="IX358" s="14">
        <v>70</v>
      </c>
      <c r="IY358" s="14">
        <v>70</v>
      </c>
      <c r="IZ358" s="14">
        <v>50</v>
      </c>
    </row>
    <row r="359" spans="250:260" x14ac:dyDescent="0.35">
      <c r="IP359" s="14">
        <v>172</v>
      </c>
      <c r="IQ359" s="15" t="s">
        <v>463</v>
      </c>
      <c r="IR359" s="15" t="s">
        <v>386</v>
      </c>
      <c r="IS359" s="15" t="s">
        <v>21</v>
      </c>
      <c r="IT359" s="15" t="s">
        <v>212</v>
      </c>
      <c r="IU359" s="15" t="s">
        <v>38</v>
      </c>
      <c r="IV359" s="15" t="s">
        <v>220</v>
      </c>
      <c r="IW359" s="14">
        <v>1</v>
      </c>
      <c r="IX359" s="14">
        <v>4</v>
      </c>
      <c r="IY359" s="14">
        <v>4</v>
      </c>
      <c r="IZ359" s="14">
        <v>1</v>
      </c>
    </row>
    <row r="360" spans="250:260" x14ac:dyDescent="0.35">
      <c r="IP360" s="14">
        <v>173</v>
      </c>
      <c r="IQ360" s="15" t="s">
        <v>464</v>
      </c>
      <c r="IR360" s="15" t="s">
        <v>387</v>
      </c>
      <c r="IS360" s="15" t="s">
        <v>221</v>
      </c>
      <c r="IT360" s="15" t="s">
        <v>222</v>
      </c>
      <c r="IU360" s="15" t="s">
        <v>40</v>
      </c>
      <c r="IV360" s="15" t="s">
        <v>223</v>
      </c>
      <c r="IW360" s="14">
        <v>1</v>
      </c>
      <c r="IX360" s="14">
        <v>4</v>
      </c>
      <c r="IY360" s="14">
        <v>3</v>
      </c>
      <c r="IZ360" s="14">
        <v>3</v>
      </c>
    </row>
    <row r="361" spans="250:260" x14ac:dyDescent="0.35">
      <c r="IP361" s="14">
        <v>174</v>
      </c>
      <c r="IQ361" s="15" t="s">
        <v>224</v>
      </c>
      <c r="IR361" s="15" t="s">
        <v>387</v>
      </c>
      <c r="IS361" s="15" t="s">
        <v>221</v>
      </c>
      <c r="IT361" s="15" t="s">
        <v>222</v>
      </c>
      <c r="IU361" s="15" t="s">
        <v>40</v>
      </c>
      <c r="IV361" s="15" t="s">
        <v>223</v>
      </c>
      <c r="IW361" s="14">
        <v>3</v>
      </c>
      <c r="IX361" s="14">
        <v>3</v>
      </c>
      <c r="IY361" s="14">
        <v>1</v>
      </c>
      <c r="IZ361" s="14">
        <v>1</v>
      </c>
    </row>
    <row r="362" spans="250:260" x14ac:dyDescent="0.35">
      <c r="IP362" s="14">
        <v>175</v>
      </c>
      <c r="IQ362" s="15" t="s">
        <v>225</v>
      </c>
      <c r="IR362" s="15" t="s">
        <v>387</v>
      </c>
      <c r="IS362" s="15" t="s">
        <v>221</v>
      </c>
      <c r="IT362" s="15" t="s">
        <v>222</v>
      </c>
      <c r="IU362" s="15" t="s">
        <v>40</v>
      </c>
      <c r="IV362" s="15" t="s">
        <v>223</v>
      </c>
      <c r="IW362" s="14">
        <v>0</v>
      </c>
      <c r="IX362" s="14">
        <v>1</v>
      </c>
      <c r="IY362" s="14">
        <v>0</v>
      </c>
      <c r="IZ362" s="14">
        <v>0</v>
      </c>
    </row>
    <row r="363" spans="250:260" x14ac:dyDescent="0.35">
      <c r="IP363" s="14">
        <v>176</v>
      </c>
      <c r="IQ363" s="15" t="s">
        <v>226</v>
      </c>
      <c r="IR363" s="15" t="s">
        <v>387</v>
      </c>
      <c r="IS363" s="15" t="s">
        <v>221</v>
      </c>
      <c r="IT363" s="15" t="s">
        <v>222</v>
      </c>
      <c r="IU363" s="15" t="s">
        <v>40</v>
      </c>
      <c r="IV363" s="15" t="s">
        <v>223</v>
      </c>
      <c r="IW363" s="14">
        <v>0</v>
      </c>
      <c r="IX363" s="14">
        <v>1</v>
      </c>
      <c r="IY363" s="14">
        <v>1</v>
      </c>
      <c r="IZ363" s="14">
        <v>0</v>
      </c>
    </row>
    <row r="364" spans="250:260" x14ac:dyDescent="0.35">
      <c r="IP364" s="14">
        <v>177</v>
      </c>
      <c r="IQ364" s="15" t="s">
        <v>227</v>
      </c>
      <c r="IR364" s="15" t="s">
        <v>387</v>
      </c>
      <c r="IS364" s="15" t="s">
        <v>221</v>
      </c>
      <c r="IT364" s="15" t="s">
        <v>222</v>
      </c>
      <c r="IU364" s="15" t="s">
        <v>40</v>
      </c>
      <c r="IV364" s="15" t="s">
        <v>223</v>
      </c>
      <c r="IW364" s="14">
        <v>0</v>
      </c>
      <c r="IX364" s="14">
        <v>9500</v>
      </c>
      <c r="IY364" s="14">
        <v>10000</v>
      </c>
      <c r="IZ364" s="14">
        <v>16700</v>
      </c>
    </row>
    <row r="365" spans="250:260" x14ac:dyDescent="0.35">
      <c r="IP365" s="14">
        <v>178</v>
      </c>
      <c r="IQ365" s="15" t="s">
        <v>228</v>
      </c>
      <c r="IR365" s="15" t="s">
        <v>387</v>
      </c>
      <c r="IS365" s="15" t="s">
        <v>221</v>
      </c>
      <c r="IT365" s="15" t="s">
        <v>222</v>
      </c>
      <c r="IU365" s="15" t="s">
        <v>40</v>
      </c>
      <c r="IV365" s="15" t="s">
        <v>223</v>
      </c>
      <c r="IW365" s="14">
        <v>0</v>
      </c>
      <c r="IX365" s="14">
        <v>1</v>
      </c>
      <c r="IY365" s="14">
        <v>1</v>
      </c>
      <c r="IZ365" s="14">
        <v>0</v>
      </c>
    </row>
    <row r="366" spans="250:260" x14ac:dyDescent="0.35">
      <c r="IP366" s="14">
        <v>179</v>
      </c>
      <c r="IQ366" s="15" t="s">
        <v>465</v>
      </c>
      <c r="IR366" s="15" t="s">
        <v>387</v>
      </c>
      <c r="IS366" s="15" t="s">
        <v>221</v>
      </c>
      <c r="IT366" s="15" t="s">
        <v>222</v>
      </c>
      <c r="IU366" s="15" t="s">
        <v>40</v>
      </c>
      <c r="IV366" s="15" t="s">
        <v>223</v>
      </c>
      <c r="IW366" s="14">
        <v>0</v>
      </c>
      <c r="IX366" s="14">
        <v>0.04</v>
      </c>
      <c r="IY366" s="14">
        <v>0.04</v>
      </c>
      <c r="IZ366" s="14">
        <v>0.04</v>
      </c>
    </row>
    <row r="367" spans="250:260" x14ac:dyDescent="0.35">
      <c r="IP367" s="14">
        <v>180</v>
      </c>
      <c r="IQ367" s="15" t="s">
        <v>229</v>
      </c>
      <c r="IR367" s="15" t="s">
        <v>387</v>
      </c>
      <c r="IS367" s="15" t="s">
        <v>221</v>
      </c>
      <c r="IT367" s="15" t="s">
        <v>222</v>
      </c>
      <c r="IU367" s="15" t="s">
        <v>40</v>
      </c>
      <c r="IV367" s="15" t="s">
        <v>223</v>
      </c>
      <c r="IW367" s="14">
        <v>1</v>
      </c>
      <c r="IX367" s="14">
        <v>1</v>
      </c>
      <c r="IY367" s="14">
        <v>1</v>
      </c>
      <c r="IZ367" s="14">
        <v>1</v>
      </c>
    </row>
    <row r="368" spans="250:260" x14ac:dyDescent="0.35">
      <c r="IP368" s="14">
        <v>181</v>
      </c>
      <c r="IQ368" s="15" t="s">
        <v>230</v>
      </c>
      <c r="IR368" s="15" t="s">
        <v>377</v>
      </c>
      <c r="IS368" s="15" t="s">
        <v>221</v>
      </c>
      <c r="IT368" s="15" t="s">
        <v>222</v>
      </c>
      <c r="IU368" s="15" t="s">
        <v>40</v>
      </c>
      <c r="IV368" s="15" t="s">
        <v>231</v>
      </c>
      <c r="IW368" s="14">
        <v>8</v>
      </c>
      <c r="IX368" s="14">
        <v>6</v>
      </c>
      <c r="IY368" s="14">
        <v>6</v>
      </c>
      <c r="IZ368" s="14">
        <v>5.74</v>
      </c>
    </row>
    <row r="369" spans="250:260" x14ac:dyDescent="0.35">
      <c r="IP369" s="14">
        <v>182</v>
      </c>
      <c r="IQ369" s="15" t="s">
        <v>232</v>
      </c>
      <c r="IR369" s="15" t="s">
        <v>377</v>
      </c>
      <c r="IS369" s="15" t="s">
        <v>221</v>
      </c>
      <c r="IT369" s="15" t="s">
        <v>222</v>
      </c>
      <c r="IU369" s="15" t="s">
        <v>40</v>
      </c>
      <c r="IV369" s="15" t="s">
        <v>231</v>
      </c>
      <c r="IW369" s="14">
        <v>0</v>
      </c>
      <c r="IX369" s="14">
        <v>10</v>
      </c>
      <c r="IY369" s="14">
        <v>10</v>
      </c>
      <c r="IZ369" s="14">
        <v>10</v>
      </c>
    </row>
    <row r="370" spans="250:260" x14ac:dyDescent="0.35">
      <c r="IP370" s="14">
        <v>183</v>
      </c>
      <c r="IQ370" s="15" t="s">
        <v>233</v>
      </c>
      <c r="IR370" s="15" t="s">
        <v>377</v>
      </c>
      <c r="IS370" s="15" t="s">
        <v>221</v>
      </c>
      <c r="IT370" s="15" t="s">
        <v>222</v>
      </c>
      <c r="IU370" s="15" t="s">
        <v>40</v>
      </c>
      <c r="IV370" s="15" t="s">
        <v>231</v>
      </c>
      <c r="IW370" s="14">
        <v>0</v>
      </c>
      <c r="IX370" s="14">
        <v>1</v>
      </c>
      <c r="IY370" s="14">
        <v>1</v>
      </c>
      <c r="IZ370" s="14">
        <v>1</v>
      </c>
    </row>
    <row r="371" spans="250:260" x14ac:dyDescent="0.35">
      <c r="IP371" s="14">
        <v>184</v>
      </c>
      <c r="IQ371" s="15" t="s">
        <v>234</v>
      </c>
      <c r="IR371" s="15" t="s">
        <v>377</v>
      </c>
      <c r="IS371" s="15" t="s">
        <v>221</v>
      </c>
      <c r="IT371" s="15" t="s">
        <v>222</v>
      </c>
      <c r="IU371" s="15" t="s">
        <v>40</v>
      </c>
      <c r="IV371" s="15" t="s">
        <v>231</v>
      </c>
      <c r="IW371" s="14">
        <v>0</v>
      </c>
      <c r="IX371" s="14">
        <v>270</v>
      </c>
      <c r="IY371" s="14">
        <v>272</v>
      </c>
      <c r="IZ371" s="14">
        <v>270</v>
      </c>
    </row>
    <row r="372" spans="250:260" x14ac:dyDescent="0.35">
      <c r="IP372" s="14">
        <v>185</v>
      </c>
      <c r="IQ372" s="15" t="s">
        <v>235</v>
      </c>
      <c r="IR372" s="15" t="s">
        <v>377</v>
      </c>
      <c r="IS372" s="15" t="s">
        <v>221</v>
      </c>
      <c r="IT372" s="15" t="s">
        <v>222</v>
      </c>
      <c r="IU372" s="15" t="s">
        <v>40</v>
      </c>
      <c r="IV372" s="15" t="s">
        <v>231</v>
      </c>
      <c r="IW372" s="14">
        <v>2000</v>
      </c>
      <c r="IX372" s="14">
        <v>200</v>
      </c>
      <c r="IY372" s="14">
        <v>200</v>
      </c>
      <c r="IZ372" s="14">
        <v>100</v>
      </c>
    </row>
    <row r="373" spans="250:260" x14ac:dyDescent="0.35">
      <c r="IP373" s="14">
        <v>186</v>
      </c>
      <c r="IQ373" s="15" t="s">
        <v>466</v>
      </c>
      <c r="IR373" s="15" t="s">
        <v>377</v>
      </c>
      <c r="IS373" s="15" t="s">
        <v>221</v>
      </c>
      <c r="IT373" s="15" t="s">
        <v>222</v>
      </c>
      <c r="IU373" s="15" t="s">
        <v>40</v>
      </c>
      <c r="IV373" s="15" t="s">
        <v>231</v>
      </c>
      <c r="IW373" s="14">
        <v>0.5</v>
      </c>
      <c r="IX373" s="14">
        <v>0.5</v>
      </c>
      <c r="IY373" s="14">
        <v>0.5</v>
      </c>
      <c r="IZ373" s="14">
        <v>0.5</v>
      </c>
    </row>
    <row r="374" spans="250:260" x14ac:dyDescent="0.35">
      <c r="IP374" s="14">
        <v>187</v>
      </c>
      <c r="IQ374" s="15" t="s">
        <v>236</v>
      </c>
      <c r="IR374" s="15" t="s">
        <v>388</v>
      </c>
      <c r="IS374" s="15" t="s">
        <v>221</v>
      </c>
      <c r="IT374" s="15" t="s">
        <v>237</v>
      </c>
      <c r="IU374" s="15" t="s">
        <v>42</v>
      </c>
      <c r="IV374" s="15" t="s">
        <v>238</v>
      </c>
      <c r="IW374" s="14">
        <v>2</v>
      </c>
      <c r="IX374" s="14">
        <v>1</v>
      </c>
      <c r="IY374" s="14">
        <v>1</v>
      </c>
      <c r="IZ374" s="14">
        <v>1</v>
      </c>
    </row>
    <row r="375" spans="250:260" x14ac:dyDescent="0.35">
      <c r="IP375" s="14">
        <v>188</v>
      </c>
      <c r="IQ375" s="15" t="s">
        <v>239</v>
      </c>
      <c r="IR375" s="15" t="s">
        <v>388</v>
      </c>
      <c r="IS375" s="15" t="s">
        <v>221</v>
      </c>
      <c r="IT375" s="15" t="s">
        <v>237</v>
      </c>
      <c r="IU375" s="15" t="s">
        <v>42</v>
      </c>
      <c r="IV375" s="15" t="s">
        <v>238</v>
      </c>
      <c r="IW375" s="14">
        <v>0</v>
      </c>
      <c r="IX375" s="14">
        <v>4</v>
      </c>
      <c r="IY375" s="14">
        <v>3</v>
      </c>
      <c r="IZ375" s="14">
        <v>3</v>
      </c>
    </row>
    <row r="376" spans="250:260" x14ac:dyDescent="0.35">
      <c r="IP376" s="14">
        <v>189</v>
      </c>
      <c r="IQ376" s="15" t="s">
        <v>240</v>
      </c>
      <c r="IR376" s="15" t="s">
        <v>388</v>
      </c>
      <c r="IS376" s="15" t="s">
        <v>221</v>
      </c>
      <c r="IT376" s="15" t="s">
        <v>237</v>
      </c>
      <c r="IU376" s="15" t="s">
        <v>42</v>
      </c>
      <c r="IV376" s="15" t="s">
        <v>238</v>
      </c>
      <c r="IW376" s="14">
        <v>0</v>
      </c>
      <c r="IX376" s="14">
        <v>3</v>
      </c>
      <c r="IY376" s="14">
        <v>1</v>
      </c>
      <c r="IZ376" s="14">
        <v>1</v>
      </c>
    </row>
    <row r="377" spans="250:260" x14ac:dyDescent="0.35">
      <c r="IP377" s="14">
        <v>190</v>
      </c>
      <c r="IQ377" s="15" t="s">
        <v>241</v>
      </c>
      <c r="IR377" s="15" t="s">
        <v>388</v>
      </c>
      <c r="IS377" s="15" t="s">
        <v>221</v>
      </c>
      <c r="IT377" s="15" t="s">
        <v>237</v>
      </c>
      <c r="IU377" s="15" t="s">
        <v>42</v>
      </c>
      <c r="IV377" s="15" t="s">
        <v>238</v>
      </c>
      <c r="IW377" s="14">
        <v>0</v>
      </c>
      <c r="IX377" s="14">
        <v>3</v>
      </c>
      <c r="IY377" s="14">
        <v>4</v>
      </c>
      <c r="IZ377" s="14">
        <v>3</v>
      </c>
    </row>
    <row r="378" spans="250:260" x14ac:dyDescent="0.35">
      <c r="IP378" s="14">
        <v>191</v>
      </c>
      <c r="IQ378" s="15" t="s">
        <v>242</v>
      </c>
      <c r="IR378" s="15" t="s">
        <v>388</v>
      </c>
      <c r="IS378" s="15" t="s">
        <v>221</v>
      </c>
      <c r="IT378" s="15" t="s">
        <v>237</v>
      </c>
      <c r="IU378" s="15" t="s">
        <v>42</v>
      </c>
      <c r="IV378" s="15" t="s">
        <v>238</v>
      </c>
      <c r="IW378" s="14">
        <v>1</v>
      </c>
      <c r="IX378" s="14">
        <v>1</v>
      </c>
      <c r="IY378" s="14">
        <v>1</v>
      </c>
      <c r="IZ378" s="14">
        <v>1</v>
      </c>
    </row>
    <row r="379" spans="250:260" x14ac:dyDescent="0.35">
      <c r="IP379" s="14">
        <v>192</v>
      </c>
      <c r="IQ379" s="15" t="s">
        <v>467</v>
      </c>
      <c r="IR379" s="15" t="s">
        <v>389</v>
      </c>
      <c r="IS379" s="15" t="s">
        <v>221</v>
      </c>
      <c r="IT379" s="15" t="s">
        <v>243</v>
      </c>
      <c r="IU379" s="15" t="s">
        <v>44</v>
      </c>
      <c r="IV379" s="15" t="s">
        <v>244</v>
      </c>
      <c r="IW379" s="14">
        <v>1</v>
      </c>
      <c r="IX379" s="14">
        <v>1</v>
      </c>
      <c r="IY379" s="14">
        <v>1</v>
      </c>
      <c r="IZ379" s="14">
        <v>1</v>
      </c>
    </row>
    <row r="380" spans="250:260" x14ac:dyDescent="0.35">
      <c r="IP380" s="14">
        <v>193</v>
      </c>
      <c r="IQ380" s="15" t="s">
        <v>245</v>
      </c>
      <c r="IR380" s="15" t="s">
        <v>389</v>
      </c>
      <c r="IS380" s="15" t="s">
        <v>221</v>
      </c>
      <c r="IT380" s="15" t="s">
        <v>243</v>
      </c>
      <c r="IU380" s="15" t="s">
        <v>44</v>
      </c>
      <c r="IV380" s="15" t="s">
        <v>244</v>
      </c>
      <c r="IW380" s="14">
        <v>1</v>
      </c>
      <c r="IX380" s="14">
        <v>1</v>
      </c>
      <c r="IY380" s="14">
        <v>1</v>
      </c>
      <c r="IZ380" s="14">
        <v>1</v>
      </c>
    </row>
    <row r="381" spans="250:260" x14ac:dyDescent="0.35">
      <c r="IP381" s="14">
        <v>194</v>
      </c>
      <c r="IQ381" s="15" t="s">
        <v>246</v>
      </c>
      <c r="IR381" s="15" t="s">
        <v>389</v>
      </c>
      <c r="IS381" s="15" t="s">
        <v>221</v>
      </c>
      <c r="IT381" s="15" t="s">
        <v>243</v>
      </c>
      <c r="IU381" s="15" t="s">
        <v>44</v>
      </c>
      <c r="IV381" s="15" t="s">
        <v>244</v>
      </c>
      <c r="IW381" s="14">
        <v>1</v>
      </c>
      <c r="IX381" s="14">
        <v>1</v>
      </c>
      <c r="IY381" s="14">
        <v>1</v>
      </c>
      <c r="IZ381" s="14">
        <v>1</v>
      </c>
    </row>
    <row r="382" spans="250:260" x14ac:dyDescent="0.35">
      <c r="IP382" s="14">
        <v>195</v>
      </c>
      <c r="IQ382" s="15" t="s">
        <v>468</v>
      </c>
      <c r="IR382" s="15" t="s">
        <v>389</v>
      </c>
      <c r="IS382" s="15" t="s">
        <v>221</v>
      </c>
      <c r="IT382" s="15" t="s">
        <v>243</v>
      </c>
      <c r="IU382" s="15" t="s">
        <v>44</v>
      </c>
      <c r="IV382" s="15" t="s">
        <v>244</v>
      </c>
      <c r="IW382" s="14">
        <v>3</v>
      </c>
      <c r="IX382" s="14">
        <v>3</v>
      </c>
      <c r="IY382" s="14">
        <v>3</v>
      </c>
      <c r="IZ382" s="14">
        <v>3</v>
      </c>
    </row>
    <row r="383" spans="250:260" x14ac:dyDescent="0.35">
      <c r="IP383" s="14">
        <v>196</v>
      </c>
      <c r="IQ383" s="15" t="s">
        <v>247</v>
      </c>
      <c r="IR383" s="15" t="s">
        <v>389</v>
      </c>
      <c r="IS383" s="15" t="s">
        <v>221</v>
      </c>
      <c r="IT383" s="15" t="s">
        <v>243</v>
      </c>
      <c r="IU383" s="15" t="s">
        <v>44</v>
      </c>
      <c r="IV383" s="15" t="s">
        <v>244</v>
      </c>
      <c r="IW383" s="14">
        <v>1</v>
      </c>
      <c r="IX383" s="14">
        <v>1</v>
      </c>
      <c r="IY383" s="14">
        <v>1</v>
      </c>
      <c r="IZ383" s="14">
        <v>1</v>
      </c>
    </row>
    <row r="384" spans="250:260" x14ac:dyDescent="0.35">
      <c r="IP384" s="14">
        <v>197</v>
      </c>
      <c r="IQ384" s="15" t="s">
        <v>248</v>
      </c>
      <c r="IR384" s="15" t="s">
        <v>389</v>
      </c>
      <c r="IS384" s="15" t="s">
        <v>221</v>
      </c>
      <c r="IT384" s="15" t="s">
        <v>243</v>
      </c>
      <c r="IU384" s="15" t="s">
        <v>44</v>
      </c>
      <c r="IV384" s="15" t="s">
        <v>244</v>
      </c>
      <c r="IW384" s="14">
        <v>1</v>
      </c>
      <c r="IX384" s="14">
        <v>1</v>
      </c>
      <c r="IY384" s="14">
        <v>1</v>
      </c>
      <c r="IZ384" s="14">
        <v>1</v>
      </c>
    </row>
    <row r="385" spans="250:260" x14ac:dyDescent="0.35">
      <c r="IP385" s="14">
        <v>198</v>
      </c>
      <c r="IQ385" s="15" t="s">
        <v>249</v>
      </c>
      <c r="IR385" s="15" t="s">
        <v>389</v>
      </c>
      <c r="IS385" s="15" t="s">
        <v>221</v>
      </c>
      <c r="IT385" s="15" t="s">
        <v>243</v>
      </c>
      <c r="IU385" s="15" t="s">
        <v>44</v>
      </c>
      <c r="IV385" s="15" t="s">
        <v>244</v>
      </c>
      <c r="IW385" s="14">
        <v>1</v>
      </c>
      <c r="IX385" s="14">
        <v>2</v>
      </c>
      <c r="IY385" s="14">
        <v>2</v>
      </c>
      <c r="IZ385" s="14">
        <v>2</v>
      </c>
    </row>
    <row r="386" spans="250:260" x14ac:dyDescent="0.35">
      <c r="IP386" s="14">
        <v>199</v>
      </c>
      <c r="IQ386" s="15" t="s">
        <v>250</v>
      </c>
      <c r="IR386" s="15" t="s">
        <v>389</v>
      </c>
      <c r="IS386" s="15" t="s">
        <v>221</v>
      </c>
      <c r="IT386" s="15" t="s">
        <v>243</v>
      </c>
      <c r="IU386" s="15" t="s">
        <v>44</v>
      </c>
      <c r="IV386" s="15" t="s">
        <v>244</v>
      </c>
      <c r="IW386" s="14">
        <v>1</v>
      </c>
      <c r="IX386" s="14">
        <v>1</v>
      </c>
      <c r="IY386" s="14">
        <v>1</v>
      </c>
      <c r="IZ386" s="14">
        <v>1</v>
      </c>
    </row>
    <row r="387" spans="250:260" x14ac:dyDescent="0.35">
      <c r="IP387" s="14">
        <v>200</v>
      </c>
      <c r="IQ387" s="15" t="s">
        <v>251</v>
      </c>
      <c r="IR387" s="15" t="s">
        <v>389</v>
      </c>
      <c r="IS387" s="15" t="s">
        <v>221</v>
      </c>
      <c r="IT387" s="15" t="s">
        <v>243</v>
      </c>
      <c r="IU387" s="15" t="s">
        <v>44</v>
      </c>
      <c r="IV387" s="15" t="s">
        <v>244</v>
      </c>
      <c r="IW387" s="14">
        <v>1</v>
      </c>
      <c r="IX387" s="14">
        <v>1</v>
      </c>
      <c r="IY387" s="14">
        <v>1</v>
      </c>
      <c r="IZ387" s="14">
        <v>1</v>
      </c>
    </row>
    <row r="388" spans="250:260" x14ac:dyDescent="0.35">
      <c r="IP388" s="14">
        <v>201</v>
      </c>
      <c r="IQ388" s="15" t="s">
        <v>469</v>
      </c>
      <c r="IR388" s="15" t="s">
        <v>390</v>
      </c>
      <c r="IS388" s="15" t="s">
        <v>252</v>
      </c>
      <c r="IT388" s="15" t="s">
        <v>253</v>
      </c>
      <c r="IU388" s="15" t="s">
        <v>46</v>
      </c>
      <c r="IV388" s="15" t="s">
        <v>254</v>
      </c>
      <c r="IW388" s="14">
        <v>1</v>
      </c>
      <c r="IX388" s="14">
        <v>1</v>
      </c>
      <c r="IY388" s="14">
        <v>1</v>
      </c>
      <c r="IZ388" s="14">
        <v>1</v>
      </c>
    </row>
    <row r="389" spans="250:260" x14ac:dyDescent="0.35">
      <c r="IP389" s="14">
        <v>202</v>
      </c>
      <c r="IQ389" s="15" t="s">
        <v>255</v>
      </c>
      <c r="IR389" s="15" t="s">
        <v>390</v>
      </c>
      <c r="IS389" s="15" t="s">
        <v>252</v>
      </c>
      <c r="IT389" s="15" t="s">
        <v>253</v>
      </c>
      <c r="IU389" s="15" t="s">
        <v>46</v>
      </c>
      <c r="IV389" s="15" t="s">
        <v>254</v>
      </c>
      <c r="IW389" s="14">
        <v>1</v>
      </c>
      <c r="IX389" s="14">
        <v>2</v>
      </c>
      <c r="IY389" s="14">
        <v>1</v>
      </c>
      <c r="IZ389" s="14">
        <v>1</v>
      </c>
    </row>
    <row r="390" spans="250:260" x14ac:dyDescent="0.35">
      <c r="IP390" s="14">
        <v>203</v>
      </c>
      <c r="IQ390" s="15" t="s">
        <v>256</v>
      </c>
      <c r="IR390" s="15" t="s">
        <v>390</v>
      </c>
      <c r="IS390" s="15" t="s">
        <v>252</v>
      </c>
      <c r="IT390" s="15" t="s">
        <v>253</v>
      </c>
      <c r="IU390" s="15" t="s">
        <v>46</v>
      </c>
      <c r="IV390" s="15" t="s">
        <v>254</v>
      </c>
      <c r="IW390" s="14">
        <v>1</v>
      </c>
      <c r="IX390" s="14">
        <v>1</v>
      </c>
      <c r="IY390" s="14">
        <v>1</v>
      </c>
      <c r="IZ390" s="14">
        <v>1</v>
      </c>
    </row>
    <row r="391" spans="250:260" x14ac:dyDescent="0.35">
      <c r="IP391" s="14">
        <v>204</v>
      </c>
      <c r="IQ391" s="15" t="s">
        <v>257</v>
      </c>
      <c r="IR391" s="15" t="s">
        <v>390</v>
      </c>
      <c r="IS391" s="15" t="s">
        <v>252</v>
      </c>
      <c r="IT391" s="15" t="s">
        <v>253</v>
      </c>
      <c r="IU391" s="15" t="s">
        <v>46</v>
      </c>
      <c r="IV391" s="15" t="s">
        <v>254</v>
      </c>
      <c r="IW391" s="14">
        <v>100</v>
      </c>
      <c r="IX391" s="14">
        <v>400</v>
      </c>
      <c r="IY391" s="14">
        <v>400</v>
      </c>
      <c r="IZ391" s="14">
        <v>400</v>
      </c>
    </row>
    <row r="392" spans="250:260" x14ac:dyDescent="0.35">
      <c r="IP392" s="14">
        <v>205</v>
      </c>
      <c r="IQ392" s="15" t="s">
        <v>470</v>
      </c>
      <c r="IR392" s="15" t="s">
        <v>390</v>
      </c>
      <c r="IS392" s="15" t="s">
        <v>252</v>
      </c>
      <c r="IT392" s="15" t="s">
        <v>253</v>
      </c>
      <c r="IU392" s="15" t="s">
        <v>46</v>
      </c>
      <c r="IV392" s="15" t="s">
        <v>254</v>
      </c>
      <c r="IW392" s="14">
        <v>0</v>
      </c>
      <c r="IX392" s="14">
        <v>0.5</v>
      </c>
      <c r="IY392" s="14">
        <v>0.5</v>
      </c>
      <c r="IZ392" s="14">
        <v>0</v>
      </c>
    </row>
    <row r="393" spans="250:260" x14ac:dyDescent="0.35">
      <c r="IP393" s="14">
        <v>206</v>
      </c>
      <c r="IQ393" s="15" t="s">
        <v>258</v>
      </c>
      <c r="IR393" s="15" t="s">
        <v>390</v>
      </c>
      <c r="IS393" s="15" t="s">
        <v>252</v>
      </c>
      <c r="IT393" s="15" t="s">
        <v>253</v>
      </c>
      <c r="IU393" s="15" t="s">
        <v>46</v>
      </c>
      <c r="IV393" s="15" t="s">
        <v>254</v>
      </c>
      <c r="IW393" s="14">
        <v>0</v>
      </c>
      <c r="IX393" s="14">
        <v>100</v>
      </c>
      <c r="IY393" s="14">
        <v>100</v>
      </c>
      <c r="IZ393" s="14">
        <v>100</v>
      </c>
    </row>
    <row r="394" spans="250:260" x14ac:dyDescent="0.35">
      <c r="IP394" s="14">
        <v>207</v>
      </c>
      <c r="IQ394" s="15" t="s">
        <v>259</v>
      </c>
      <c r="IR394" s="15" t="s">
        <v>390</v>
      </c>
      <c r="IS394" s="15" t="s">
        <v>252</v>
      </c>
      <c r="IT394" s="15" t="s">
        <v>253</v>
      </c>
      <c r="IU394" s="15" t="s">
        <v>46</v>
      </c>
      <c r="IV394" s="15" t="s">
        <v>260</v>
      </c>
      <c r="IW394" s="14">
        <v>0</v>
      </c>
      <c r="IX394" s="14">
        <v>0.5</v>
      </c>
      <c r="IY394" s="14">
        <v>0.5</v>
      </c>
      <c r="IZ394" s="14">
        <v>0</v>
      </c>
    </row>
    <row r="395" spans="250:260" x14ac:dyDescent="0.35">
      <c r="IP395" s="14">
        <v>208</v>
      </c>
      <c r="IQ395" s="15" t="s">
        <v>261</v>
      </c>
      <c r="IR395" s="15" t="s">
        <v>390</v>
      </c>
      <c r="IS395" s="15" t="s">
        <v>252</v>
      </c>
      <c r="IT395" s="15" t="s">
        <v>253</v>
      </c>
      <c r="IU395" s="15" t="s">
        <v>46</v>
      </c>
      <c r="IV395" s="15" t="s">
        <v>260</v>
      </c>
      <c r="IW395" s="14">
        <v>0.5</v>
      </c>
      <c r="IX395" s="14">
        <v>0.5</v>
      </c>
      <c r="IY395" s="14">
        <v>0.5</v>
      </c>
      <c r="IZ395" s="14">
        <v>0.5</v>
      </c>
    </row>
    <row r="396" spans="250:260" x14ac:dyDescent="0.35">
      <c r="IP396" s="14">
        <v>209</v>
      </c>
      <c r="IQ396" s="15" t="s">
        <v>262</v>
      </c>
      <c r="IR396" s="15" t="s">
        <v>390</v>
      </c>
      <c r="IS396" s="15" t="s">
        <v>252</v>
      </c>
      <c r="IT396" s="15" t="s">
        <v>253</v>
      </c>
      <c r="IU396" s="15" t="s">
        <v>46</v>
      </c>
      <c r="IV396" s="15" t="s">
        <v>260</v>
      </c>
      <c r="IW396" s="14">
        <v>0</v>
      </c>
      <c r="IX396" s="14">
        <v>1</v>
      </c>
      <c r="IY396" s="14">
        <v>1</v>
      </c>
      <c r="IZ396" s="14">
        <v>0</v>
      </c>
    </row>
    <row r="397" spans="250:260" x14ac:dyDescent="0.35">
      <c r="IP397" s="14">
        <v>210</v>
      </c>
      <c r="IQ397" s="15" t="s">
        <v>263</v>
      </c>
      <c r="IR397" s="15" t="s">
        <v>390</v>
      </c>
      <c r="IS397" s="15" t="s">
        <v>252</v>
      </c>
      <c r="IT397" s="15" t="s">
        <v>253</v>
      </c>
      <c r="IU397" s="15" t="s">
        <v>46</v>
      </c>
      <c r="IV397" s="15" t="s">
        <v>260</v>
      </c>
      <c r="IW397" s="14">
        <v>0</v>
      </c>
      <c r="IX397" s="14">
        <v>0.5</v>
      </c>
      <c r="IY397" s="14">
        <v>0.5</v>
      </c>
      <c r="IZ397" s="14">
        <v>0</v>
      </c>
    </row>
    <row r="398" spans="250:260" x14ac:dyDescent="0.35">
      <c r="IP398" s="14">
        <v>211</v>
      </c>
      <c r="IQ398" s="15" t="s">
        <v>471</v>
      </c>
      <c r="IR398" s="15" t="s">
        <v>390</v>
      </c>
      <c r="IS398" s="15" t="s">
        <v>252</v>
      </c>
      <c r="IT398" s="15" t="s">
        <v>253</v>
      </c>
      <c r="IU398" s="15" t="s">
        <v>46</v>
      </c>
      <c r="IV398" s="15" t="s">
        <v>260</v>
      </c>
      <c r="IW398" s="14">
        <v>0</v>
      </c>
      <c r="IX398" s="14">
        <v>0.1</v>
      </c>
      <c r="IY398" s="14">
        <v>0.05</v>
      </c>
      <c r="IZ398" s="14">
        <v>0.05</v>
      </c>
    </row>
    <row r="399" spans="250:260" x14ac:dyDescent="0.35">
      <c r="IP399" s="14">
        <v>212</v>
      </c>
      <c r="IQ399" s="15" t="s">
        <v>264</v>
      </c>
      <c r="IR399" s="15" t="s">
        <v>390</v>
      </c>
      <c r="IS399" s="15" t="s">
        <v>252</v>
      </c>
      <c r="IT399" s="15" t="s">
        <v>253</v>
      </c>
      <c r="IU399" s="15" t="s">
        <v>46</v>
      </c>
      <c r="IV399" s="15" t="s">
        <v>260</v>
      </c>
      <c r="IW399" s="14">
        <v>0</v>
      </c>
      <c r="IX399" s="14">
        <v>2</v>
      </c>
      <c r="IY399" s="14">
        <v>2</v>
      </c>
      <c r="IZ399" s="14">
        <v>2</v>
      </c>
    </row>
    <row r="400" spans="250:260" x14ac:dyDescent="0.35">
      <c r="IP400" s="14">
        <v>213</v>
      </c>
      <c r="IQ400" s="15" t="s">
        <v>265</v>
      </c>
      <c r="IR400" s="15" t="s">
        <v>390</v>
      </c>
      <c r="IS400" s="15" t="s">
        <v>252</v>
      </c>
      <c r="IT400" s="15" t="s">
        <v>253</v>
      </c>
      <c r="IU400" s="15" t="s">
        <v>46</v>
      </c>
      <c r="IV400" s="15" t="s">
        <v>260</v>
      </c>
      <c r="IW400" s="14">
        <v>0.25</v>
      </c>
      <c r="IX400" s="14">
        <v>0.25</v>
      </c>
      <c r="IY400" s="14">
        <v>0.25</v>
      </c>
      <c r="IZ400" s="14">
        <v>0.25</v>
      </c>
    </row>
    <row r="401" spans="250:260" x14ac:dyDescent="0.35">
      <c r="IP401" s="14">
        <v>214</v>
      </c>
      <c r="IQ401" s="15" t="s">
        <v>472</v>
      </c>
      <c r="IR401" s="15" t="s">
        <v>390</v>
      </c>
      <c r="IS401" s="15" t="s">
        <v>252</v>
      </c>
      <c r="IT401" s="15" t="s">
        <v>253</v>
      </c>
      <c r="IU401" s="15" t="s">
        <v>46</v>
      </c>
      <c r="IV401" s="15" t="s">
        <v>260</v>
      </c>
      <c r="IW401" s="14">
        <v>0</v>
      </c>
      <c r="IX401" s="14">
        <v>0.125</v>
      </c>
      <c r="IY401" s="14">
        <v>0.25</v>
      </c>
      <c r="IZ401" s="14">
        <v>0.125</v>
      </c>
    </row>
    <row r="402" spans="250:260" x14ac:dyDescent="0.35">
      <c r="IP402" s="14">
        <v>215</v>
      </c>
      <c r="IQ402" s="15" t="s">
        <v>266</v>
      </c>
      <c r="IR402" s="15" t="s">
        <v>390</v>
      </c>
      <c r="IS402" s="15" t="s">
        <v>252</v>
      </c>
      <c r="IT402" s="15" t="s">
        <v>253</v>
      </c>
      <c r="IU402" s="15" t="s">
        <v>46</v>
      </c>
      <c r="IV402" s="15" t="s">
        <v>260</v>
      </c>
      <c r="IW402" s="14">
        <v>1</v>
      </c>
      <c r="IX402" s="14">
        <v>1</v>
      </c>
      <c r="IY402" s="14">
        <v>1</v>
      </c>
      <c r="IZ402" s="14">
        <v>1</v>
      </c>
    </row>
    <row r="403" spans="250:260" x14ac:dyDescent="0.35">
      <c r="IP403" s="14">
        <v>216</v>
      </c>
      <c r="IQ403" s="15" t="s">
        <v>473</v>
      </c>
      <c r="IR403" s="15" t="s">
        <v>386</v>
      </c>
      <c r="IS403" s="15" t="s">
        <v>252</v>
      </c>
      <c r="IT403" s="15" t="s">
        <v>267</v>
      </c>
      <c r="IU403" s="15" t="s">
        <v>49</v>
      </c>
      <c r="IV403" s="15" t="s">
        <v>268</v>
      </c>
      <c r="IW403" s="14">
        <v>1</v>
      </c>
      <c r="IX403" s="14">
        <v>1</v>
      </c>
      <c r="IY403" s="14">
        <v>1</v>
      </c>
      <c r="IZ403" s="14">
        <v>0</v>
      </c>
    </row>
    <row r="404" spans="250:260" x14ac:dyDescent="0.35">
      <c r="IP404" s="14">
        <v>217</v>
      </c>
      <c r="IQ404" s="15" t="s">
        <v>269</v>
      </c>
      <c r="IR404" s="15" t="s">
        <v>382</v>
      </c>
      <c r="IS404" s="15" t="s">
        <v>252</v>
      </c>
      <c r="IT404" s="15" t="s">
        <v>267</v>
      </c>
      <c r="IU404" s="15" t="s">
        <v>49</v>
      </c>
      <c r="IV404" s="15" t="s">
        <v>270</v>
      </c>
      <c r="IW404" s="14">
        <v>0</v>
      </c>
      <c r="IX404" s="14">
        <v>1</v>
      </c>
      <c r="IY404" s="14">
        <v>0</v>
      </c>
      <c r="IZ404" s="14">
        <v>0</v>
      </c>
    </row>
    <row r="405" spans="250:260" x14ac:dyDescent="0.35">
      <c r="IP405" s="14">
        <v>218</v>
      </c>
      <c r="IQ405" s="15" t="s">
        <v>271</v>
      </c>
      <c r="IR405" s="15" t="s">
        <v>386</v>
      </c>
      <c r="IS405" s="15" t="s">
        <v>252</v>
      </c>
      <c r="IT405" s="15" t="s">
        <v>267</v>
      </c>
      <c r="IU405" s="15" t="s">
        <v>49</v>
      </c>
      <c r="IV405" s="15" t="s">
        <v>270</v>
      </c>
      <c r="IW405" s="14">
        <v>0</v>
      </c>
      <c r="IX405" s="14">
        <v>1</v>
      </c>
      <c r="IY405" s="14">
        <v>0</v>
      </c>
      <c r="IZ405" s="14">
        <v>0</v>
      </c>
    </row>
    <row r="406" spans="250:260" x14ac:dyDescent="0.35">
      <c r="IP406" s="14">
        <v>219</v>
      </c>
      <c r="IQ406" s="15" t="s">
        <v>474</v>
      </c>
      <c r="IR406" s="15" t="s">
        <v>386</v>
      </c>
      <c r="IS406" s="15" t="s">
        <v>252</v>
      </c>
      <c r="IT406" s="15" t="s">
        <v>267</v>
      </c>
      <c r="IU406" s="15" t="s">
        <v>49</v>
      </c>
      <c r="IV406" s="15" t="s">
        <v>270</v>
      </c>
      <c r="IW406" s="14">
        <v>0</v>
      </c>
      <c r="IX406" s="14">
        <v>1</v>
      </c>
      <c r="IY406" s="14">
        <v>0</v>
      </c>
      <c r="IZ406" s="14">
        <v>0</v>
      </c>
    </row>
    <row r="407" spans="250:260" x14ac:dyDescent="0.35">
      <c r="IP407" s="14">
        <v>220</v>
      </c>
      <c r="IQ407" s="15" t="s">
        <v>272</v>
      </c>
      <c r="IR407" s="15" t="s">
        <v>382</v>
      </c>
      <c r="IS407" s="15" t="s">
        <v>252</v>
      </c>
      <c r="IT407" s="15" t="s">
        <v>267</v>
      </c>
      <c r="IU407" s="15" t="s">
        <v>49</v>
      </c>
      <c r="IV407" s="15" t="s">
        <v>270</v>
      </c>
      <c r="IW407" s="14">
        <v>0</v>
      </c>
      <c r="IX407" s="14">
        <v>2</v>
      </c>
      <c r="IY407" s="14">
        <v>1</v>
      </c>
      <c r="IZ407" s="14">
        <v>1</v>
      </c>
    </row>
    <row r="408" spans="250:260" x14ac:dyDescent="0.35">
      <c r="IP408" s="14">
        <v>221</v>
      </c>
      <c r="IQ408" s="15" t="s">
        <v>273</v>
      </c>
      <c r="IR408" s="15" t="s">
        <v>382</v>
      </c>
      <c r="IS408" s="15" t="s">
        <v>252</v>
      </c>
      <c r="IT408" s="15" t="s">
        <v>267</v>
      </c>
      <c r="IU408" s="15" t="s">
        <v>49</v>
      </c>
      <c r="IV408" s="15" t="s">
        <v>270</v>
      </c>
      <c r="IW408" s="14">
        <v>0</v>
      </c>
      <c r="IX408" s="14">
        <v>1</v>
      </c>
      <c r="IY408" s="14">
        <v>1</v>
      </c>
      <c r="IZ408" s="14">
        <v>1</v>
      </c>
    </row>
    <row r="409" spans="250:260" x14ac:dyDescent="0.35">
      <c r="IP409" s="14">
        <v>222</v>
      </c>
      <c r="IQ409" s="15" t="s">
        <v>274</v>
      </c>
      <c r="IR409" s="15" t="s">
        <v>386</v>
      </c>
      <c r="IS409" s="15" t="s">
        <v>252</v>
      </c>
      <c r="IT409" s="15" t="s">
        <v>267</v>
      </c>
      <c r="IU409" s="15" t="s">
        <v>49</v>
      </c>
      <c r="IV409" s="15" t="s">
        <v>275</v>
      </c>
      <c r="IW409" s="14">
        <v>0</v>
      </c>
      <c r="IX409" s="14">
        <v>2</v>
      </c>
      <c r="IY409" s="14">
        <v>1</v>
      </c>
      <c r="IZ409" s="14">
        <v>1</v>
      </c>
    </row>
    <row r="410" spans="250:260" x14ac:dyDescent="0.35">
      <c r="IP410" s="14">
        <v>223</v>
      </c>
      <c r="IQ410" s="15" t="s">
        <v>475</v>
      </c>
      <c r="IR410" s="15" t="s">
        <v>386</v>
      </c>
      <c r="IS410" s="15" t="s">
        <v>252</v>
      </c>
      <c r="IT410" s="15" t="s">
        <v>267</v>
      </c>
      <c r="IU410" s="15" t="s">
        <v>49</v>
      </c>
      <c r="IV410" s="15" t="s">
        <v>275</v>
      </c>
      <c r="IW410" s="14">
        <v>1</v>
      </c>
      <c r="IX410" s="14">
        <v>1</v>
      </c>
      <c r="IY410" s="14">
        <v>0</v>
      </c>
      <c r="IZ410" s="14">
        <v>0</v>
      </c>
    </row>
    <row r="411" spans="250:260" x14ac:dyDescent="0.35">
      <c r="IP411" s="14">
        <v>224</v>
      </c>
      <c r="IQ411" s="15" t="s">
        <v>276</v>
      </c>
      <c r="IR411" s="15" t="s">
        <v>386</v>
      </c>
      <c r="IS411" s="15" t="s">
        <v>252</v>
      </c>
      <c r="IT411" s="15" t="s">
        <v>267</v>
      </c>
      <c r="IU411" s="15" t="s">
        <v>49</v>
      </c>
      <c r="IV411" s="15" t="s">
        <v>275</v>
      </c>
      <c r="IW411" s="14">
        <v>0</v>
      </c>
      <c r="IX411" s="14">
        <v>1</v>
      </c>
      <c r="IY411" s="14">
        <v>0</v>
      </c>
      <c r="IZ411" s="14">
        <v>0</v>
      </c>
    </row>
    <row r="412" spans="250:260" x14ac:dyDescent="0.35">
      <c r="IP412" s="14">
        <v>225</v>
      </c>
      <c r="IQ412" s="15" t="s">
        <v>277</v>
      </c>
      <c r="IR412" s="15" t="s">
        <v>386</v>
      </c>
      <c r="IS412" s="15" t="s">
        <v>252</v>
      </c>
      <c r="IT412" s="15" t="s">
        <v>278</v>
      </c>
      <c r="IU412" s="15" t="s">
        <v>51</v>
      </c>
      <c r="IV412" s="15" t="s">
        <v>279</v>
      </c>
      <c r="IW412" s="14">
        <v>0</v>
      </c>
      <c r="IX412" s="14">
        <v>1</v>
      </c>
      <c r="IY412" s="14">
        <v>1</v>
      </c>
      <c r="IZ412" s="14">
        <v>0</v>
      </c>
    </row>
    <row r="413" spans="250:260" x14ac:dyDescent="0.35">
      <c r="IP413" s="14">
        <v>226</v>
      </c>
      <c r="IQ413" s="15" t="s">
        <v>280</v>
      </c>
      <c r="IR413" s="15" t="s">
        <v>386</v>
      </c>
      <c r="IS413" s="15" t="s">
        <v>252</v>
      </c>
      <c r="IT413" s="15" t="s">
        <v>278</v>
      </c>
      <c r="IU413" s="15" t="s">
        <v>51</v>
      </c>
      <c r="IV413" s="15" t="s">
        <v>281</v>
      </c>
      <c r="IW413" s="14">
        <v>0</v>
      </c>
      <c r="IX413" s="14">
        <v>10</v>
      </c>
      <c r="IY413" s="14">
        <v>10</v>
      </c>
      <c r="IZ413" s="14">
        <v>0</v>
      </c>
    </row>
    <row r="414" spans="250:260" x14ac:dyDescent="0.35">
      <c r="IP414" s="14">
        <v>227</v>
      </c>
      <c r="IQ414" s="15" t="s">
        <v>476</v>
      </c>
      <c r="IR414" s="15" t="s">
        <v>386</v>
      </c>
      <c r="IS414" s="15" t="s">
        <v>252</v>
      </c>
      <c r="IT414" s="15" t="s">
        <v>278</v>
      </c>
      <c r="IU414" s="15" t="s">
        <v>51</v>
      </c>
      <c r="IV414" s="15" t="s">
        <v>281</v>
      </c>
      <c r="IW414" s="14">
        <v>0</v>
      </c>
      <c r="IX414" s="14">
        <v>2</v>
      </c>
      <c r="IY414" s="14">
        <v>2</v>
      </c>
      <c r="IZ414" s="14">
        <v>0</v>
      </c>
    </row>
    <row r="415" spans="250:260" x14ac:dyDescent="0.35">
      <c r="IP415" s="14">
        <v>228</v>
      </c>
      <c r="IQ415" s="15" t="s">
        <v>282</v>
      </c>
      <c r="IR415" s="15" t="s">
        <v>386</v>
      </c>
      <c r="IS415" s="15" t="s">
        <v>252</v>
      </c>
      <c r="IT415" s="15" t="s">
        <v>283</v>
      </c>
      <c r="IU415" s="15" t="s">
        <v>53</v>
      </c>
      <c r="IV415" s="15" t="s">
        <v>284</v>
      </c>
      <c r="IW415" s="14">
        <v>1</v>
      </c>
      <c r="IX415" s="14">
        <v>1</v>
      </c>
      <c r="IY415" s="14">
        <v>1</v>
      </c>
      <c r="IZ415" s="14">
        <v>0</v>
      </c>
    </row>
    <row r="416" spans="250:260" x14ac:dyDescent="0.35">
      <c r="IP416" s="14">
        <v>229</v>
      </c>
      <c r="IQ416" s="15" t="s">
        <v>285</v>
      </c>
      <c r="IR416" s="15" t="s">
        <v>386</v>
      </c>
      <c r="IS416" s="15" t="s">
        <v>252</v>
      </c>
      <c r="IT416" s="15" t="s">
        <v>283</v>
      </c>
      <c r="IU416" s="15" t="s">
        <v>53</v>
      </c>
      <c r="IV416" s="15" t="s">
        <v>284</v>
      </c>
      <c r="IW416" s="14">
        <v>50</v>
      </c>
      <c r="IX416" s="14">
        <v>50</v>
      </c>
      <c r="IY416" s="14">
        <v>50</v>
      </c>
      <c r="IZ416" s="14">
        <v>50</v>
      </c>
    </row>
    <row r="417" spans="250:260" x14ac:dyDescent="0.35">
      <c r="IP417" s="14">
        <v>230</v>
      </c>
      <c r="IQ417" s="15" t="s">
        <v>286</v>
      </c>
      <c r="IR417" s="15" t="s">
        <v>386</v>
      </c>
      <c r="IS417" s="15" t="s">
        <v>252</v>
      </c>
      <c r="IT417" s="15" t="s">
        <v>283</v>
      </c>
      <c r="IU417" s="15" t="s">
        <v>53</v>
      </c>
      <c r="IV417" s="15" t="s">
        <v>284</v>
      </c>
      <c r="IW417" s="14">
        <v>500</v>
      </c>
      <c r="IX417" s="14">
        <v>2000</v>
      </c>
      <c r="IY417" s="14">
        <v>1500</v>
      </c>
      <c r="IZ417" s="14">
        <v>1000</v>
      </c>
    </row>
    <row r="418" spans="250:260" x14ac:dyDescent="0.35">
      <c r="IP418" s="14">
        <v>231</v>
      </c>
      <c r="IQ418" s="15" t="s">
        <v>287</v>
      </c>
      <c r="IR418" s="15" t="s">
        <v>388</v>
      </c>
      <c r="IS418" s="15" t="s">
        <v>252</v>
      </c>
      <c r="IT418" s="15" t="s">
        <v>283</v>
      </c>
      <c r="IU418" s="15" t="s">
        <v>53</v>
      </c>
      <c r="IV418" s="15" t="s">
        <v>284</v>
      </c>
      <c r="IW418" s="14">
        <v>1</v>
      </c>
      <c r="IX418" s="14">
        <v>1</v>
      </c>
      <c r="IY418" s="14">
        <v>1</v>
      </c>
      <c r="IZ418" s="14">
        <v>1</v>
      </c>
    </row>
    <row r="419" spans="250:260" x14ac:dyDescent="0.35">
      <c r="IP419" s="14">
        <v>232</v>
      </c>
      <c r="IQ419" s="15" t="s">
        <v>477</v>
      </c>
      <c r="IR419" s="15" t="s">
        <v>388</v>
      </c>
      <c r="IS419" s="15" t="s">
        <v>252</v>
      </c>
      <c r="IT419" s="15" t="s">
        <v>283</v>
      </c>
      <c r="IU419" s="15" t="s">
        <v>53</v>
      </c>
      <c r="IV419" s="15" t="s">
        <v>288</v>
      </c>
      <c r="IW419" s="14">
        <v>0</v>
      </c>
      <c r="IX419" s="14">
        <v>2</v>
      </c>
      <c r="IY419" s="14">
        <v>1</v>
      </c>
      <c r="IZ419" s="14">
        <v>1</v>
      </c>
    </row>
    <row r="420" spans="250:260" x14ac:dyDescent="0.35">
      <c r="IP420" s="14">
        <v>233</v>
      </c>
      <c r="IQ420" s="15" t="s">
        <v>289</v>
      </c>
      <c r="IR420" s="15" t="s">
        <v>388</v>
      </c>
      <c r="IS420" s="15" t="s">
        <v>252</v>
      </c>
      <c r="IT420" s="15" t="s">
        <v>283</v>
      </c>
      <c r="IU420" s="15" t="s">
        <v>53</v>
      </c>
      <c r="IV420" s="15" t="s">
        <v>288</v>
      </c>
      <c r="IW420" s="14">
        <v>0</v>
      </c>
      <c r="IX420" s="14">
        <v>1</v>
      </c>
      <c r="IY420" s="14">
        <v>1</v>
      </c>
      <c r="IZ420" s="14">
        <v>1</v>
      </c>
    </row>
    <row r="421" spans="250:260" x14ac:dyDescent="0.35">
      <c r="IP421" s="14">
        <v>234</v>
      </c>
      <c r="IQ421" s="15" t="s">
        <v>478</v>
      </c>
      <c r="IR421" s="15" t="s">
        <v>388</v>
      </c>
      <c r="IS421" s="15" t="s">
        <v>252</v>
      </c>
      <c r="IT421" s="15" t="s">
        <v>283</v>
      </c>
      <c r="IU421" s="15" t="s">
        <v>53</v>
      </c>
      <c r="IV421" s="15" t="s">
        <v>288</v>
      </c>
      <c r="IW421" s="14">
        <v>0</v>
      </c>
      <c r="IX421" s="14">
        <v>2</v>
      </c>
      <c r="IY421" s="14">
        <v>2</v>
      </c>
      <c r="IZ421" s="14">
        <v>1</v>
      </c>
    </row>
    <row r="422" spans="250:260" x14ac:dyDescent="0.35">
      <c r="IP422" s="14">
        <v>235</v>
      </c>
      <c r="IQ422" s="15" t="s">
        <v>479</v>
      </c>
      <c r="IR422" s="15" t="s">
        <v>391</v>
      </c>
      <c r="IS422" s="15" t="s">
        <v>290</v>
      </c>
      <c r="IT422" s="15" t="s">
        <v>291</v>
      </c>
      <c r="IU422" s="15" t="s">
        <v>55</v>
      </c>
      <c r="IV422" s="15" t="s">
        <v>292</v>
      </c>
      <c r="IW422" s="14">
        <v>4</v>
      </c>
      <c r="IX422" s="14">
        <v>4</v>
      </c>
      <c r="IY422" s="14">
        <v>4</v>
      </c>
      <c r="IZ422" s="14">
        <v>4</v>
      </c>
    </row>
    <row r="423" spans="250:260" x14ac:dyDescent="0.35">
      <c r="IP423" s="14">
        <v>236</v>
      </c>
      <c r="IQ423" s="15" t="s">
        <v>293</v>
      </c>
      <c r="IR423" s="15" t="s">
        <v>382</v>
      </c>
      <c r="IS423" s="15" t="s">
        <v>290</v>
      </c>
      <c r="IT423" s="15" t="s">
        <v>291</v>
      </c>
      <c r="IU423" s="15" t="s">
        <v>55</v>
      </c>
      <c r="IV423" s="15" t="s">
        <v>292</v>
      </c>
      <c r="IW423" s="14">
        <v>1</v>
      </c>
      <c r="IX423" s="14">
        <v>1</v>
      </c>
      <c r="IY423" s="14">
        <v>1</v>
      </c>
      <c r="IZ423" s="14">
        <v>1</v>
      </c>
    </row>
    <row r="424" spans="250:260" x14ac:dyDescent="0.35">
      <c r="IP424" s="14">
        <v>237</v>
      </c>
      <c r="IQ424" s="15" t="s">
        <v>294</v>
      </c>
      <c r="IR424" s="15" t="s">
        <v>391</v>
      </c>
      <c r="IS424" s="15" t="s">
        <v>290</v>
      </c>
      <c r="IT424" s="15" t="s">
        <v>291</v>
      </c>
      <c r="IU424" s="15" t="s">
        <v>55</v>
      </c>
      <c r="IV424" s="15" t="s">
        <v>292</v>
      </c>
      <c r="IW424" s="14">
        <v>4</v>
      </c>
      <c r="IX424" s="14">
        <v>4</v>
      </c>
      <c r="IY424" s="14">
        <v>4</v>
      </c>
      <c r="IZ424" s="14">
        <v>4</v>
      </c>
    </row>
    <row r="425" spans="250:260" x14ac:dyDescent="0.35">
      <c r="IP425" s="14">
        <v>238</v>
      </c>
      <c r="IQ425" s="15" t="s">
        <v>480</v>
      </c>
      <c r="IR425" s="15" t="s">
        <v>392</v>
      </c>
      <c r="IS425" s="15" t="s">
        <v>290</v>
      </c>
      <c r="IT425" s="15" t="s">
        <v>291</v>
      </c>
      <c r="IU425" s="15" t="s">
        <v>55</v>
      </c>
      <c r="IV425" s="15" t="s">
        <v>292</v>
      </c>
      <c r="IW425" s="14">
        <v>7</v>
      </c>
      <c r="IX425" s="14">
        <v>7</v>
      </c>
      <c r="IY425" s="14">
        <v>7</v>
      </c>
      <c r="IZ425" s="14">
        <v>7</v>
      </c>
    </row>
    <row r="426" spans="250:260" x14ac:dyDescent="0.35">
      <c r="IP426" s="14">
        <v>239</v>
      </c>
      <c r="IQ426" s="15" t="s">
        <v>295</v>
      </c>
      <c r="IR426" s="15" t="s">
        <v>391</v>
      </c>
      <c r="IS426" s="15" t="s">
        <v>290</v>
      </c>
      <c r="IT426" s="15" t="s">
        <v>291</v>
      </c>
      <c r="IU426" s="15" t="s">
        <v>55</v>
      </c>
      <c r="IV426" s="15" t="s">
        <v>292</v>
      </c>
      <c r="IW426" s="14">
        <v>0</v>
      </c>
      <c r="IX426" s="14">
        <v>0</v>
      </c>
      <c r="IY426" s="14">
        <v>1</v>
      </c>
      <c r="IZ426" s="14">
        <v>0</v>
      </c>
    </row>
    <row r="427" spans="250:260" x14ac:dyDescent="0.35">
      <c r="IP427" s="14">
        <v>240</v>
      </c>
      <c r="IQ427" s="15" t="s">
        <v>296</v>
      </c>
      <c r="IR427" s="15" t="s">
        <v>393</v>
      </c>
      <c r="IS427" s="15" t="s">
        <v>290</v>
      </c>
      <c r="IT427" s="15" t="s">
        <v>291</v>
      </c>
      <c r="IU427" s="15" t="s">
        <v>55</v>
      </c>
      <c r="IV427" s="15" t="s">
        <v>292</v>
      </c>
      <c r="IW427" s="14">
        <v>0</v>
      </c>
      <c r="IX427" s="14">
        <v>1</v>
      </c>
      <c r="IY427" s="14">
        <v>0</v>
      </c>
      <c r="IZ427" s="14">
        <v>0</v>
      </c>
    </row>
    <row r="428" spans="250:260" x14ac:dyDescent="0.35">
      <c r="IP428" s="14">
        <v>241</v>
      </c>
      <c r="IQ428" s="15" t="s">
        <v>297</v>
      </c>
      <c r="IR428" s="15" t="s">
        <v>393</v>
      </c>
      <c r="IS428" s="15" t="s">
        <v>290</v>
      </c>
      <c r="IT428" s="15" t="s">
        <v>291</v>
      </c>
      <c r="IU428" s="15" t="s">
        <v>55</v>
      </c>
      <c r="IV428" s="15" t="s">
        <v>292</v>
      </c>
      <c r="IW428" s="14">
        <v>0</v>
      </c>
      <c r="IX428" s="14">
        <v>1125</v>
      </c>
      <c r="IY428" s="14">
        <v>0</v>
      </c>
      <c r="IZ428" s="14">
        <v>0</v>
      </c>
    </row>
    <row r="429" spans="250:260" x14ac:dyDescent="0.35">
      <c r="IP429" s="14">
        <v>242</v>
      </c>
      <c r="IQ429" s="15" t="s">
        <v>298</v>
      </c>
      <c r="IR429" s="15" t="s">
        <v>394</v>
      </c>
      <c r="IS429" s="15" t="s">
        <v>290</v>
      </c>
      <c r="IT429" s="15" t="s">
        <v>291</v>
      </c>
      <c r="IU429" s="15" t="s">
        <v>55</v>
      </c>
      <c r="IV429" s="15" t="s">
        <v>292</v>
      </c>
      <c r="IW429" s="14">
        <v>1</v>
      </c>
      <c r="IX429" s="14">
        <v>1</v>
      </c>
      <c r="IY429" s="14">
        <v>1</v>
      </c>
      <c r="IZ429" s="14">
        <v>1</v>
      </c>
    </row>
    <row r="430" spans="250:260" x14ac:dyDescent="0.35">
      <c r="IP430" s="14">
        <v>243</v>
      </c>
      <c r="IQ430" s="15" t="s">
        <v>481</v>
      </c>
      <c r="IR430" s="15" t="s">
        <v>395</v>
      </c>
      <c r="IS430" s="15" t="s">
        <v>290</v>
      </c>
      <c r="IT430" s="15" t="s">
        <v>291</v>
      </c>
      <c r="IU430" s="15" t="s">
        <v>55</v>
      </c>
      <c r="IV430" s="15" t="s">
        <v>292</v>
      </c>
      <c r="IW430" s="14">
        <v>1</v>
      </c>
      <c r="IX430" s="14">
        <v>1</v>
      </c>
      <c r="IY430" s="14">
        <v>1</v>
      </c>
      <c r="IZ430" s="14">
        <v>1</v>
      </c>
    </row>
    <row r="431" spans="250:260" x14ac:dyDescent="0.35">
      <c r="IP431" s="14">
        <v>244</v>
      </c>
      <c r="IQ431" s="15" t="s">
        <v>299</v>
      </c>
      <c r="IR431" s="15" t="s">
        <v>396</v>
      </c>
      <c r="IS431" s="15" t="s">
        <v>290</v>
      </c>
      <c r="IT431" s="15" t="s">
        <v>291</v>
      </c>
      <c r="IU431" s="15" t="s">
        <v>55</v>
      </c>
      <c r="IV431" s="15" t="s">
        <v>300</v>
      </c>
      <c r="IW431" s="14">
        <v>1</v>
      </c>
      <c r="IX431" s="14">
        <v>0</v>
      </c>
      <c r="IY431" s="14">
        <v>0</v>
      </c>
      <c r="IZ431" s="14">
        <v>0</v>
      </c>
    </row>
    <row r="432" spans="250:260" x14ac:dyDescent="0.35">
      <c r="IP432" s="14">
        <v>245</v>
      </c>
      <c r="IQ432" s="15" t="s">
        <v>301</v>
      </c>
      <c r="IR432" s="15" t="s">
        <v>396</v>
      </c>
      <c r="IS432" s="15" t="s">
        <v>290</v>
      </c>
      <c r="IT432" s="15" t="s">
        <v>291</v>
      </c>
      <c r="IU432" s="15" t="s">
        <v>55</v>
      </c>
      <c r="IV432" s="15" t="s">
        <v>300</v>
      </c>
      <c r="IW432" s="14">
        <v>0</v>
      </c>
      <c r="IX432" s="14">
        <v>1</v>
      </c>
      <c r="IY432" s="14">
        <v>0</v>
      </c>
      <c r="IZ432" s="14">
        <v>0</v>
      </c>
    </row>
    <row r="433" spans="250:260" x14ac:dyDescent="0.35">
      <c r="IP433" s="14">
        <v>246</v>
      </c>
      <c r="IQ433" s="15" t="s">
        <v>302</v>
      </c>
      <c r="IR433" s="15" t="s">
        <v>396</v>
      </c>
      <c r="IS433" s="15" t="s">
        <v>290</v>
      </c>
      <c r="IT433" s="15" t="s">
        <v>291</v>
      </c>
      <c r="IU433" s="15" t="s">
        <v>55</v>
      </c>
      <c r="IV433" s="15" t="s">
        <v>300</v>
      </c>
      <c r="IW433" s="14">
        <v>0</v>
      </c>
      <c r="IX433" s="14">
        <v>1</v>
      </c>
      <c r="IY433" s="14">
        <v>0</v>
      </c>
      <c r="IZ433" s="14">
        <v>0</v>
      </c>
    </row>
    <row r="434" spans="250:260" x14ac:dyDescent="0.35">
      <c r="IP434" s="14">
        <v>247</v>
      </c>
      <c r="IQ434" s="15" t="s">
        <v>303</v>
      </c>
      <c r="IR434" s="15" t="s">
        <v>396</v>
      </c>
      <c r="IS434" s="15" t="s">
        <v>290</v>
      </c>
      <c r="IT434" s="15" t="s">
        <v>291</v>
      </c>
      <c r="IU434" s="15" t="s">
        <v>55</v>
      </c>
      <c r="IV434" s="15" t="s">
        <v>300</v>
      </c>
      <c r="IW434" s="14">
        <v>0</v>
      </c>
      <c r="IX434" s="14">
        <v>1</v>
      </c>
      <c r="IY434" s="14">
        <v>0</v>
      </c>
      <c r="IZ434" s="14">
        <v>0</v>
      </c>
    </row>
    <row r="435" spans="250:260" x14ac:dyDescent="0.35">
      <c r="IP435" s="14">
        <v>248</v>
      </c>
      <c r="IQ435" s="15" t="s">
        <v>482</v>
      </c>
      <c r="IR435" s="15" t="s">
        <v>396</v>
      </c>
      <c r="IS435" s="15" t="s">
        <v>290</v>
      </c>
      <c r="IT435" s="15" t="s">
        <v>291</v>
      </c>
      <c r="IU435" s="15" t="s">
        <v>55</v>
      </c>
      <c r="IV435" s="15" t="s">
        <v>300</v>
      </c>
      <c r="IW435" s="14">
        <v>0</v>
      </c>
      <c r="IX435" s="14">
        <v>0</v>
      </c>
      <c r="IY435" s="14">
        <v>1</v>
      </c>
      <c r="IZ435" s="14">
        <v>0</v>
      </c>
    </row>
    <row r="436" spans="250:260" x14ac:dyDescent="0.35">
      <c r="IP436" s="14">
        <v>249</v>
      </c>
      <c r="IQ436" s="15" t="s">
        <v>304</v>
      </c>
      <c r="IR436" s="15" t="s">
        <v>397</v>
      </c>
      <c r="IS436" s="15" t="s">
        <v>290</v>
      </c>
      <c r="IT436" s="15" t="s">
        <v>291</v>
      </c>
      <c r="IU436" s="15" t="s">
        <v>55</v>
      </c>
      <c r="IV436" s="15" t="s">
        <v>305</v>
      </c>
      <c r="IW436" s="14">
        <v>0.25</v>
      </c>
      <c r="IX436" s="14">
        <v>0.25</v>
      </c>
      <c r="IY436" s="14">
        <v>0.25</v>
      </c>
      <c r="IZ436" s="14">
        <v>0.25</v>
      </c>
    </row>
    <row r="437" spans="250:260" x14ac:dyDescent="0.35">
      <c r="IP437" s="14">
        <v>250</v>
      </c>
      <c r="IQ437" s="15" t="s">
        <v>483</v>
      </c>
      <c r="IR437" s="15" t="s">
        <v>397</v>
      </c>
      <c r="IS437" s="15" t="s">
        <v>290</v>
      </c>
      <c r="IT437" s="15" t="s">
        <v>291</v>
      </c>
      <c r="IU437" s="15" t="s">
        <v>55</v>
      </c>
      <c r="IV437" s="15" t="s">
        <v>305</v>
      </c>
      <c r="IW437" s="14">
        <v>0.25</v>
      </c>
      <c r="IX437" s="14">
        <v>0.25</v>
      </c>
      <c r="IY437" s="14">
        <v>0.25</v>
      </c>
      <c r="IZ437" s="14">
        <v>0.25</v>
      </c>
    </row>
    <row r="438" spans="250:260" x14ac:dyDescent="0.35">
      <c r="IP438" s="14">
        <v>251</v>
      </c>
      <c r="IQ438" s="15" t="s">
        <v>306</v>
      </c>
      <c r="IR438" s="15" t="s">
        <v>398</v>
      </c>
      <c r="IS438" s="15" t="s">
        <v>290</v>
      </c>
      <c r="IT438" s="15" t="s">
        <v>291</v>
      </c>
      <c r="IU438" s="15" t="s">
        <v>55</v>
      </c>
      <c r="IV438" s="15" t="s">
        <v>307</v>
      </c>
      <c r="IW438" s="14">
        <v>1</v>
      </c>
      <c r="IX438" s="14">
        <v>1</v>
      </c>
      <c r="IY438" s="14">
        <v>1</v>
      </c>
      <c r="IZ438" s="14">
        <v>1</v>
      </c>
    </row>
    <row r="439" spans="250:260" x14ac:dyDescent="0.35">
      <c r="IP439" s="14">
        <v>252</v>
      </c>
      <c r="IQ439" s="15" t="s">
        <v>308</v>
      </c>
      <c r="IR439" s="15" t="s">
        <v>398</v>
      </c>
      <c r="IS439" s="15" t="s">
        <v>290</v>
      </c>
      <c r="IT439" s="15" t="s">
        <v>291</v>
      </c>
      <c r="IU439" s="15" t="s">
        <v>55</v>
      </c>
      <c r="IV439" s="15" t="s">
        <v>307</v>
      </c>
      <c r="IW439" s="14">
        <v>1</v>
      </c>
      <c r="IX439" s="14">
        <v>1</v>
      </c>
      <c r="IY439" s="14">
        <v>1</v>
      </c>
      <c r="IZ439" s="14">
        <v>1</v>
      </c>
    </row>
    <row r="440" spans="250:260" x14ac:dyDescent="0.35">
      <c r="IP440" s="14">
        <v>253</v>
      </c>
      <c r="IQ440" s="15" t="s">
        <v>309</v>
      </c>
      <c r="IR440" s="15" t="s">
        <v>398</v>
      </c>
      <c r="IS440" s="15" t="s">
        <v>290</v>
      </c>
      <c r="IT440" s="15" t="s">
        <v>291</v>
      </c>
      <c r="IU440" s="15" t="s">
        <v>55</v>
      </c>
      <c r="IV440" s="15" t="s">
        <v>307</v>
      </c>
      <c r="IW440" s="14">
        <v>1</v>
      </c>
      <c r="IX440" s="14">
        <v>1</v>
      </c>
      <c r="IY440" s="14">
        <v>1</v>
      </c>
      <c r="IZ440" s="14">
        <v>1</v>
      </c>
    </row>
    <row r="441" spans="250:260" x14ac:dyDescent="0.35">
      <c r="IP441" s="14">
        <v>254</v>
      </c>
      <c r="IQ441" s="15" t="s">
        <v>310</v>
      </c>
      <c r="IR441" s="15" t="s">
        <v>398</v>
      </c>
      <c r="IS441" s="15" t="s">
        <v>290</v>
      </c>
      <c r="IT441" s="15" t="s">
        <v>291</v>
      </c>
      <c r="IU441" s="15" t="s">
        <v>55</v>
      </c>
      <c r="IV441" s="15" t="s">
        <v>307</v>
      </c>
      <c r="IW441" s="14">
        <v>1</v>
      </c>
      <c r="IX441" s="14">
        <v>1</v>
      </c>
      <c r="IY441" s="14">
        <v>1</v>
      </c>
      <c r="IZ441" s="14">
        <v>1</v>
      </c>
    </row>
    <row r="442" spans="250:260" x14ac:dyDescent="0.35">
      <c r="IP442" s="14">
        <v>255</v>
      </c>
      <c r="IQ442" s="15" t="s">
        <v>484</v>
      </c>
      <c r="IR442" s="15" t="s">
        <v>398</v>
      </c>
      <c r="IS442" s="15" t="s">
        <v>290</v>
      </c>
      <c r="IT442" s="15" t="s">
        <v>291</v>
      </c>
      <c r="IU442" s="15" t="s">
        <v>55</v>
      </c>
      <c r="IV442" s="15" t="s">
        <v>307</v>
      </c>
      <c r="IW442" s="14">
        <v>0</v>
      </c>
      <c r="IX442" s="14">
        <v>1</v>
      </c>
      <c r="IY442" s="14">
        <v>1</v>
      </c>
      <c r="IZ442" s="14">
        <v>0</v>
      </c>
    </row>
    <row r="443" spans="250:260" x14ac:dyDescent="0.35">
      <c r="IP443" s="14">
        <v>256</v>
      </c>
      <c r="IQ443" s="15" t="s">
        <v>311</v>
      </c>
      <c r="IR443" s="15" t="s">
        <v>398</v>
      </c>
      <c r="IS443" s="15" t="s">
        <v>290</v>
      </c>
      <c r="IT443" s="15" t="s">
        <v>291</v>
      </c>
      <c r="IU443" s="15" t="s">
        <v>55</v>
      </c>
      <c r="IV443" s="15" t="s">
        <v>307</v>
      </c>
      <c r="IW443" s="14">
        <v>1</v>
      </c>
      <c r="IX443" s="14">
        <v>1</v>
      </c>
      <c r="IY443" s="14">
        <v>1</v>
      </c>
      <c r="IZ443" s="14">
        <v>1</v>
      </c>
    </row>
    <row r="444" spans="250:260" x14ac:dyDescent="0.35">
      <c r="IP444" s="14">
        <v>257</v>
      </c>
      <c r="IQ444" s="15" t="s">
        <v>312</v>
      </c>
      <c r="IR444" s="15" t="s">
        <v>398</v>
      </c>
      <c r="IS444" s="15" t="s">
        <v>290</v>
      </c>
      <c r="IT444" s="15" t="s">
        <v>291</v>
      </c>
      <c r="IU444" s="15" t="s">
        <v>55</v>
      </c>
      <c r="IV444" s="15" t="s">
        <v>307</v>
      </c>
      <c r="IW444" s="14">
        <v>1</v>
      </c>
      <c r="IX444" s="14">
        <v>1</v>
      </c>
      <c r="IY444" s="14">
        <v>1</v>
      </c>
      <c r="IZ444" s="14">
        <v>1</v>
      </c>
    </row>
    <row r="445" spans="250:260" x14ac:dyDescent="0.35">
      <c r="IP445" s="14">
        <v>258</v>
      </c>
      <c r="IQ445" s="15" t="s">
        <v>313</v>
      </c>
      <c r="IR445" s="15" t="s">
        <v>398</v>
      </c>
      <c r="IS445" s="15" t="s">
        <v>290</v>
      </c>
      <c r="IT445" s="15" t="s">
        <v>291</v>
      </c>
      <c r="IU445" s="15" t="s">
        <v>55</v>
      </c>
      <c r="IV445" s="15" t="s">
        <v>307</v>
      </c>
      <c r="IW445" s="14">
        <v>15</v>
      </c>
      <c r="IX445" s="14">
        <v>15</v>
      </c>
      <c r="IY445" s="14">
        <v>15</v>
      </c>
      <c r="IZ445" s="14">
        <v>15</v>
      </c>
    </row>
    <row r="446" spans="250:260" x14ac:dyDescent="0.35">
      <c r="IP446" s="14">
        <v>259</v>
      </c>
      <c r="IQ446" s="15" t="s">
        <v>485</v>
      </c>
      <c r="IR446" s="15" t="s">
        <v>384</v>
      </c>
      <c r="IS446" s="15" t="s">
        <v>290</v>
      </c>
      <c r="IT446" s="15" t="s">
        <v>291</v>
      </c>
      <c r="IU446" s="15" t="s">
        <v>55</v>
      </c>
      <c r="IV446" s="15" t="s">
        <v>307</v>
      </c>
      <c r="IW446" s="14">
        <v>1</v>
      </c>
      <c r="IX446" s="14">
        <v>1</v>
      </c>
      <c r="IY446" s="14">
        <v>1</v>
      </c>
      <c r="IZ446" s="14">
        <v>1</v>
      </c>
    </row>
    <row r="447" spans="250:260" x14ac:dyDescent="0.35">
      <c r="IP447" s="14">
        <v>260</v>
      </c>
      <c r="IQ447" s="15" t="s">
        <v>314</v>
      </c>
      <c r="IR447" s="15" t="s">
        <v>384</v>
      </c>
      <c r="IS447" s="15" t="s">
        <v>290</v>
      </c>
      <c r="IT447" s="15" t="s">
        <v>291</v>
      </c>
      <c r="IU447" s="15" t="s">
        <v>55</v>
      </c>
      <c r="IV447" s="15" t="s">
        <v>307</v>
      </c>
      <c r="IW447" s="14">
        <v>0</v>
      </c>
      <c r="IX447" s="14">
        <v>1</v>
      </c>
      <c r="IY447" s="14">
        <v>0</v>
      </c>
      <c r="IZ447" s="14">
        <v>0</v>
      </c>
    </row>
    <row r="448" spans="250:260" x14ac:dyDescent="0.35">
      <c r="IP448" s="14">
        <v>261</v>
      </c>
      <c r="IQ448" s="15" t="s">
        <v>315</v>
      </c>
      <c r="IR448" s="15" t="s">
        <v>398</v>
      </c>
      <c r="IS448" s="15" t="s">
        <v>290</v>
      </c>
      <c r="IT448" s="15" t="s">
        <v>291</v>
      </c>
      <c r="IU448" s="15" t="s">
        <v>55</v>
      </c>
      <c r="IV448" s="15" t="s">
        <v>316</v>
      </c>
      <c r="IW448" s="14">
        <v>0</v>
      </c>
      <c r="IX448" s="14">
        <v>1</v>
      </c>
      <c r="IY448" s="14">
        <v>1</v>
      </c>
      <c r="IZ448" s="14">
        <v>1</v>
      </c>
    </row>
    <row r="449" spans="250:260" x14ac:dyDescent="0.35">
      <c r="IP449" s="14">
        <v>262</v>
      </c>
      <c r="IQ449" s="15" t="s">
        <v>486</v>
      </c>
      <c r="IR449" s="15" t="s">
        <v>398</v>
      </c>
      <c r="IS449" s="15" t="s">
        <v>290</v>
      </c>
      <c r="IT449" s="15" t="s">
        <v>291</v>
      </c>
      <c r="IU449" s="15" t="s">
        <v>55</v>
      </c>
      <c r="IV449" s="15" t="s">
        <v>316</v>
      </c>
      <c r="IW449" s="14">
        <v>1</v>
      </c>
      <c r="IX449" s="14">
        <v>1</v>
      </c>
      <c r="IY449" s="14">
        <v>1</v>
      </c>
      <c r="IZ449" s="14">
        <v>1</v>
      </c>
    </row>
    <row r="450" spans="250:260" x14ac:dyDescent="0.35">
      <c r="IP450" s="14">
        <v>263</v>
      </c>
      <c r="IQ450" s="15" t="s">
        <v>317</v>
      </c>
      <c r="IR450" s="15" t="s">
        <v>398</v>
      </c>
      <c r="IS450" s="15" t="s">
        <v>290</v>
      </c>
      <c r="IT450" s="15" t="s">
        <v>291</v>
      </c>
      <c r="IU450" s="15" t="s">
        <v>55</v>
      </c>
      <c r="IV450" s="15" t="s">
        <v>316</v>
      </c>
      <c r="IW450" s="14">
        <v>1</v>
      </c>
      <c r="IX450" s="14">
        <v>1</v>
      </c>
      <c r="IY450" s="14">
        <v>1</v>
      </c>
      <c r="IZ450" s="14">
        <v>1</v>
      </c>
    </row>
    <row r="451" spans="250:260" x14ac:dyDescent="0.35">
      <c r="IP451" s="14">
        <v>264</v>
      </c>
      <c r="IQ451" s="15" t="s">
        <v>318</v>
      </c>
      <c r="IR451" s="15" t="s">
        <v>398</v>
      </c>
      <c r="IS451" s="15" t="s">
        <v>290</v>
      </c>
      <c r="IT451" s="15" t="s">
        <v>291</v>
      </c>
      <c r="IU451" s="15" t="s">
        <v>55</v>
      </c>
      <c r="IV451" s="15" t="s">
        <v>319</v>
      </c>
      <c r="IW451" s="14">
        <v>3</v>
      </c>
      <c r="IX451" s="14">
        <v>3</v>
      </c>
      <c r="IY451" s="14">
        <v>3</v>
      </c>
      <c r="IZ451" s="14">
        <v>3</v>
      </c>
    </row>
    <row r="452" spans="250:260" x14ac:dyDescent="0.35">
      <c r="IP452" s="14">
        <v>265</v>
      </c>
      <c r="IQ452" s="15" t="s">
        <v>320</v>
      </c>
      <c r="IR452" s="15" t="s">
        <v>398</v>
      </c>
      <c r="IS452" s="15" t="s">
        <v>290</v>
      </c>
      <c r="IT452" s="15" t="s">
        <v>291</v>
      </c>
      <c r="IU452" s="15" t="s">
        <v>55</v>
      </c>
      <c r="IV452" s="15" t="s">
        <v>319</v>
      </c>
      <c r="IW452" s="14">
        <v>5</v>
      </c>
      <c r="IX452" s="14">
        <v>5</v>
      </c>
      <c r="IY452" s="14">
        <v>5</v>
      </c>
      <c r="IZ452" s="14">
        <v>5</v>
      </c>
    </row>
    <row r="453" spans="250:260" x14ac:dyDescent="0.35">
      <c r="IP453" s="14">
        <v>266</v>
      </c>
      <c r="IQ453" s="15" t="s">
        <v>321</v>
      </c>
      <c r="IR453" s="15" t="s">
        <v>398</v>
      </c>
      <c r="IS453" s="15" t="s">
        <v>290</v>
      </c>
      <c r="IT453" s="15" t="s">
        <v>291</v>
      </c>
      <c r="IU453" s="15" t="s">
        <v>55</v>
      </c>
      <c r="IV453" s="15" t="s">
        <v>319</v>
      </c>
      <c r="IW453" s="14">
        <v>0</v>
      </c>
      <c r="IX453" s="14">
        <v>1</v>
      </c>
      <c r="IY453" s="14">
        <v>0</v>
      </c>
      <c r="IZ453" s="14">
        <v>0</v>
      </c>
    </row>
    <row r="454" spans="250:260" x14ac:dyDescent="0.35">
      <c r="IP454" s="14">
        <v>267</v>
      </c>
      <c r="IQ454" s="15" t="s">
        <v>487</v>
      </c>
      <c r="IR454" s="15" t="s">
        <v>398</v>
      </c>
      <c r="IS454" s="15" t="s">
        <v>290</v>
      </c>
      <c r="IT454" s="15" t="s">
        <v>291</v>
      </c>
      <c r="IU454" s="15" t="s">
        <v>55</v>
      </c>
      <c r="IV454" s="15" t="s">
        <v>319</v>
      </c>
      <c r="IW454" s="14">
        <v>1</v>
      </c>
      <c r="IX454" s="14">
        <v>1</v>
      </c>
      <c r="IY454" s="14">
        <v>1</v>
      </c>
      <c r="IZ454" s="14">
        <v>1</v>
      </c>
    </row>
    <row r="455" spans="250:260" x14ac:dyDescent="0.35">
      <c r="IP455" s="14">
        <v>268</v>
      </c>
      <c r="IQ455" s="15" t="s">
        <v>322</v>
      </c>
      <c r="IR455" s="15" t="s">
        <v>398</v>
      </c>
      <c r="IS455" s="15" t="s">
        <v>290</v>
      </c>
      <c r="IT455" s="15" t="s">
        <v>291</v>
      </c>
      <c r="IU455" s="15" t="s">
        <v>55</v>
      </c>
      <c r="IV455" s="15" t="s">
        <v>319</v>
      </c>
      <c r="IW455" s="14">
        <v>1</v>
      </c>
      <c r="IX455" s="14">
        <v>1</v>
      </c>
      <c r="IY455" s="14">
        <v>1</v>
      </c>
      <c r="IZ455" s="14">
        <v>1</v>
      </c>
    </row>
    <row r="456" spans="250:260" x14ac:dyDescent="0.35">
      <c r="IP456" s="14">
        <v>269</v>
      </c>
      <c r="IQ456" s="15" t="s">
        <v>488</v>
      </c>
      <c r="IR456" s="15" t="s">
        <v>388</v>
      </c>
      <c r="IS456" s="15" t="s">
        <v>290</v>
      </c>
      <c r="IT456" s="15" t="s">
        <v>291</v>
      </c>
      <c r="IU456" s="15" t="s">
        <v>55</v>
      </c>
      <c r="IV456" s="15" t="s">
        <v>323</v>
      </c>
      <c r="IW456" s="14">
        <v>2</v>
      </c>
      <c r="IX456" s="14">
        <v>1</v>
      </c>
      <c r="IY456" s="14">
        <v>1</v>
      </c>
      <c r="IZ456" s="14">
        <v>1</v>
      </c>
    </row>
    <row r="457" spans="250:260" x14ac:dyDescent="0.35">
      <c r="IP457" s="14">
        <v>270</v>
      </c>
      <c r="IQ457" s="15" t="s">
        <v>324</v>
      </c>
      <c r="IR457" s="15" t="s">
        <v>388</v>
      </c>
      <c r="IS457" s="15" t="s">
        <v>290</v>
      </c>
      <c r="IT457" s="15" t="s">
        <v>291</v>
      </c>
      <c r="IU457" s="15" t="s">
        <v>55</v>
      </c>
      <c r="IV457" s="15" t="s">
        <v>323</v>
      </c>
      <c r="IW457" s="14">
        <v>0</v>
      </c>
      <c r="IX457" s="14">
        <v>1</v>
      </c>
      <c r="IY457" s="14">
        <v>0</v>
      </c>
      <c r="IZ457" s="14">
        <v>0</v>
      </c>
    </row>
    <row r="458" spans="250:260" x14ac:dyDescent="0.35">
      <c r="IP458" s="14">
        <v>271</v>
      </c>
      <c r="IQ458" s="15" t="s">
        <v>489</v>
      </c>
      <c r="IR458" s="15" t="s">
        <v>398</v>
      </c>
      <c r="IS458" s="15" t="s">
        <v>290</v>
      </c>
      <c r="IT458" s="15" t="s">
        <v>325</v>
      </c>
      <c r="IU458" s="15" t="s">
        <v>59</v>
      </c>
      <c r="IV458" s="15" t="s">
        <v>326</v>
      </c>
      <c r="IW458" s="14">
        <v>3</v>
      </c>
      <c r="IX458" s="14">
        <v>3</v>
      </c>
      <c r="IY458" s="14">
        <v>3</v>
      </c>
      <c r="IZ458" s="14">
        <v>3</v>
      </c>
    </row>
    <row r="459" spans="250:260" x14ac:dyDescent="0.35">
      <c r="IP459" s="14">
        <v>272</v>
      </c>
      <c r="IQ459" s="15" t="s">
        <v>327</v>
      </c>
      <c r="IR459" s="15" t="s">
        <v>398</v>
      </c>
      <c r="IS459" s="15" t="s">
        <v>290</v>
      </c>
      <c r="IT459" s="15" t="s">
        <v>325</v>
      </c>
      <c r="IU459" s="15" t="s">
        <v>59</v>
      </c>
      <c r="IV459" s="15" t="s">
        <v>326</v>
      </c>
      <c r="IW459" s="14">
        <v>0</v>
      </c>
      <c r="IX459" s="14">
        <v>0</v>
      </c>
      <c r="IY459" s="14">
        <v>0</v>
      </c>
      <c r="IZ459" s="14">
        <v>1</v>
      </c>
    </row>
    <row r="460" spans="250:260" x14ac:dyDescent="0.35">
      <c r="IP460" s="14">
        <v>273</v>
      </c>
      <c r="IQ460" s="15" t="s">
        <v>328</v>
      </c>
      <c r="IR460" s="15" t="s">
        <v>398</v>
      </c>
      <c r="IS460" s="15" t="s">
        <v>290</v>
      </c>
      <c r="IT460" s="15" t="s">
        <v>325</v>
      </c>
      <c r="IU460" s="15" t="s">
        <v>59</v>
      </c>
      <c r="IV460" s="15" t="s">
        <v>326</v>
      </c>
      <c r="IW460" s="14">
        <v>1</v>
      </c>
      <c r="IX460" s="14">
        <v>1</v>
      </c>
      <c r="IY460" s="14">
        <v>1</v>
      </c>
      <c r="IZ460" s="14">
        <v>1</v>
      </c>
    </row>
    <row r="461" spans="250:260" x14ac:dyDescent="0.35">
      <c r="IP461" s="14">
        <v>274</v>
      </c>
      <c r="IQ461" s="15" t="s">
        <v>490</v>
      </c>
      <c r="IR461" s="15" t="s">
        <v>398</v>
      </c>
      <c r="IS461" s="15" t="s">
        <v>290</v>
      </c>
      <c r="IT461" s="15" t="s">
        <v>325</v>
      </c>
      <c r="IU461" s="15" t="s">
        <v>59</v>
      </c>
      <c r="IV461" s="15" t="s">
        <v>326</v>
      </c>
      <c r="IW461" s="14">
        <v>1</v>
      </c>
      <c r="IX461" s="14">
        <v>1</v>
      </c>
      <c r="IY461" s="14">
        <v>1</v>
      </c>
      <c r="IZ461" s="14">
        <v>1</v>
      </c>
    </row>
    <row r="462" spans="250:260" x14ac:dyDescent="0.35">
      <c r="IP462" s="14">
        <v>275</v>
      </c>
      <c r="IQ462" s="15" t="s">
        <v>329</v>
      </c>
      <c r="IR462" s="15" t="s">
        <v>398</v>
      </c>
      <c r="IS462" s="15" t="s">
        <v>290</v>
      </c>
      <c r="IT462" s="15" t="s">
        <v>325</v>
      </c>
      <c r="IU462" s="15" t="s">
        <v>59</v>
      </c>
      <c r="IV462" s="15" t="s">
        <v>326</v>
      </c>
      <c r="IW462" s="14">
        <v>1</v>
      </c>
      <c r="IX462" s="14">
        <v>1</v>
      </c>
      <c r="IY462" s="14">
        <v>1</v>
      </c>
      <c r="IZ462" s="14">
        <v>1</v>
      </c>
    </row>
    <row r="463" spans="250:260" x14ac:dyDescent="0.35">
      <c r="IP463" s="14">
        <v>276</v>
      </c>
      <c r="IQ463" s="15" t="s">
        <v>330</v>
      </c>
      <c r="IR463" s="15" t="s">
        <v>398</v>
      </c>
      <c r="IS463" s="15" t="s">
        <v>290</v>
      </c>
      <c r="IT463" s="15" t="s">
        <v>325</v>
      </c>
      <c r="IU463" s="15" t="s">
        <v>59</v>
      </c>
      <c r="IV463" s="15" t="s">
        <v>326</v>
      </c>
      <c r="IW463" s="14">
        <v>12</v>
      </c>
      <c r="IX463" s="14">
        <v>12</v>
      </c>
      <c r="IY463" s="14">
        <v>12</v>
      </c>
      <c r="IZ463" s="14">
        <v>12</v>
      </c>
    </row>
    <row r="464" spans="250:260" x14ac:dyDescent="0.35">
      <c r="IP464" s="14">
        <v>277</v>
      </c>
      <c r="IQ464" s="15" t="s">
        <v>331</v>
      </c>
      <c r="IR464" s="15" t="s">
        <v>398</v>
      </c>
      <c r="IS464" s="15" t="s">
        <v>290</v>
      </c>
      <c r="IT464" s="15" t="s">
        <v>325</v>
      </c>
      <c r="IU464" s="15" t="s">
        <v>59</v>
      </c>
      <c r="IV464" s="15" t="s">
        <v>326</v>
      </c>
      <c r="IW464" s="14">
        <v>1</v>
      </c>
      <c r="IX464" s="14">
        <v>1</v>
      </c>
      <c r="IY464" s="14">
        <v>1</v>
      </c>
      <c r="IZ464" s="14">
        <v>1</v>
      </c>
    </row>
    <row r="465" spans="250:260" x14ac:dyDescent="0.35">
      <c r="IP465" s="14">
        <v>278</v>
      </c>
      <c r="IQ465" s="15" t="s">
        <v>332</v>
      </c>
      <c r="IR465" s="15" t="s">
        <v>398</v>
      </c>
      <c r="IS465" s="15" t="s">
        <v>290</v>
      </c>
      <c r="IT465" s="15" t="s">
        <v>325</v>
      </c>
      <c r="IU465" s="15" t="s">
        <v>59</v>
      </c>
      <c r="IV465" s="15" t="s">
        <v>333</v>
      </c>
      <c r="IW465" s="14">
        <v>1</v>
      </c>
      <c r="IX465" s="14">
        <v>1</v>
      </c>
      <c r="IY465" s="14">
        <v>1</v>
      </c>
      <c r="IZ465" s="14">
        <v>1</v>
      </c>
    </row>
    <row r="466" spans="250:260" x14ac:dyDescent="0.35">
      <c r="IP466" s="14">
        <v>279</v>
      </c>
      <c r="IQ466" s="15" t="s">
        <v>334</v>
      </c>
      <c r="IR466" s="15" t="s">
        <v>380</v>
      </c>
      <c r="IS466" s="15" t="s">
        <v>290</v>
      </c>
      <c r="IT466" s="15" t="s">
        <v>325</v>
      </c>
      <c r="IU466" s="15" t="s">
        <v>59</v>
      </c>
      <c r="IV466" s="15" t="s">
        <v>333</v>
      </c>
      <c r="IW466" s="14">
        <v>1</v>
      </c>
      <c r="IX466" s="14">
        <v>1</v>
      </c>
      <c r="IY466" s="14">
        <v>1</v>
      </c>
      <c r="IZ466" s="14">
        <v>1</v>
      </c>
    </row>
    <row r="467" spans="250:260" x14ac:dyDescent="0.35">
      <c r="IP467" s="14">
        <v>280</v>
      </c>
      <c r="IQ467" s="15" t="s">
        <v>491</v>
      </c>
      <c r="IR467" s="15" t="s">
        <v>398</v>
      </c>
      <c r="IS467" s="15" t="s">
        <v>290</v>
      </c>
      <c r="IT467" s="15" t="s">
        <v>325</v>
      </c>
      <c r="IU467" s="15" t="s">
        <v>59</v>
      </c>
      <c r="IV467" s="15" t="s">
        <v>333</v>
      </c>
      <c r="IW467" s="14">
        <v>1</v>
      </c>
      <c r="IX467" s="14">
        <v>1</v>
      </c>
      <c r="IY467" s="14">
        <v>1</v>
      </c>
      <c r="IZ467" s="14">
        <v>1</v>
      </c>
    </row>
    <row r="468" spans="250:260" x14ac:dyDescent="0.35">
      <c r="IP468" s="14">
        <v>281</v>
      </c>
      <c r="IQ468" s="15" t="s">
        <v>492</v>
      </c>
      <c r="IR468" s="15" t="s">
        <v>381</v>
      </c>
      <c r="IS468" s="15" t="s">
        <v>290</v>
      </c>
      <c r="IT468" s="15" t="s">
        <v>325</v>
      </c>
      <c r="IU468" s="15" t="s">
        <v>59</v>
      </c>
      <c r="IV468" s="15" t="s">
        <v>333</v>
      </c>
      <c r="IW468" s="14">
        <v>1</v>
      </c>
      <c r="IX468" s="14">
        <v>1</v>
      </c>
      <c r="IY468" s="14">
        <v>1</v>
      </c>
      <c r="IZ468" s="14">
        <v>1</v>
      </c>
    </row>
    <row r="469" spans="250:260" x14ac:dyDescent="0.35">
      <c r="IP469" s="14">
        <v>282</v>
      </c>
      <c r="IQ469" s="15" t="s">
        <v>335</v>
      </c>
      <c r="IR469" s="15" t="s">
        <v>398</v>
      </c>
      <c r="IS469" s="15" t="s">
        <v>290</v>
      </c>
      <c r="IT469" s="15" t="s">
        <v>325</v>
      </c>
      <c r="IU469" s="15" t="s">
        <v>59</v>
      </c>
      <c r="IV469" s="15" t="s">
        <v>333</v>
      </c>
      <c r="IW469" s="14">
        <v>1</v>
      </c>
      <c r="IX469" s="14">
        <v>1</v>
      </c>
      <c r="IY469" s="14">
        <v>1</v>
      </c>
      <c r="IZ469" s="14">
        <v>1</v>
      </c>
    </row>
    <row r="470" spans="250:260" x14ac:dyDescent="0.35">
      <c r="IP470" s="14">
        <v>283</v>
      </c>
      <c r="IQ470" s="15" t="s">
        <v>336</v>
      </c>
      <c r="IR470" s="15" t="s">
        <v>398</v>
      </c>
      <c r="IS470" s="15" t="s">
        <v>290</v>
      </c>
      <c r="IT470" s="15" t="s">
        <v>325</v>
      </c>
      <c r="IU470" s="15" t="s">
        <v>59</v>
      </c>
      <c r="IV470" s="15" t="s">
        <v>333</v>
      </c>
      <c r="IW470" s="14">
        <v>1</v>
      </c>
      <c r="IX470" s="14">
        <v>1</v>
      </c>
      <c r="IY470" s="14">
        <v>1</v>
      </c>
      <c r="IZ470" s="14">
        <v>1</v>
      </c>
    </row>
    <row r="471" spans="250:260" x14ac:dyDescent="0.35">
      <c r="IP471" s="14">
        <v>284</v>
      </c>
      <c r="IQ471" s="15" t="s">
        <v>337</v>
      </c>
      <c r="IR471" s="15" t="s">
        <v>398</v>
      </c>
      <c r="IS471" s="15" t="s">
        <v>290</v>
      </c>
      <c r="IT471" s="15" t="s">
        <v>325</v>
      </c>
      <c r="IU471" s="15" t="s">
        <v>59</v>
      </c>
      <c r="IV471" s="15" t="s">
        <v>333</v>
      </c>
      <c r="IW471" s="14">
        <v>1</v>
      </c>
      <c r="IX471" s="14">
        <v>1</v>
      </c>
      <c r="IY471" s="14">
        <v>1</v>
      </c>
      <c r="IZ471" s="14">
        <v>1</v>
      </c>
    </row>
    <row r="472" spans="250:260" x14ac:dyDescent="0.35">
      <c r="IP472" s="14">
        <v>285</v>
      </c>
      <c r="IQ472" s="15" t="s">
        <v>338</v>
      </c>
      <c r="IR472" s="15" t="s">
        <v>398</v>
      </c>
      <c r="IS472" s="15" t="s">
        <v>290</v>
      </c>
      <c r="IT472" s="15" t="s">
        <v>325</v>
      </c>
      <c r="IU472" s="15" t="s">
        <v>59</v>
      </c>
      <c r="IV472" s="15" t="s">
        <v>339</v>
      </c>
      <c r="IW472" s="14">
        <v>3</v>
      </c>
      <c r="IX472" s="14">
        <v>3</v>
      </c>
      <c r="IY472" s="14">
        <v>3</v>
      </c>
      <c r="IZ472" s="14">
        <v>3</v>
      </c>
    </row>
    <row r="473" spans="250:260" x14ac:dyDescent="0.35">
      <c r="IP473" s="14">
        <v>286</v>
      </c>
      <c r="IQ473" s="15" t="s">
        <v>340</v>
      </c>
      <c r="IR473" s="15" t="s">
        <v>398</v>
      </c>
      <c r="IS473" s="15" t="s">
        <v>290</v>
      </c>
      <c r="IT473" s="15" t="s">
        <v>325</v>
      </c>
      <c r="IU473" s="15" t="s">
        <v>59</v>
      </c>
      <c r="IV473" s="15" t="s">
        <v>339</v>
      </c>
      <c r="IW473" s="14">
        <v>2</v>
      </c>
      <c r="IX473" s="14">
        <v>2</v>
      </c>
      <c r="IY473" s="14">
        <v>2</v>
      </c>
      <c r="IZ473" s="14">
        <v>2</v>
      </c>
    </row>
    <row r="474" spans="250:260" x14ac:dyDescent="0.35">
      <c r="IP474" s="14">
        <v>287</v>
      </c>
      <c r="IQ474" s="15" t="s">
        <v>341</v>
      </c>
      <c r="IR474" s="15" t="s">
        <v>398</v>
      </c>
      <c r="IS474" s="15" t="s">
        <v>290</v>
      </c>
      <c r="IT474" s="15" t="s">
        <v>325</v>
      </c>
      <c r="IU474" s="15" t="s">
        <v>59</v>
      </c>
      <c r="IV474" s="15" t="s">
        <v>339</v>
      </c>
      <c r="IW474" s="14">
        <v>1</v>
      </c>
      <c r="IX474" s="14">
        <v>1</v>
      </c>
      <c r="IY474" s="14">
        <v>1</v>
      </c>
      <c r="IZ474" s="14">
        <v>1</v>
      </c>
    </row>
    <row r="475" spans="250:260" x14ac:dyDescent="0.35">
      <c r="IP475" s="14">
        <v>288</v>
      </c>
      <c r="IQ475" s="15" t="s">
        <v>493</v>
      </c>
      <c r="IR475" s="15" t="s">
        <v>398</v>
      </c>
      <c r="IS475" s="15" t="s">
        <v>290</v>
      </c>
      <c r="IT475" s="15" t="s">
        <v>325</v>
      </c>
      <c r="IU475" s="15" t="s">
        <v>59</v>
      </c>
      <c r="IV475" s="15" t="s">
        <v>339</v>
      </c>
      <c r="IW475" s="14">
        <v>0</v>
      </c>
      <c r="IX475" s="14">
        <v>0</v>
      </c>
      <c r="IY475" s="14">
        <v>1</v>
      </c>
      <c r="IZ475" s="14">
        <v>0</v>
      </c>
    </row>
    <row r="476" spans="250:260" x14ac:dyDescent="0.35">
      <c r="IP476" s="14">
        <v>289</v>
      </c>
      <c r="IQ476" s="15" t="s">
        <v>342</v>
      </c>
      <c r="IR476" s="15" t="s">
        <v>398</v>
      </c>
      <c r="IS476" s="15" t="s">
        <v>290</v>
      </c>
      <c r="IT476" s="15" t="s">
        <v>325</v>
      </c>
      <c r="IU476" s="15" t="s">
        <v>59</v>
      </c>
      <c r="IV476" s="15" t="s">
        <v>339</v>
      </c>
      <c r="IW476" s="14">
        <v>1</v>
      </c>
      <c r="IX476" s="14">
        <v>1</v>
      </c>
      <c r="IY476" s="14">
        <v>1</v>
      </c>
      <c r="IZ476" s="14">
        <v>1</v>
      </c>
    </row>
    <row r="477" spans="250:260" x14ac:dyDescent="0.35">
      <c r="IP477" s="14">
        <v>290</v>
      </c>
      <c r="IQ477" s="15" t="s">
        <v>343</v>
      </c>
      <c r="IR477" s="15" t="s">
        <v>398</v>
      </c>
      <c r="IS477" s="15" t="s">
        <v>290</v>
      </c>
      <c r="IT477" s="15" t="s">
        <v>325</v>
      </c>
      <c r="IU477" s="15" t="s">
        <v>59</v>
      </c>
      <c r="IV477" s="15" t="s">
        <v>339</v>
      </c>
      <c r="IW477" s="14">
        <v>1</v>
      </c>
      <c r="IX477" s="14">
        <v>1</v>
      </c>
      <c r="IY477" s="14">
        <v>1</v>
      </c>
      <c r="IZ477" s="14">
        <v>1</v>
      </c>
    </row>
    <row r="478" spans="250:260" x14ac:dyDescent="0.35">
      <c r="IP478" s="14">
        <v>291</v>
      </c>
      <c r="IQ478" s="15" t="s">
        <v>494</v>
      </c>
      <c r="IR478" s="15" t="s">
        <v>398</v>
      </c>
      <c r="IS478" s="15" t="s">
        <v>290</v>
      </c>
      <c r="IT478" s="15" t="s">
        <v>325</v>
      </c>
      <c r="IU478" s="15" t="s">
        <v>59</v>
      </c>
      <c r="IV478" s="15" t="s">
        <v>339</v>
      </c>
      <c r="IW478" s="14">
        <v>0</v>
      </c>
      <c r="IX478" s="14">
        <v>4</v>
      </c>
      <c r="IY478" s="14">
        <v>4</v>
      </c>
      <c r="IZ478" s="14">
        <v>4</v>
      </c>
    </row>
    <row r="479" spans="250:260" x14ac:dyDescent="0.35">
      <c r="IP479" s="14">
        <v>292</v>
      </c>
      <c r="IQ479" s="15" t="s">
        <v>344</v>
      </c>
      <c r="IR479" s="15" t="s">
        <v>398</v>
      </c>
      <c r="IS479" s="15" t="s">
        <v>290</v>
      </c>
      <c r="IT479" s="15" t="s">
        <v>325</v>
      </c>
      <c r="IU479" s="15" t="s">
        <v>59</v>
      </c>
      <c r="IV479" s="15" t="s">
        <v>339</v>
      </c>
      <c r="IW479" s="14">
        <v>0</v>
      </c>
      <c r="IX479" s="14">
        <v>0</v>
      </c>
      <c r="IY479" s="14">
        <v>1</v>
      </c>
      <c r="IZ479" s="14">
        <v>0</v>
      </c>
    </row>
    <row r="480" spans="250:260" x14ac:dyDescent="0.35">
      <c r="IP480" s="14">
        <v>293</v>
      </c>
      <c r="IQ480" s="15" t="s">
        <v>345</v>
      </c>
      <c r="IR480" s="15" t="s">
        <v>398</v>
      </c>
      <c r="IS480" s="15" t="s">
        <v>290</v>
      </c>
      <c r="IT480" s="15" t="s">
        <v>325</v>
      </c>
      <c r="IU480" s="15" t="s">
        <v>59</v>
      </c>
      <c r="IV480" s="15" t="s">
        <v>339</v>
      </c>
      <c r="IW480" s="14">
        <v>1</v>
      </c>
      <c r="IX480" s="14">
        <v>1</v>
      </c>
      <c r="IY480" s="14">
        <v>1</v>
      </c>
      <c r="IZ480" s="14">
        <v>1</v>
      </c>
    </row>
    <row r="481" spans="250:260" x14ac:dyDescent="0.35">
      <c r="IP481" s="14">
        <v>294</v>
      </c>
      <c r="IQ481" s="15" t="s">
        <v>495</v>
      </c>
      <c r="IR481" s="15" t="s">
        <v>380</v>
      </c>
      <c r="IS481" s="15" t="s">
        <v>290</v>
      </c>
      <c r="IT481" s="15" t="s">
        <v>325</v>
      </c>
      <c r="IU481" s="15" t="s">
        <v>59</v>
      </c>
      <c r="IV481" s="15" t="s">
        <v>339</v>
      </c>
      <c r="IW481" s="14">
        <v>2</v>
      </c>
      <c r="IX481" s="14">
        <v>2</v>
      </c>
      <c r="IY481" s="14">
        <v>2</v>
      </c>
      <c r="IZ481" s="14">
        <v>2</v>
      </c>
    </row>
    <row r="482" spans="250:260" x14ac:dyDescent="0.35">
      <c r="IP482" s="14">
        <v>295</v>
      </c>
      <c r="IQ482" s="15" t="s">
        <v>346</v>
      </c>
      <c r="IR482" s="15" t="s">
        <v>398</v>
      </c>
      <c r="IS482" s="15" t="s">
        <v>290</v>
      </c>
      <c r="IT482" s="15" t="s">
        <v>325</v>
      </c>
      <c r="IU482" s="15" t="s">
        <v>59</v>
      </c>
      <c r="IV482" s="15" t="s">
        <v>339</v>
      </c>
      <c r="IW482" s="14">
        <v>3</v>
      </c>
      <c r="IX482" s="14">
        <v>3</v>
      </c>
      <c r="IY482" s="14">
        <v>3</v>
      </c>
      <c r="IZ482" s="14">
        <v>3</v>
      </c>
    </row>
    <row r="483" spans="250:260" x14ac:dyDescent="0.35">
      <c r="IP483" s="14">
        <v>296</v>
      </c>
      <c r="IQ483" s="15" t="s">
        <v>347</v>
      </c>
      <c r="IR483" s="15" t="s">
        <v>381</v>
      </c>
      <c r="IS483" s="15" t="s">
        <v>290</v>
      </c>
      <c r="IT483" s="15" t="s">
        <v>325</v>
      </c>
      <c r="IU483" s="15" t="s">
        <v>59</v>
      </c>
      <c r="IV483" s="15" t="s">
        <v>339</v>
      </c>
      <c r="IW483" s="14">
        <v>1</v>
      </c>
      <c r="IX483" s="14">
        <v>1</v>
      </c>
      <c r="IY483" s="14">
        <v>1</v>
      </c>
      <c r="IZ483" s="14">
        <v>1</v>
      </c>
    </row>
    <row r="484" spans="250:260" x14ac:dyDescent="0.35">
      <c r="IP484" s="14">
        <v>297</v>
      </c>
      <c r="IQ484" s="15" t="s">
        <v>348</v>
      </c>
      <c r="IR484" s="15" t="s">
        <v>398</v>
      </c>
      <c r="IS484" s="15" t="s">
        <v>290</v>
      </c>
      <c r="IT484" s="15" t="s">
        <v>325</v>
      </c>
      <c r="IU484" s="15" t="s">
        <v>59</v>
      </c>
      <c r="IV484" s="15" t="s">
        <v>339</v>
      </c>
      <c r="IW484" s="14">
        <v>1</v>
      </c>
      <c r="IX484" s="14">
        <v>1</v>
      </c>
      <c r="IY484" s="14">
        <v>1</v>
      </c>
      <c r="IZ484" s="14">
        <v>1</v>
      </c>
    </row>
    <row r="485" spans="250:260" x14ac:dyDescent="0.35">
      <c r="IP485" s="14">
        <v>298</v>
      </c>
      <c r="IQ485" s="15" t="s">
        <v>349</v>
      </c>
      <c r="IR485" s="15" t="s">
        <v>398</v>
      </c>
      <c r="IS485" s="15" t="s">
        <v>290</v>
      </c>
      <c r="IT485" s="15" t="s">
        <v>325</v>
      </c>
      <c r="IU485" s="15" t="s">
        <v>59</v>
      </c>
      <c r="IV485" s="15" t="s">
        <v>339</v>
      </c>
      <c r="IW485" s="14">
        <v>1</v>
      </c>
      <c r="IX485" s="14">
        <v>1</v>
      </c>
      <c r="IY485" s="14">
        <v>1</v>
      </c>
      <c r="IZ485" s="14">
        <v>1</v>
      </c>
    </row>
    <row r="486" spans="250:260" x14ac:dyDescent="0.35">
      <c r="IP486" s="14">
        <v>299</v>
      </c>
      <c r="IQ486" s="15" t="s">
        <v>350</v>
      </c>
      <c r="IR486" s="15" t="s">
        <v>392</v>
      </c>
      <c r="IS486" s="15" t="s">
        <v>290</v>
      </c>
      <c r="IT486" s="15" t="s">
        <v>351</v>
      </c>
      <c r="IU486" s="15" t="s">
        <v>61</v>
      </c>
      <c r="IV486" s="15" t="s">
        <v>352</v>
      </c>
      <c r="IW486" s="14">
        <v>0</v>
      </c>
      <c r="IX486" s="14">
        <v>1</v>
      </c>
      <c r="IY486" s="14">
        <v>1</v>
      </c>
      <c r="IZ486" s="14">
        <v>1</v>
      </c>
    </row>
    <row r="487" spans="250:260" x14ac:dyDescent="0.35">
      <c r="IP487" s="14">
        <v>300</v>
      </c>
      <c r="IQ487" s="15" t="s">
        <v>353</v>
      </c>
      <c r="IR487" s="15" t="s">
        <v>392</v>
      </c>
      <c r="IS487" s="15" t="s">
        <v>290</v>
      </c>
      <c r="IT487" s="15" t="s">
        <v>351</v>
      </c>
      <c r="IU487" s="15" t="s">
        <v>61</v>
      </c>
      <c r="IV487" s="15" t="s">
        <v>352</v>
      </c>
      <c r="IW487" s="14">
        <v>1</v>
      </c>
      <c r="IX487" s="14">
        <v>1</v>
      </c>
      <c r="IY487" s="14">
        <v>1</v>
      </c>
      <c r="IZ487" s="14">
        <v>1</v>
      </c>
    </row>
    <row r="488" spans="250:260" x14ac:dyDescent="0.35">
      <c r="IP488" s="14">
        <v>301</v>
      </c>
      <c r="IQ488" s="15" t="s">
        <v>354</v>
      </c>
      <c r="IR488" s="15" t="s">
        <v>392</v>
      </c>
      <c r="IS488" s="15" t="s">
        <v>290</v>
      </c>
      <c r="IT488" s="15" t="s">
        <v>351</v>
      </c>
      <c r="IU488" s="15" t="s">
        <v>61</v>
      </c>
      <c r="IV488" s="15" t="s">
        <v>355</v>
      </c>
      <c r="IW488" s="14">
        <v>0</v>
      </c>
      <c r="IX488" s="14">
        <v>1</v>
      </c>
      <c r="IY488" s="14">
        <v>1</v>
      </c>
      <c r="IZ488" s="14">
        <v>1</v>
      </c>
    </row>
    <row r="489" spans="250:260" x14ac:dyDescent="0.35">
      <c r="IP489" s="14">
        <v>302</v>
      </c>
      <c r="IQ489" s="15" t="s">
        <v>496</v>
      </c>
      <c r="IR489" s="15" t="s">
        <v>392</v>
      </c>
      <c r="IS489" s="15" t="s">
        <v>290</v>
      </c>
      <c r="IT489" s="15" t="s">
        <v>351</v>
      </c>
      <c r="IU489" s="15" t="s">
        <v>61</v>
      </c>
      <c r="IV489" s="15" t="s">
        <v>356</v>
      </c>
      <c r="IW489" s="14">
        <v>1</v>
      </c>
      <c r="IX489" s="14">
        <v>0</v>
      </c>
      <c r="IY489" s="14">
        <v>0</v>
      </c>
      <c r="IZ489" s="14">
        <v>0</v>
      </c>
    </row>
    <row r="490" spans="250:260" x14ac:dyDescent="0.35">
      <c r="IP490" s="14">
        <v>303</v>
      </c>
      <c r="IQ490" s="15" t="s">
        <v>357</v>
      </c>
      <c r="IR490" s="15" t="s">
        <v>392</v>
      </c>
      <c r="IS490" s="15" t="s">
        <v>290</v>
      </c>
      <c r="IT490" s="15" t="s">
        <v>351</v>
      </c>
      <c r="IU490" s="15" t="s">
        <v>61</v>
      </c>
      <c r="IV490" s="15" t="s">
        <v>356</v>
      </c>
      <c r="IW490" s="14">
        <v>1</v>
      </c>
      <c r="IX490" s="14">
        <v>1</v>
      </c>
      <c r="IY490" s="14">
        <v>1</v>
      </c>
      <c r="IZ490" s="14">
        <v>1</v>
      </c>
    </row>
    <row r="491" spans="250:260" x14ac:dyDescent="0.35">
      <c r="IP491" s="14">
        <v>304</v>
      </c>
      <c r="IQ491" s="15" t="s">
        <v>358</v>
      </c>
      <c r="IR491" s="15" t="s">
        <v>392</v>
      </c>
      <c r="IS491" s="15" t="s">
        <v>290</v>
      </c>
      <c r="IT491" s="15" t="s">
        <v>351</v>
      </c>
      <c r="IU491" s="15" t="s">
        <v>61</v>
      </c>
      <c r="IV491" s="15" t="s">
        <v>356</v>
      </c>
      <c r="IW491" s="14">
        <v>0</v>
      </c>
      <c r="IX491" s="14">
        <v>0</v>
      </c>
      <c r="IY491" s="14">
        <v>1</v>
      </c>
      <c r="IZ491" s="14">
        <v>0</v>
      </c>
    </row>
    <row r="492" spans="250:260" x14ac:dyDescent="0.35">
      <c r="IP492" s="14">
        <v>305</v>
      </c>
      <c r="IQ492" s="15" t="s">
        <v>359</v>
      </c>
      <c r="IR492" s="15" t="s">
        <v>392</v>
      </c>
      <c r="IS492" s="15" t="s">
        <v>290</v>
      </c>
      <c r="IT492" s="15" t="s">
        <v>351</v>
      </c>
      <c r="IU492" s="15" t="s">
        <v>61</v>
      </c>
      <c r="IV492" s="15" t="s">
        <v>356</v>
      </c>
      <c r="IW492" s="14">
        <v>1</v>
      </c>
      <c r="IX492" s="14">
        <v>1</v>
      </c>
      <c r="IY492" s="14">
        <v>1</v>
      </c>
      <c r="IZ492" s="14">
        <v>1</v>
      </c>
    </row>
    <row r="493" spans="250:260" x14ac:dyDescent="0.35">
      <c r="IP493" s="14">
        <v>306</v>
      </c>
      <c r="IQ493" s="15" t="s">
        <v>360</v>
      </c>
      <c r="IR493" s="15" t="s">
        <v>392</v>
      </c>
      <c r="IS493" s="15" t="s">
        <v>290</v>
      </c>
      <c r="IT493" s="15" t="s">
        <v>351</v>
      </c>
      <c r="IU493" s="15" t="s">
        <v>61</v>
      </c>
      <c r="IV493" s="15" t="s">
        <v>356</v>
      </c>
      <c r="IW493" s="14">
        <v>0.3</v>
      </c>
      <c r="IX493" s="14">
        <v>0.245</v>
      </c>
      <c r="IY493" s="14">
        <v>0.2</v>
      </c>
      <c r="IZ493" s="14">
        <v>0.15</v>
      </c>
    </row>
    <row r="494" spans="250:260" x14ac:dyDescent="0.35">
      <c r="IP494" s="14">
        <v>307</v>
      </c>
      <c r="IQ494" s="15" t="s">
        <v>361</v>
      </c>
      <c r="IR494" s="15" t="s">
        <v>392</v>
      </c>
      <c r="IS494" s="15" t="s">
        <v>290</v>
      </c>
      <c r="IT494" s="15" t="s">
        <v>351</v>
      </c>
      <c r="IU494" s="15" t="s">
        <v>61</v>
      </c>
      <c r="IV494" s="15" t="s">
        <v>356</v>
      </c>
      <c r="IW494" s="14">
        <v>900</v>
      </c>
      <c r="IX494" s="14">
        <v>900</v>
      </c>
      <c r="IY494" s="14">
        <v>900</v>
      </c>
      <c r="IZ494" s="14">
        <v>900</v>
      </c>
    </row>
    <row r="495" spans="250:260" x14ac:dyDescent="0.35">
      <c r="IP495" s="14">
        <v>308</v>
      </c>
      <c r="IQ495" s="15" t="s">
        <v>362</v>
      </c>
      <c r="IR495" s="15" t="s">
        <v>392</v>
      </c>
      <c r="IS495" s="15" t="s">
        <v>290</v>
      </c>
      <c r="IT495" s="15" t="s">
        <v>351</v>
      </c>
      <c r="IU495" s="15" t="s">
        <v>61</v>
      </c>
      <c r="IV495" s="15" t="s">
        <v>356</v>
      </c>
      <c r="IW495" s="14">
        <v>0.02</v>
      </c>
      <c r="IX495" s="14">
        <v>0.08</v>
      </c>
      <c r="IY495" s="14">
        <v>0.05</v>
      </c>
      <c r="IZ495" s="14">
        <v>0.05</v>
      </c>
    </row>
    <row r="496" spans="250:260" x14ac:dyDescent="0.35">
      <c r="IP496" s="14">
        <v>309</v>
      </c>
      <c r="IQ496" s="15" t="s">
        <v>363</v>
      </c>
      <c r="IR496" s="15" t="s">
        <v>384</v>
      </c>
      <c r="IS496" s="15" t="s">
        <v>290</v>
      </c>
      <c r="IT496" s="15" t="s">
        <v>351</v>
      </c>
      <c r="IU496" s="15" t="s">
        <v>61</v>
      </c>
      <c r="IV496" s="15" t="s">
        <v>356</v>
      </c>
      <c r="IW496" s="14">
        <v>1750</v>
      </c>
      <c r="IX496" s="14">
        <v>1750</v>
      </c>
      <c r="IY496" s="14">
        <v>1750</v>
      </c>
      <c r="IZ496" s="14">
        <v>1750</v>
      </c>
    </row>
    <row r="497" spans="250:260" x14ac:dyDescent="0.35">
      <c r="IP497" s="14">
        <v>310</v>
      </c>
      <c r="IQ497" s="15" t="s">
        <v>364</v>
      </c>
      <c r="IR497" s="15" t="s">
        <v>384</v>
      </c>
      <c r="IS497" s="15" t="s">
        <v>290</v>
      </c>
      <c r="IT497" s="15" t="s">
        <v>351</v>
      </c>
      <c r="IU497" s="15" t="s">
        <v>61</v>
      </c>
      <c r="IV497" s="15" t="s">
        <v>356</v>
      </c>
      <c r="IW497" s="14">
        <v>1000</v>
      </c>
      <c r="IX497" s="14">
        <v>1000</v>
      </c>
      <c r="IY497" s="14">
        <v>1000</v>
      </c>
      <c r="IZ497" s="14">
        <v>1000</v>
      </c>
    </row>
    <row r="498" spans="250:260" x14ac:dyDescent="0.35">
      <c r="IP498" s="14">
        <v>311</v>
      </c>
      <c r="IQ498" s="15" t="s">
        <v>365</v>
      </c>
      <c r="IR498" s="15" t="s">
        <v>392</v>
      </c>
      <c r="IS498" s="15" t="s">
        <v>290</v>
      </c>
      <c r="IT498" s="15" t="s">
        <v>351</v>
      </c>
      <c r="IU498" s="15" t="s">
        <v>61</v>
      </c>
      <c r="IV498" s="15" t="s">
        <v>356</v>
      </c>
      <c r="IW498" s="14">
        <v>1</v>
      </c>
      <c r="IX498" s="14">
        <v>2</v>
      </c>
      <c r="IY498" s="14">
        <v>2</v>
      </c>
      <c r="IZ498" s="14">
        <v>3</v>
      </c>
    </row>
    <row r="499" spans="250:260" x14ac:dyDescent="0.35">
      <c r="IP499" s="14">
        <v>312</v>
      </c>
      <c r="IQ499" s="15" t="s">
        <v>366</v>
      </c>
      <c r="IR499" s="15" t="s">
        <v>392</v>
      </c>
      <c r="IS499" s="15" t="s">
        <v>290</v>
      </c>
      <c r="IT499" s="15" t="s">
        <v>351</v>
      </c>
      <c r="IU499" s="15" t="s">
        <v>61</v>
      </c>
      <c r="IV499" s="15" t="s">
        <v>356</v>
      </c>
      <c r="IW499" s="14">
        <v>1</v>
      </c>
      <c r="IX499" s="14">
        <v>1</v>
      </c>
      <c r="IY499" s="14">
        <v>1</v>
      </c>
      <c r="IZ499" s="14">
        <v>1</v>
      </c>
    </row>
    <row r="500" spans="250:260" x14ac:dyDescent="0.35">
      <c r="IP500" s="14">
        <v>313</v>
      </c>
      <c r="IQ500" s="15" t="s">
        <v>367</v>
      </c>
      <c r="IR500" s="15" t="s">
        <v>392</v>
      </c>
      <c r="IS500" s="15" t="s">
        <v>290</v>
      </c>
      <c r="IT500" s="15" t="s">
        <v>351</v>
      </c>
      <c r="IU500" s="15" t="s">
        <v>61</v>
      </c>
      <c r="IV500" s="15" t="s">
        <v>356</v>
      </c>
      <c r="IW500" s="14">
        <v>0</v>
      </c>
      <c r="IX500" s="14">
        <v>0.05</v>
      </c>
      <c r="IY500" s="14">
        <v>0.15</v>
      </c>
      <c r="IZ500" s="14">
        <v>0.1</v>
      </c>
    </row>
    <row r="501" spans="250:260" x14ac:dyDescent="0.35">
      <c r="IP501" s="14">
        <v>314</v>
      </c>
      <c r="IQ501" s="15" t="s">
        <v>368</v>
      </c>
      <c r="IR501" s="15" t="s">
        <v>392</v>
      </c>
      <c r="IS501" s="15" t="s">
        <v>290</v>
      </c>
      <c r="IT501" s="15" t="s">
        <v>351</v>
      </c>
      <c r="IU501" s="15" t="s">
        <v>61</v>
      </c>
      <c r="IV501" s="15" t="s">
        <v>356</v>
      </c>
      <c r="IW501" s="14">
        <v>1000</v>
      </c>
      <c r="IX501" s="14">
        <v>1000</v>
      </c>
      <c r="IY501" s="14">
        <v>1000</v>
      </c>
      <c r="IZ501" s="14">
        <v>1000</v>
      </c>
    </row>
    <row r="502" spans="250:260" x14ac:dyDescent="0.35">
      <c r="IP502" s="14">
        <v>315</v>
      </c>
      <c r="IQ502" s="15" t="s">
        <v>369</v>
      </c>
      <c r="IR502" s="15" t="s">
        <v>392</v>
      </c>
      <c r="IS502" s="15" t="s">
        <v>290</v>
      </c>
      <c r="IT502" s="15" t="s">
        <v>351</v>
      </c>
      <c r="IU502" s="15" t="s">
        <v>61</v>
      </c>
      <c r="IV502" s="15" t="s">
        <v>356</v>
      </c>
      <c r="IW502" s="14">
        <v>1</v>
      </c>
      <c r="IX502" s="14">
        <v>1</v>
      </c>
      <c r="IY502" s="14">
        <v>1</v>
      </c>
      <c r="IZ502" s="14">
        <v>1</v>
      </c>
    </row>
    <row r="503" spans="250:260" x14ac:dyDescent="0.35">
      <c r="IP503" s="14">
        <v>316</v>
      </c>
      <c r="IQ503" s="15" t="s">
        <v>370</v>
      </c>
      <c r="IR503" s="15" t="s">
        <v>392</v>
      </c>
      <c r="IS503" s="15" t="s">
        <v>290</v>
      </c>
      <c r="IT503" s="15" t="s">
        <v>351</v>
      </c>
      <c r="IU503" s="15" t="s">
        <v>61</v>
      </c>
      <c r="IV503" s="15" t="s">
        <v>356</v>
      </c>
      <c r="IW503" s="14">
        <v>0</v>
      </c>
      <c r="IX503" s="14">
        <v>1</v>
      </c>
      <c r="IY503" s="14">
        <v>0</v>
      </c>
      <c r="IZ503" s="14">
        <v>0</v>
      </c>
    </row>
    <row r="504" spans="250:260" x14ac:dyDescent="0.35">
      <c r="IP504" s="14">
        <v>317</v>
      </c>
      <c r="IQ504" s="15" t="s">
        <v>371</v>
      </c>
      <c r="IR504" s="15" t="s">
        <v>392</v>
      </c>
      <c r="IS504" s="15" t="s">
        <v>290</v>
      </c>
      <c r="IT504" s="15" t="s">
        <v>351</v>
      </c>
      <c r="IU504" s="15" t="s">
        <v>61</v>
      </c>
      <c r="IV504" s="15" t="s">
        <v>356</v>
      </c>
      <c r="IW504" s="14">
        <v>1</v>
      </c>
      <c r="IX504" s="14">
        <v>1</v>
      </c>
      <c r="IY504" s="14">
        <v>1</v>
      </c>
      <c r="IZ504" s="14">
        <v>1</v>
      </c>
    </row>
    <row r="505" spans="250:260" x14ac:dyDescent="0.35">
      <c r="IP505" s="14">
        <v>318</v>
      </c>
      <c r="IQ505" s="15" t="s">
        <v>497</v>
      </c>
      <c r="IR505" s="15" t="s">
        <v>392</v>
      </c>
      <c r="IS505" s="15" t="s">
        <v>290</v>
      </c>
      <c r="IT505" s="15" t="s">
        <v>351</v>
      </c>
      <c r="IU505" s="15" t="s">
        <v>61</v>
      </c>
      <c r="IV505" s="15" t="s">
        <v>356</v>
      </c>
      <c r="IW505" s="14">
        <v>1</v>
      </c>
      <c r="IX505" s="14">
        <v>1</v>
      </c>
      <c r="IY505" s="14">
        <v>1</v>
      </c>
      <c r="IZ505" s="14">
        <v>1</v>
      </c>
    </row>
    <row r="506" spans="250:260" x14ac:dyDescent="0.35">
      <c r="IP506" s="14">
        <v>319</v>
      </c>
      <c r="IQ506" s="15" t="s">
        <v>372</v>
      </c>
      <c r="IR506" s="15" t="s">
        <v>392</v>
      </c>
      <c r="IS506" s="15" t="s">
        <v>290</v>
      </c>
      <c r="IT506" s="15" t="s">
        <v>351</v>
      </c>
      <c r="IU506" s="15" t="s">
        <v>61</v>
      </c>
      <c r="IV506" s="15" t="s">
        <v>356</v>
      </c>
      <c r="IW506" s="14">
        <v>1</v>
      </c>
      <c r="IX506" s="14">
        <v>1</v>
      </c>
      <c r="IY506" s="14">
        <v>1</v>
      </c>
      <c r="IZ506" s="14">
        <v>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HS5uJUnUKXE1jdXTTRV2L3tydlGRFXVwEElD+sgNgsAj0HV5HSgqqHBEEYO3Gi1V0WIuIHVentnfzPJBWkB6g==" saltValue="zteYn85tJbqm6nuLvGjh1g==" spinCount="100000" sqref="O4:BF13" name="INFO_FINAN"/>
    <protectedRange algorithmName="SHA-512" hashValue="GLo6XAcpASQ/9AYqTZF7Dujj1HXX4zP3rMLwiiEFqmCbVdepyxSOftVPRB5sJ8SMadgP3bJxMF8QouImP9cyng==" saltValue="Fw1jRe3F3KHaRkrCXmlNSw==" spinCount="100000" sqref="A4:G13 I4:N13" name="No."/>
  </protectedRanges>
  <mergeCells count="7">
    <mergeCell ref="AU2:BJ2"/>
    <mergeCell ref="A2:C2"/>
    <mergeCell ref="D2:H2"/>
    <mergeCell ref="J2:K2"/>
    <mergeCell ref="L2:N2"/>
    <mergeCell ref="O2:AD2"/>
    <mergeCell ref="AE2:AT2"/>
  </mergeCells>
  <dataValidations xWindow="53" yWindow="497" count="9">
    <dataValidation type="list" allowBlank="1" showInputMessage="1" showErrorMessage="1" sqref="G1" xr:uid="{00000000-0002-0000-0000-000000000000}">
      <formula1>Dependecias</formula1>
    </dataValidation>
    <dataValidation allowBlank="1" showInputMessage="1" showErrorMessage="1" prompt="_x000a_" sqref="I3" xr:uid="{00000000-0002-0000-0000-000001000000}"/>
    <dataValidation allowBlank="1" showInputMessage="1" showErrorMessage="1" promptTitle="Digite:" prompt="DEPENDENCIA_x000a_(EDUACIÓN, SALUD, MUJERES, ADULTO,....)" sqref="B4:B13" xr:uid="{00000000-0002-0000-0000-000002000000}"/>
    <dataValidation allowBlank="1" showInputMessage="1" showErrorMessage="1" promptTitle="Digite:" prompt="PROYECTO: XXXXXXX" sqref="J4:J13" xr:uid="{00000000-0002-0000-0000-000003000000}"/>
    <dataValidation allowBlank="1" showInputMessage="1" showErrorMessage="1" promptTitle="Digite:" prompt="202X068081XXXXX" sqref="K4:K13" xr:uid="{00000000-0002-0000-0000-000004000000}"/>
    <dataValidation allowBlank="1" showInputMessage="1" showErrorMessage="1" promptTitle="Digite:" prompt="ACTIVIDAD No. X XXXXXXXXX" sqref="L4:L13" xr:uid="{00000000-0002-0000-0000-000005000000}"/>
    <dataValidation allowBlank="1" showInputMessage="1" showErrorMessage="1" promptTitle="Digite:" prompt="DD/MM/AAAA" sqref="M4:N13" xr:uid="{00000000-0002-0000-0000-000006000000}"/>
    <dataValidation allowBlank="1" showInputMessage="1" showErrorMessage="1" promptTitle="Digite:" prompt="001_x000a_002_x000a_003_x000a_....." sqref="A4:A13" xr:uid="{00000000-0002-0000-0000-000007000000}"/>
    <dataValidation allowBlank="1" showInputMessage="1" showErrorMessage="1" promptTitle="Digite:" prompt="Cuanto se ha ejecutado de la meta de la vigencia_x000a_" sqref="I4:I13" xr:uid="{00000000-0002-0000-0000-000008000000}"/>
  </dataValidations>
  <pageMargins left="0.7" right="0.7" top="0.75" bottom="0.75" header="0.3" footer="0.3"/>
  <pageSetup paperSize="14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11.xml>��< ? x m l   v e r s i o n = " 1 . 0 "   e n c o d i n g = " u t f - 1 6 " ? > < D a t a M a s h u p   s q m i d = " 7 6 9 8 2 5 5 b - 7 4 4 3 - 4 2 8 e - 9 3 4 f - e 6 5 6 9 0 4 e 8 f 3 3 "   x m l n s = " h t t p : / / s c h e m a s . m i c r o s o f t . c o m / D a t a M a s h u p " > A A A A A A A H A A B Q S w M E F A A C A A g A x E m j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x E m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J o 1 Q R 8 j e 6 + g M A A K I R A A A T A B w A R m 9 y b X V s Y X M v U 2 V j d G l v b j E u b S C i G A A o o B Q A A A A A A A A A A A A A A A A A A A A A A A A A A A D t V 8 2 O 2 z Y Q v i + w 7 0 A o K G A D q r H e F j 0 0 b Q F H V l q l / o P s T Q 9 1 E N D S 2 M u G I g 2 K c n e 7 y C P 0 l K f I Y U 9 5 B L 1 Y h 5 L W l i w p z q V A C 9 g X y T P f k N + Q 8 3 G o G A L N p C D z / N l / f n l x e R H f U g U h u R F s z Q K q 3 m q 6 4 j Q m P x I O + v K C 4 G + q 2 A Y E W t y 7 A H j v N 6 n e r a R 8 1 3 n J O P Q c K T Q I H X c s 5 / v l T Q w q X o 6 p S I A v p w K G i u 1 g O R g 5 g 9 E w / X t A h t 5 8 4 X u L w W h 5 f X V 9 v e z 3 y G w 0 m J C h S w a O 4 6 U f J s u r q 5 q N f E 0 Q 3 S f O d D K f j r z h Y D g l r 6 9 7 d z y + s 7 o 2 E Q n n N t E q g a 6 d 8 3 1 m I T N M Y c 2 4 V j S k s Y X c F 5 g W 9 O b A M X d f / h l 3 8 q x s A j S 4 J Z 3 f f 2 U i f I M 4 K w N a X U J F i O Z f W B i C M I 4 1 5 T E 8 m S c 0 g j f k h 5 + I 5 b 5 y n b e z G e Z k Z b 6 S y 3 f n N 2 N 3 0 q 8 5 j t b 6 G 6 t 7 o D 4 H A n d b D G D p J z K k m h 7 I u 5 k 9 e 3 c k T y L R q W d q E y s L s s m D N Z E 9 4 s 0 y E 2 x B Y B 4 B M x 5 r l D 4 K o M S N M U i n H z f I x Z h N W U h F z O t M y Y 2 i E c 3 + e E g m o C G 6 Q i D o C R P E G c c Y N D U 2 T s n O L G Y x v P s H B E m A / E X h j C B j Z E a 9 h y L W S T + F b C M N Y l u Y y Y u Z N z a + A Z b n j o U 0 h C y h l x D c m n m e d f i 6 6 w k W M E n K d r I A F T F B 8 y m N 5 y t j p T s q A j B / F 1 J T v n 8 h G T + N C R m T j + 8 q l r F h s W X 4 N L W W r c b P M + J i q s W w T 2 Z i 7 H P K k 7 C C H M z m L y o G J + E 6 U b R i w 2 2 Q S g O p G E d s p Y B 4 Y o f S y W a q j s t Z h P I q S L h x I D l V V c g 4 M U u S c f f T R 0 n G d B N S D q I 6 9 0 z h Q M j H E 2 t q N u q Q k A 8 b y t N H e k j d k W t c T o P K p 0 X e V G l q i M h W 0 O R o o R y V f g x Z K W C q V W l 5 p y s 8 K 3 Y Y I 0 W + y 3 6 y U h J p Q p x s E 4 j N j r 0 / V / G 5 i v / / V d z a l / q N j a m p B + z b V K 6 G r I 2 Y x l d 0 l o O x q J J S Q 1 m w r S Q B j V b M 1 M p + w o W i I l 5 L F e W t Z H G / h b j e T z D J h 4 d 9 5 T m J U q i P + 5 5 B Z + K s l 2 I d 0 1 a b d W R z s d Z x 9 e p t H q t c z s 2 I o / p u B h 0 X f D O q V Q E t 3 D 4 r i e a Y k x p p D m s T T c P C 1 l R U x 3 y J r E 5 H T U 7 t 8 b H w 6 o i K E u v u l v N W o 5 + E V F d B t c P 3 A C v J N 5 c K L k 6 A l 2 g h I 7 P h d W X 5 u C F R c U M z k q o K 0 O j J 3 A S z w 8 K d T f 1 F + s E q T / K a c u x R C i D a c v r X 0 c h o C g A R C X R O 0 L G z e / G V X c S o S r D d p s r P 8 e i 3 E q l T P j X 7 u S 3 9 e 2 2 p q W A V S I U 3 p + r H k J 8 Z 1 a F S G 7 b c L l / A 9 v V 6 v o y d L 2 P / s a r / w s u Y q T 0 N k X m a L 3 7 z z D / x y 7 K p n N j 9 k 3 e m R p V l 5 / y T c j y h v / s 2 b 0 3 v u 5 c X T L T M 9 P w f U E s B A i 0 A F A A C A A g A x E m j V D u P s 4 W k A A A A 9 Q A A A B I A A A A A A A A A A A A A A A A A A A A A A E N v b m Z p Z y 9 Q Y W N r Y W d l L n h t b F B L A Q I t A B Q A A g A I A M R J o 1 Q P y u m r p A A A A O k A A A A T A A A A A A A A A A A A A A A A A P A A A A B b Q 2 9 u d G V u d F 9 U e X B l c 1 0 u e G 1 s U E s B A i 0 A F A A C A A g A x E m j V B H y N 7 r 6 A w A A o h E A A B M A A A A A A A A A A A A A A A A A 4 Q E A A E Z v c m 1 1 b G F z L 1 N l Y 3 R p b 2 4 x L m 1 Q S w U G A A A A A A M A A w D C A A A A K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S c A A A A A A A B T J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5 v L i B J U C Z x d W 9 0 O y w m c X V v d D t S R V B P U l T D k y Z x d W 9 0 O y w m c X V v d D t E Z X B l b m R l b m N p Y S Z x d W 9 0 O y w m c X V v d D t M w 6 1 u Z W E g R X N 0 c m F 0 w 6 l n a W N h J n F 1 b 3 Q 7 L C Z x d W 9 0 O 1 N l Y 3 R v c i A m c X V v d D s s J n F 1 b 3 Q 7 U H J v Z 3 J h b W E g J n F 1 b 3 Q 7 L C Z x d W 9 0 O 0 l u Z G l j Y W R v c i B k Z S B Q c m 9 k d W N 0 b y Z x d W 9 0 O y w m c X V v d D t N Z X R h I G R l I G x h I H Z p Z 2 V u Y 2 l h J n F 1 b 3 Q 7 L C Z x d W 9 0 O 0 V q Z W N 1 Y 2 n D s 2 4 g Z G U g b G E g b W V 0 Y S Z x d W 9 0 O y w m c X V v d D t Q c m 9 5 Z W N 0 b y Z x d W 9 0 O y w m c X V v d D t D w 7 N k a W d v I G R l I H B y b 3 l l Y 3 R v I E J Q S U 0 m c X V v d D s s J n F 1 b 3 Q 7 Q W N 0 a X Z p Z G F k Z X M m c X V v d D s s J n F 1 b 3 Q 7 R m V j a G E g Z G V c b k l u a W N p b y A m c X V v d D s s J n F 1 b 3 Q 7 R m V j a G E g Z G U g V G V y b W l u Y W N p w 7 N u I C Z x d W 9 0 O y w m c X V v d D s l I G R l I G F 2 Y W 5 j Z S Z x d W 9 0 O y w m c X V v d D t U b 3 R h b C Z x d W 9 0 O y w m c X V v d D t U b 3 R h b C B F a m V j d X R h Z G 8 m c X V v d D s s J n F 1 b 3 Q 7 U m V j d X J z b 3 M g c H J v c G l v c y A y M D I x J n F 1 b 3 Q 7 L C Z x d W 9 0 O 1 N H U C B F Z H V j Y W N p w 7 N u I D I w M j E m c X V v d D s s J n F 1 b 3 Q 7 I F N H U C B T Y W x 1 Z C A y M D I x J n F 1 b 3 Q 7 L C Z x d W 9 0 O 1 N H U C B B U F N C I D I w M j E m c X V v d D s s J n F 1 b 3 Q 7 U 0 d Q I E N 1 b H R 1 c m E g M j A y M S Z x d W 9 0 O y w m c X V v d D t T R 1 A g R G V w b 3 J 0 Z S A g M j A y M S Z x d W 9 0 O y w m c X V v d D t T R 1 A g T G l i c m U g S W 5 2 Z X J z a c O z b i A g M j A y M S Z x d W 9 0 O y w m c X V v d D t T R 1 A g Q W x p b W V u d G F j a c O z b i B F c 2 N v b G F y I C A y M D I x J n F 1 b 3 Q 7 L C Z x d W 9 0 O 1 N H U C B N d W 5 p Y 2 l w a W 9 z I F L D r W 8 g T W F n Z G F s Z W 5 h I D I w M j E m c X V v d D s s J n F 1 b 3 Q 7 U 0 d Q I F B y a W 1 l c m E g S W 5 m Y W 5 j a W E g M j A y M S Z x d W 9 0 O y w m c X V v d D s g U m V n Y W z D r W F z I D I w M j E m c X V v d D s s J n F 1 b 3 Q 7 Q 2 9 m a W 5 h b m N p Y W N p w 7 N u I E R l c G F y d G F t Z W 5 0 b y A y M D I x J n F 1 b 3 Q 7 L C Z x d W 9 0 O 0 N v Z m l u Y W 5 j a W F j a c O z b i B O Y W N p w 7 N u I D I w M j E m c X V v d D s s J n F 1 b 3 Q 7 Q 3 L D q W R p d G 8 g M j A y M S Z x d W 9 0 O y w m c X V v d D t P d H J v c y A y M D I x J n F 1 b 3 Q 7 L C Z x d W 9 0 O 0 9 i c 2 V y d m F j a W 9 u Z X M m c X V v d D s s J n F 1 b 3 Q 7 U n V i c m 8 g U H J l c 3 V w d W V z d G F s J n F 1 b 3 Q 7 L C Z x d W 9 0 O 0 l 0 Z W 0 m c X V v d D s s J n F 1 b 3 Q 7 S 2 l u Z C Z x d W 9 0 O y w m c X V v d D t I a W R k Z W 4 m c X V v d D t d I i A v P j x F b n R y e S B U e X B l P S J G a W x s Q 2 9 s d W 1 u V H l w Z X M i I F Z h b H V l P S J z Q X d Z Q U F B Q U F B Q U F B Q U F B Q U N R a 0 F F U k V G Q l F V R k J R V U Z C U V V G Q l F V R k J R V U F B Q V l H Q V E 9 P S I g L z 4 8 R W 5 0 c n k g V H l w Z T 0 i R m l s b E x h c 3 R V c G R h d G V k I i B W Y W x 1 Z T 0 i Z D I w M j I t M D U t M D J U M T Q 6 N D E 6 M D U u O D Q w O D M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j b 3 Z l c n l U Y X J n Z X R T a G V l d C I g V m F s d W U 9 I n N S R V N V T U V O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R d W V y e U l E I i B W Y W x 1 Z T 0 i c z F j Z D J h M G J i L T Q 2 M T k t N G U 3 M C 1 i M j N l L T A 1 Z T M 5 O T d h M D B m O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T Z S U y M G V 4 c G F u Z G k l Q z M l Q j M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W Y W x v c i U y M H J l Z W 1 w b G F 6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l 3 T q k f K p B S 4 G J I c B j l Y f k A A A A A A I A A A A A A B B m A A A A A Q A A I A A A A D 0 3 + K b h p v R R 8 p t N i 3 V u E p 1 Y b v w L V R i S Q V P Y j 3 J S V i H T A A A A A A 6 A A A A A A g A A I A A A A H b t k + H 5 s t H 6 P x K C 5 n D C 2 u 7 i o J b n g m P L C 5 9 + f J 7 j D g P 0 U A A A A J a W P x O W R s c 2 k c 3 B N H J n i / p T D u g 3 2 X 4 2 W 3 W N s e 2 d E F 2 E t 4 S C K 3 z D O t 8 Z X M o j q 5 a k G E 4 p s a M k r u 4 e 3 2 v x u w v P b + s k b g F O N m j K T L V Y N q D 5 w h z + Q A A A A J k c w j q o W j m X T 9 E p G z Q j U K 3 C J / p 9 t C + W J 7 6 N S U b Y g 7 f X u h z x i t R K b 9 P p d M 8 2 e 7 G C 9 M E L s U r 5 + S s I H Z D k M M 4 F z c c = < / D a t a M a s h u p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U n i f i c a r _ t a b l a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8 7 8 d 8 f 0 c - 1 e 3 b - 4 d 6 8 - a a 1 d - d d a 2 0 e 5 2 f f d 8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 2 0 2 2 - 0 4 - 2 7 T 1 8 : 1 4 : 5 4 . 8 2 7 4 1 0 5 - 0 5 : 0 0 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 U n i f i c a r _ t a b l a s 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 U n i f i c a r _ t a b l a s 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 C o l u m n s \ N o .   I P < / K e y > < / D i a g r a m O b j e c t K e y > < D i a g r a m O b j e c t K e y > < K e y > C o l u m n s \ R E P O R T � < / K e y > < / D i a g r a m O b j e c t K e y > < D i a g r a m O b j e c t K e y > < K e y > C o l u m n s \ D e p e n d e n c i a < / K e y > < / D i a g r a m O b j e c t K e y > < D i a g r a m O b j e c t K e y > < K e y > C o l u m n s \ L � n e a   E s t r a t � g i c a < / K e y > < / D i a g r a m O b j e c t K e y > < D i a g r a m O b j e c t K e y > < K e y > C o l u m n s \ S e c t o r < / K e y > < / D i a g r a m O b j e c t K e y > < D i a g r a m O b j e c t K e y > < K e y > C o l u m n s \ P r o g r a m a < / K e y > < / D i a g r a m O b j e c t K e y > < D i a g r a m O b j e c t K e y > < K e y > C o l u m n s \ I n d i c a d o r   d e   P r o d u c t o < / K e y > < / D i a g r a m O b j e c t K e y > < D i a g r a m O b j e c t K e y > < K e y > C o l u m n s \ M e t a   d e   l a   v i g e n c i a < / K e y > < / D i a g r a m O b j e c t K e y > < D i a g r a m O b j e c t K e y > < K e y > C o l u m n s \ E j e c u c i � n   d e   l a   m e t a < / K e y > < / D i a g r a m O b j e c t K e y > < D i a g r a m O b j e c t K e y > < K e y > C o l u m n s \ P r o y e c t o < / K e y > < / D i a g r a m O b j e c t K e y > < D i a g r a m O b j e c t K e y > < K e y > C o l u m n s \ C � d i g o   d e   p r o y e c t o   B P I M < / K e y > < / D i a g r a m O b j e c t K e y > < D i a g r a m O b j e c t K e y > < K e y > C o l u m n s \ A c t i v i d a d e s < / K e y > < / D i a g r a m O b j e c t K e y > < D i a g r a m O b j e c t K e y > < K e y > C o l u m n s \ F e c h a   d e   I n i c i o < / K e y > < / D i a g r a m O b j e c t K e y > < D i a g r a m O b j e c t K e y > < K e y > C o l u m n s \ F e c h a   d e   T e r m i n a c i � n < / K e y > < / D i a g r a m O b j e c t K e y > < D i a g r a m O b j e c t K e y > < K e y > C o l u m n s \ %   d e   a v a n c e < / K e y > < / D i a g r a m O b j e c t K e y > < D i a g r a m O b j e c t K e y > < K e y > C o l u m n s \ T o t a l < / K e y > < / D i a g r a m O b j e c t K e y > < D i a g r a m O b j e c t K e y > < K e y > C o l u m n s \ T o t a l   E j e c u t a d o < / K e y > < / D i a g r a m O b j e c t K e y > < D i a g r a m O b j e c t K e y > < K e y > C o l u m n s \ R e c u r s o s   p r o p i o s   2 0 2 1 < / K e y > < / D i a g r a m O b j e c t K e y > < D i a g r a m O b j e c t K e y > < K e y > C o l u m n s \ S G P   E d u c a c i � n   2 0 2 1 < / K e y > < / D i a g r a m O b j e c t K e y > < D i a g r a m O b j e c t K e y > < K e y > C o l u m n s \ S G P   S a l u d   2 0 2 1 < / K e y > < / D i a g r a m O b j e c t K e y > < D i a g r a m O b j e c t K e y > < K e y > C o l u m n s \ S G P   A P S B   2 0 2 1 < / K e y > < / D i a g r a m O b j e c t K e y > < D i a g r a m O b j e c t K e y > < K e y > C o l u m n s \ S G P   C u l t u r a   2 0 2 1 < / K e y > < / D i a g r a m O b j e c t K e y > < D i a g r a m O b j e c t K e y > < K e y > C o l u m n s \ S G P   D e p o r t e     2 0 2 1 < / K e y > < / D i a g r a m O b j e c t K e y > < D i a g r a m O b j e c t K e y > < K e y > C o l u m n s \ S G P   L i b r e   I n v e r s i � n     2 0 2 1 < / K e y > < / D i a g r a m O b j e c t K e y > < D i a g r a m O b j e c t K e y > < K e y > C o l u m n s \ S G P   A l i m e n t a c i � n   E s c o l a r     2 0 2 1 < / K e y > < / D i a g r a m O b j e c t K e y > < D i a g r a m O b j e c t K e y > < K e y > C o l u m n s \ S G P   M u n i c i p i o s   R � o   M a g d a l e n a   2 0 2 1 < / K e y > < / D i a g r a m O b j e c t K e y > < D i a g r a m O b j e c t K e y > < K e y > C o l u m n s \ S G P   P r i m e r a   I n f a n c i a   2 0 2 1 < / K e y > < / D i a g r a m O b j e c t K e y > < D i a g r a m O b j e c t K e y > < K e y > C o l u m n s \ R e g a l � a s   2 0 2 1 < / K e y > < / D i a g r a m O b j e c t K e y > < D i a g r a m O b j e c t K e y > < K e y > C o l u m n s \ C o f i n a n c i a c i � n   D e p a r t a m e n t o   2 0 2 1 < / K e y > < / D i a g r a m O b j e c t K e y > < D i a g r a m O b j e c t K e y > < K e y > C o l u m n s \ C o f i n a n c i a c i � n   N a c i � n   2 0 2 1 < / K e y > < / D i a g r a m O b j e c t K e y > < D i a g r a m O b j e c t K e y > < K e y > C o l u m n s \ C r � d i t o   2 0 2 1 < / K e y > < / D i a g r a m O b j e c t K e y > < D i a g r a m O b j e c t K e y > < K e y > C o l u m n s \ O t r o s   2 0 2 1 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 T a g s \ T a b l e s \ & l t ; T a b l e s \ U n i f i c a r _ t a b l a s & g t ; < / K e y > < / D i a g r a m O b j e c t K e y > < D i a g r a m O b j e c t K e y > < K e y > T a b l e s \ U n i f i c a r _ t a b l a s < / K e y > < / D i a g r a m O b j e c t K e y > < D i a g r a m O b j e c t K e y > < K e y > T a b l e s \ U n i f i c a r _ t a b l a s \ C o l u m n s \ N o .   I P < / K e y > < / D i a g r a m O b j e c t K e y > < D i a g r a m O b j e c t K e y > < K e y > T a b l e s \ U n i f i c a r _ t a b l a s \ C o l u m n s \ R E P O R T � < / K e y > < / D i a g r a m O b j e c t K e y > < D i a g r a m O b j e c t K e y > < K e y > T a b l e s \ U n i f i c a r _ t a b l a s \ C o l u m n s \ D e p e n d e n c i a < / K e y > < / D i a g r a m O b j e c t K e y > < D i a g r a m O b j e c t K e y > < K e y > T a b l e s \ U n i f i c a r _ t a b l a s \ C o l u m n s \ L � n e a   E s t r a t � g i c a < / K e y > < / D i a g r a m O b j e c t K e y > < D i a g r a m O b j e c t K e y > < K e y > T a b l e s \ U n i f i c a r _ t a b l a s \ C o l u m n s \ S e c t o r < / K e y > < / D i a g r a m O b j e c t K e y > < D i a g r a m O b j e c t K e y > < K e y > T a b l e s \ U n i f i c a r _ t a b l a s \ C o l u m n s \ P r o g r a m a < / K e y > < / D i a g r a m O b j e c t K e y > < D i a g r a m O b j e c t K e y > < K e y > T a b l e s \ U n i f i c a r _ t a b l a s \ C o l u m n s \ I n d i c a d o r   d e   P r o d u c t o < / K e y > < / D i a g r a m O b j e c t K e y > < D i a g r a m O b j e c t K e y > < K e y > T a b l e s \ U n i f i c a r _ t a b l a s \ C o l u m n s \ M e t a   d e   l a   v i g e n c i a < / K e y > < / D i a g r a m O b j e c t K e y > < D i a g r a m O b j e c t K e y > < K e y > T a b l e s \ U n i f i c a r _ t a b l a s \ C o l u m n s \ E j e c u c i � n   d e   l a   m e t a < / K e y > < / D i a g r a m O b j e c t K e y > < D i a g r a m O b j e c t K e y > < K e y > T a b l e s \ U n i f i c a r _ t a b l a s \ C o l u m n s \ P r o y e c t o < / K e y > < / D i a g r a m O b j e c t K e y > < D i a g r a m O b j e c t K e y > < K e y > T a b l e s \ U n i f i c a r _ t a b l a s \ C o l u m n s \ C � d i g o   d e   p r o y e c t o   B P I M < / K e y > < / D i a g r a m O b j e c t K e y > < D i a g r a m O b j e c t K e y > < K e y > T a b l e s \ U n i f i c a r _ t a b l a s \ C o l u m n s \ A c t i v i d a d e s < / K e y > < / D i a g r a m O b j e c t K e y > < D i a g r a m O b j e c t K e y > < K e y > T a b l e s \ U n i f i c a r _ t a b l a s \ C o l u m n s \ F e c h a   d e   I n i c i o < / K e y > < / D i a g r a m O b j e c t K e y > < D i a g r a m O b j e c t K e y > < K e y > T a b l e s \ U n i f i c a r _ t a b l a s \ C o l u m n s \ F e c h a   d e   T e r m i n a c i � n < / K e y > < / D i a g r a m O b j e c t K e y > < D i a g r a m O b j e c t K e y > < K e y > T a b l e s \ U n i f i c a r _ t a b l a s \ C o l u m n s \ %   d e   a v a n c e < / K e y > < / D i a g r a m O b j e c t K e y > < D i a g r a m O b j e c t K e y > < K e y > T a b l e s \ U n i f i c a r _ t a b l a s \ C o l u m n s \ T o t a l < / K e y > < / D i a g r a m O b j e c t K e y > < D i a g r a m O b j e c t K e y > < K e y > T a b l e s \ U n i f i c a r _ t a b l a s \ C o l u m n s \ T o t a l   E j e c u t a d o < / K e y > < / D i a g r a m O b j e c t K e y > < D i a g r a m O b j e c t K e y > < K e y > T a b l e s \ U n i f i c a r _ t a b l a s \ C o l u m n s \ R e c u r s o s   p r o p i o s   2 0 2 1 < / K e y > < / D i a g r a m O b j e c t K e y > < D i a g r a m O b j e c t K e y > < K e y > T a b l e s \ U n i f i c a r _ t a b l a s \ C o l u m n s \ S G P   E d u c a c i � n   2 0 2 1 < / K e y > < / D i a g r a m O b j e c t K e y > < D i a g r a m O b j e c t K e y > < K e y > T a b l e s \ U n i f i c a r _ t a b l a s \ C o l u m n s \ S G P   S a l u d   2 0 2 1 < / K e y > < / D i a g r a m O b j e c t K e y > < D i a g r a m O b j e c t K e y > < K e y > T a b l e s \ U n i f i c a r _ t a b l a s \ C o l u m n s \ S G P   A P S B   2 0 2 1 < / K e y > < / D i a g r a m O b j e c t K e y > < D i a g r a m O b j e c t K e y > < K e y > T a b l e s \ U n i f i c a r _ t a b l a s \ C o l u m n s \ S G P   C u l t u r a   2 0 2 1 < / K e y > < / D i a g r a m O b j e c t K e y > < D i a g r a m O b j e c t K e y > < K e y > T a b l e s \ U n i f i c a r _ t a b l a s \ C o l u m n s \ S G P   D e p o r t e     2 0 2 1 < / K e y > < / D i a g r a m O b j e c t K e y > < D i a g r a m O b j e c t K e y > < K e y > T a b l e s \ U n i f i c a r _ t a b l a s \ C o l u m n s \ S G P   L i b r e   I n v e r s i � n     2 0 2 1 < / K e y > < / D i a g r a m O b j e c t K e y > < D i a g r a m O b j e c t K e y > < K e y > T a b l e s \ U n i f i c a r _ t a b l a s \ C o l u m n s \ S G P   A l i m e n t a c i � n   E s c o l a r     2 0 2 1 < / K e y > < / D i a g r a m O b j e c t K e y > < D i a g r a m O b j e c t K e y > < K e y > T a b l e s \ U n i f i c a r _ t a b l a s \ C o l u m n s \ S G P   M u n i c i p i o s   R � o   M a g d a l e n a   2 0 2 1 < / K e y > < / D i a g r a m O b j e c t K e y > < D i a g r a m O b j e c t K e y > < K e y > T a b l e s \ U n i f i c a r _ t a b l a s \ C o l u m n s \ S G P   P r i m e r a   I n f a n c i a   2 0 2 1 < / K e y > < / D i a g r a m O b j e c t K e y > < D i a g r a m O b j e c t K e y > < K e y > T a b l e s \ U n i f i c a r _ t a b l a s \ C o l u m n s \ R e g a l � a s   2 0 2 1 < / K e y > < / D i a g r a m O b j e c t K e y > < D i a g r a m O b j e c t K e y > < K e y > T a b l e s \ U n i f i c a r _ t a b l a s \ C o l u m n s \ C o f i n a n c i a c i � n   D e p a r t a m e n t o   2 0 2 1 < / K e y > < / D i a g r a m O b j e c t K e y > < D i a g r a m O b j e c t K e y > < K e y > T a b l e s \ U n i f i c a r _ t a b l a s \ C o l u m n s \ C o f i n a n c i a c i � n   N a c i � n   2 0 2 1 < / K e y > < / D i a g r a m O b j e c t K e y > < D i a g r a m O b j e c t K e y > < K e y > T a b l e s \ U n i f i c a r _ t a b l a s \ C o l u m n s \ C r � d i t o   2 0 2 1 < / K e y > < / D i a g r a m O b j e c t K e y > < D i a g r a m O b j e c t K e y > < K e y > T a b l e s \ U n i f i c a r _ t a b l a s \ C o l u m n s \ O t r o s   2 0 2 1 < / K e y > < / D i a g r a m O b j e c t K e y > < / A l l K e y s > < S e l e c t e d K e y s > < D i a g r a m O b j e c t K e y > < K e y > T a b l e s \ U n i f i c a r _ t a b l a s 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 T a g s \ T a b l e s \ & l t ; T a b l e s \ U n i f i c a r _ t a b l a s & g t ; 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 T a b l e s \ U n i f i c a r _ t a b l a s 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 T a b l e s \ U n i f i c a r _ t a b l a s \ C o l u m n s \ N o .   I P 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 T a b l e s \ U n i f i c a r _ t a b l a s \ C o l u m n s \ R E P O R T � 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 T a b l e s \ U n i f i c a r _ t a b l a s \ C o l u m n s \ D e p e n d e n c i a 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 T a b l e s \ U n i f i c a r _ t a b l a s \ C o l u m n s \ L � n e a   E s t r a t � g i c a 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 T a b l e s \ U n i f i c a r _ t a b l a s \ C o l u m n s \ S e c t o r 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 T a b l e s \ U n i f i c a r _ t a b l a s \ C o l u m n s \ P r o g r a m a 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 T a b l e s \ U n i f i c a r _ t a b l a s \ C o l u m n s \ I n d i c a d o r 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 T a b l e s \ U n i f i c a r _ t a b l a s \ C o l u m n s \ M e t a   d e   l a   v i g e n c i a 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 T a b l e s \ U n i f i c a r _ t a b l a s \ C o l u m n s \ E j e c u c i � n   d e   l a  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 T a b l e s \ U n i f i c a r _ t a b l a s \ C o l u m n s \ P r o y e c t o 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 T a b l e s \ U n i f i c a r _ t a b l a s \ C o l u m n s \ C � d i g o   d e   p r o y e c t o   B P I M 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 T a b l e s \ U n i f i c a r _ t a b l a s \ C o l u m n s \ A c t i v i d a d e s 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 I n i c i o 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 T e r m i n a c i � n 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 T a b l e s \ U n i f i c a r _ t a b l a s \ C o l u m n s \ %   d e   a v a n c e 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  E j e c u t a d o 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 T a b l e s \ U n i f i c a r _ t a b l a s \ C o l u m n s \ R e c u r s o s   p r o p i o s 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 E d u c a c i � n 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 S a l u d 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 A P S B 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 C u l t u r a 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 D e p o r t e 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 L i b r e   I n v e r s i � n 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 A l i m e n t a c i � n   E s c o l a r 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 M u n i c i p i o s   R � o   M a g d a l e n a 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 P r i m e r a   I n f a n c i a 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 T a b l e s \ U n i f i c a r _ t a b l a s \ C o l u m n s \ R e g a l � a s 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 D e p a r t a m e n t o 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 N a c i � n 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 T a b l e s \ U n i f i c a r _ t a b l a s \ C o l u m n s \ C r � d i t o 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 T a b l e s \ U n i f i c a r _ t a b l a s \ C o l u m n s \ O t r o s 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 U n i f i c a r _ t a b l a s 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U n i f i c a r _ t a b l a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A M B I E N T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i t e m > < k e y > < s t r i n g > O b s e r v a c i o n e s < / s t r i n g > < / k e y > < v a l u e > < i n t > 1 2 7 < / i n t > < / v a l u e > < / i t e m > < i t e m > < k e y > < s t r i n g > R u b r o   P r e s u p u e s t a l < / s t r i n g > < / k e y > < v a l u e > < i n t > 1 5 7 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 2 0 2 1 < / s t r i n g > < / k e y > < v a l u e > < i n t > 1 6 < / i n t > < / v a l u e > < / i t e m > < i t e m > < k e y > < s t r i n g > S G P   E d u c a c i � n   2 0 2 1 < / s t r i n g > < / k e y > < v a l u e > < i n t > 1 7 < / i n t > < / v a l u e > < / i t e m > < i t e m > < k e y > < s t r i n g > S G P   S a l u d   2 0 2 1 < / s t r i n g > < / k e y > < v a l u e > < i n t > 1 8 < / i n t > < / v a l u e > < / i t e m > < i t e m > < k e y > < s t r i n g > S G P   A P S B   2 0 2 1 < / s t r i n g > < / k e y > < v a l u e > < i n t > 1 9 < / i n t > < / v a l u e > < / i t e m > < i t e m > < k e y > < s t r i n g > S G P   C u l t u r a   2 0 2 1 < / s t r i n g > < / k e y > < v a l u e > < i n t > 2 0 < / i n t > < / v a l u e > < / i t e m > < i t e m > < k e y > < s t r i n g > S G P   D e p o r t e     2 0 2 1 < / s t r i n g > < / k e y > < v a l u e > < i n t > 2 1 < / i n t > < / v a l u e > < / i t e m > < i t e m > < k e y > < s t r i n g > S G P   L i b r e   I n v e r s i � n     2 0 2 1 < / s t r i n g > < / k e y > < v a l u e > < i n t > 2 2 < / i n t > < / v a l u e > < / i t e m > < i t e m > < k e y > < s t r i n g > S G P   A l i m e n t a c i � n   E s c o l a r     2 0 2 1 < / s t r i n g > < / k e y > < v a l u e > < i n t > 2 3 < / i n t > < / v a l u e > < / i t e m > < i t e m > < k e y > < s t r i n g > S G P   M u n i c i p i o s   R � o   M a g d a l e n a   2 0 2 1 < / s t r i n g > < / k e y > < v a l u e > < i n t > 2 4 < / i n t > < / v a l u e > < / i t e m > < i t e m > < k e y > < s t r i n g > S G P   P r i m e r a   I n f a n c i a   2 0 2 1 < / s t r i n g > < / k e y > < v a l u e > < i n t > 2 5 < / i n t > < / v a l u e > < / i t e m > < i t e m > < k e y > < s t r i n g > R e g a l � a s   2 0 2 1 < / s t r i n g > < / k e y > < v a l u e > < i n t > 2 6 < / i n t > < / v a l u e > < / i t e m > < i t e m > < k e y > < s t r i n g > C o f i n a n c i a c i � n   D e p a r t a m e n t o   2 0 2 1 < / s t r i n g > < / k e y > < v a l u e > < i n t > 2 7 < / i n t > < / v a l u e > < / i t e m > < i t e m > < k e y > < s t r i n g > C o f i n a n c i a c i � n   N a c i � n   2 0 2 1 < / s t r i n g > < / k e y > < v a l u e > < i n t > 2 8 < / i n t > < / v a l u e > < / i t e m > < i t e m > < k e y > < s t r i n g > C r � d i t o   2 0 2 1 < / s t r i n g > < / k e y > < v a l u e > < i n t > 2 9 < / i n t > < / v a l u e > < / i t e m > < i t e m > < k e y > < s t r i n g > O t r o s   2 0 2 1 < / s t r i n g > < / k e y > < v a l u e > < i n t > 3 0 < / i n t > < / v a l u e > < / i t e m > < i t e m > < k e y > < s t r i n g > O b s e r v a c i o n e s < / s t r i n g > < / k e y > < v a l u e > < i n t > 3 1 < / i n t > < / v a l u e > < / i t e m > < i t e m > < k e y > < s t r i n g > R u b r o   P r e s u p u e s t a l < / s t r i n g > < / k e y > < v a l u e > < i n t > 3 2 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 P L A N E A C I O N 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 P L A N E A C I O N 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 R E S U M E N 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 R E S U M E N 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 E D U C A C I � N 3 0 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 E D U C A C I � N 3 0 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 E D U C A C I O N 1 0 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 E D U C A C I O N 1 0 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 S A L U D 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 S A L U D 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 U n i f i c a r _ t a b l a s 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 U n i f i c a r _ t a b l a s 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U n i f i c a r _ t a b l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 R E P O R T � < / s t r i n g > < / k e y > < v a l u e > < i n t > 9 4 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 R E P O R T � < / s t r i n g > < / k e y > < v a l u e > < i n t > 1 < / i n t > < / v a l u e > < / i t e m > < i t e m > < k e y > < s t r i n g > D e p e n d e n c i a < / s t r i n g > < / k e y > < v a l u e > < i n t > 2 < / i n t > < / v a l u e > < / i t e m > < i t e m > < k e y > < s t r i n g > L � n e a   E s t r a t � g i c a < / s t r i n g > < / k e y > < v a l u e > < i n t > 3 < / i n t > < / v a l u e > < / i t e m > < i t e m > < k e y > < s t r i n g > S e c t o r < / s t r i n g > < / k e y > < v a l u e > < i n t > 4 < / i n t > < / v a l u e > < / i t e m > < i t e m > < k e y > < s t r i n g > P r o g r a m a < / s t r i n g > < / k e y > < v a l u e > < i n t > 5 < / i n t > < / v a l u e > < / i t e m > < i t e m > < k e y > < s t r i n g > I n d i c a d o r   d e   P r o d u c t o < / s t r i n g > < / k e y > < v a l u e > < i n t > 6 < / i n t > < / v a l u e > < / i t e m > < i t e m > < k e y > < s t r i n g > M e t a   d e   l a   v i g e n c i a < / s t r i n g > < / k e y > < v a l u e > < i n t > 7 < / i n t > < / v a l u e > < / i t e m > < i t e m > < k e y > < s t r i n g > E j e c u c i � n   d e   l a   m e t a < / s t r i n g > < / k e y > < v a l u e > < i n t > 8 < / i n t > < / v a l u e > < / i t e m > < i t e m > < k e y > < s t r i n g > P r o y e c t o < / s t r i n g > < / k e y > < v a l u e > < i n t > 9 < / i n t > < / v a l u e > < / i t e m > < i t e m > < k e y > < s t r i n g > C � d i g o   d e   p r o y e c t o   B P I M < / s t r i n g > < / k e y > < v a l u e > < i n t > 1 0 < / i n t > < / v a l u e > < / i t e m > < i t e m > < k e y > < s t r i n g > A c t i v i d a d e s < / s t r i n g > < / k e y > < v a l u e > < i n t > 1 1 < / i n t > < / v a l u e > < / i t e m > < i t e m > < k e y > < s t r i n g > F e c h a   d e   I n i c i o < / s t r i n g > < / k e y > < v a l u e > < i n t > 1 2 < / i n t > < / v a l u e > < / i t e m > < i t e m > < k e y > < s t r i n g > F e c h a   d e   T e r m i n a c i � n < / s t r i n g > < / k e y > < v a l u e > < i n t > 1 3 < / i n t > < / v a l u e > < / i t e m > < i t e m > < k e y > < s t r i n g > %   d e   a v a n c e < / s t r i n g > < / k e y > < v a l u e > < i n t > 1 4 < / i n t > < / v a l u e > < / i t e m > < i t e m > < k e y > < s t r i n g > T o t a l < / s t r i n g > < / k e y > < v a l u e > < i n t > 1 5 < / i n t > < / v a l u e > < / i t e m > < i t e m > < k e y > < s t r i n g > T o t a l   E j e c u t a d o < / s t r i n g > < / k e y > < v a l u e > < i n t > 1 6 < / i n t > < / v a l u e > < / i t e m > < i t e m > < k e y > < s t r i n g > R e c u r s o s   p r o p i o s   2 0 2 1 < / s t r i n g > < / k e y > < v a l u e > < i n t > 1 7 < / i n t > < / v a l u e > < / i t e m > < i t e m > < k e y > < s t r i n g > S G P   E d u c a c i � n   2 0 2 1 < / s t r i n g > < / k e y > < v a l u e > < i n t > 1 8 < / i n t > < / v a l u e > < / i t e m > < i t e m > < k e y > < s t r i n g > S G P   S a l u d   2 0 2 1 < / s t r i n g > < / k e y > < v a l u e > < i n t > 1 9 < / i n t > < / v a l u e > < / i t e m > < i t e m > < k e y > < s t r i n g > S G P   A P S B   2 0 2 1 < / s t r i n g > < / k e y > < v a l u e > < i n t > 2 0 < / i n t > < / v a l u e > < / i t e m > < i t e m > < k e y > < s t r i n g > S G P   C u l t u r a   2 0 2 1 < / s t r i n g > < / k e y > < v a l u e > < i n t > 2 1 < / i n t > < / v a l u e > < / i t e m > < i t e m > < k e y > < s t r i n g > S G P   D e p o r t e     2 0 2 1 < / s t r i n g > < / k e y > < v a l u e > < i n t > 2 2 < / i n t > < / v a l u e > < / i t e m > < i t e m > < k e y > < s t r i n g > S G P   L i b r e   I n v e r s i � n     2 0 2 1 < / s t r i n g > < / k e y > < v a l u e > < i n t > 2 3 < / i n t > < / v a l u e > < / i t e m > < i t e m > < k e y > < s t r i n g > S G P   A l i m e n t a c i � n   E s c o l a r     2 0 2 1 < / s t r i n g > < / k e y > < v a l u e > < i n t > 2 4 < / i n t > < / v a l u e > < / i t e m > < i t e m > < k e y > < s t r i n g > S G P   M u n i c i p i o s   R � o   M a g d a l e n a   2 0 2 1 < / s t r i n g > < / k e y > < v a l u e > < i n t > 2 5 < / i n t > < / v a l u e > < / i t e m > < i t e m > < k e y > < s t r i n g > S G P   P r i m e r a   I n f a n c i a   2 0 2 1 < / s t r i n g > < / k e y > < v a l u e > < i n t > 2 6 < / i n t > < / v a l u e > < / i t e m > < i t e m > < k e y > < s t r i n g > R e g a l � a s   2 0 2 1 < / s t r i n g > < / k e y > < v a l u e > < i n t > 2 7 < / i n t > < / v a l u e > < / i t e m > < i t e m > < k e y > < s t r i n g > C o f i n a n c i a c i � n   D e p a r t a m e n t o   2 0 2 1 < / s t r i n g > < / k e y > < v a l u e > < i n t > 2 8 < / i n t > < / v a l u e > < / i t e m > < i t e m > < k e y > < s t r i n g > C o f i n a n c i a c i � n   N a c i � n   2 0 2 1 < / s t r i n g > < / k e y > < v a l u e > < i n t > 2 9 < / i n t > < / v a l u e > < / i t e m > < i t e m > < k e y > < s t r i n g > C r � d i t o   2 0 2 1 < / s t r i n g > < / k e y > < v a l u e > < i n t > 3 0 < / i n t > < / v a l u e > < / i t e m > < i t e m > < k e y > < s t r i n g > O t r o s   2 0 2 1 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E D U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 2 0 2 2 < / s t r i n g > < / k e y > < v a l u e > < i n t > 1 7 2 < / i n t > < / v a l u e > < / i t e m > < i t e m > < k e y > < s t r i n g > S G P   E d u c a c i � n     2 0 2 2 < / s t r i n g > < / k e y > < v a l u e > < i n t > 1 5 9 < / i n t > < / v a l u e > < / i t e m > < i t e m > < k e y > < s t r i n g > S G P   S a l u d     2 0 2 2 < / s t r i n g > < / k e y > < v a l u e > < i n t > 1 3 1 < / i n t > < / v a l u e > < / i t e m > < i t e m > < k e y > < s t r i n g > S G P   A P S B     2 0 2 2 < / s t r i n g > < / k e y > < v a l u e > < i n t > 1 2 9 < / i n t > < / v a l u e > < / i t e m > < i t e m > < k e y > < s t r i n g > S G P   C u l t u r a     2 0 2 2 < / s t r i n g > < / k e y > < v a l u e > < i n t > 1 4 2 < / i n t > < / v a l u e > < / i t e m > < i t e m > < k e y > < s t r i n g > S G P   D e p o r t e     2 0 2 2 < / s t r i n g > < / k e y > < v a l u e > < i n t > 1 4 8 < / i n t > < / v a l u e > < / i t e m > < i t e m > < k e y > < s t r i n g > S G P   L i b r e   I n v e r s i � n     2 0 2 2 < / s t r i n g > < / k e y > < v a l u e > < i n t > 1 8 9 < / i n t > < / v a l u e > < / i t e m > < i t e m > < k e y > < s t r i n g > S G P   A l i m e n t a c i � n   E s c o l a r     2 0 2 2 < / s t r i n g > < / k e y > < v a l u e > < i n t > 2 2 6 < / i n t > < / v a l u e > < / i t e m > < i t e m > < k e y > < s t r i n g > S G P   M u n i c i p i o s   R � o   M a g d a l e n a     2 0 2 2 < / s t r i n g > < / k e y > < v a l u e > < i n t > 2 5 8 < / i n t > < / v a l u e > < / i t e m > < i t e m > < k e y > < s t r i n g > S G P   P r i m e r a   I n f a n c i a     2 0 2 2 < / s t r i n g > < / k e y > < v a l u e > < i n t > 1 9 8 < / i n t > < / v a l u e > < / i t e m > < i t e m > < k e y > < s t r i n g > R e g a l � a s     2 0 2 2 < / s t r i n g > < / k e y > < v a l u e > < i n t > 1 2 0 < / i n t > < / v a l u e > < / i t e m > < i t e m > < k e y > < s t r i n g > C o f i n a n c i a c i � n   D e p a r t a m e n t o     2 0 2 2 < / s t r i n g > < / k e y > < v a l u e > < i n t > 2 5 3 < / i n t > < / v a l u e > < / i t e m > < i t e m > < k e y > < s t r i n g > C o f i n a n c i a c i � n   N a c i � n     2 0 2 2 < / s t r i n g > < / k e y > < v a l u e > < i n t > 2 0 6 < / i n t > < / v a l u e > < / i t e m > < i t e m > < k e y > < s t r i n g > C r � d i t o     2 0 2 2 < / s t r i n g > < / k e y > < v a l u e > < i n t > 1 1 6 < / i n t > < / v a l u e > < / i t e m > < i t e m > < k e y > < s t r i n g > O t r o s     2 0 2 2 < / s t r i n g > < / k e y > < v a l u e > < i n t > 1 0 4 < / i n t > < / v a l u e > < / i t e m > < i t e m > < k e y > < s t r i n g > O b s e r v a c i o n e s < / s t r i n g > < / k e y > < v a l u e > < i n t > 1 2 7 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 2 0 2 2 < / s t r i n g > < / k e y > < v a l u e > < i n t > 1 6 < / i n t > < / v a l u e > < / i t e m > < i t e m > < k e y > < s t r i n g > S G P   E d u c a c i � n     2 0 2 2 < / s t r i n g > < / k e y > < v a l u e > < i n t > 1 7 < / i n t > < / v a l u e > < / i t e m > < i t e m > < k e y > < s t r i n g > S G P   S a l u d     2 0 2 2 < / s t r i n g > < / k e y > < v a l u e > < i n t > 1 8 < / i n t > < / v a l u e > < / i t e m > < i t e m > < k e y > < s t r i n g > S G P   A P S B     2 0 2 2 < / s t r i n g > < / k e y > < v a l u e > < i n t > 1 9 < / i n t > < / v a l u e > < / i t e m > < i t e m > < k e y > < s t r i n g > S G P   C u l t u r a     2 0 2 2 < / s t r i n g > < / k e y > < v a l u e > < i n t > 2 0 < / i n t > < / v a l u e > < / i t e m > < i t e m > < k e y > < s t r i n g > S G P   D e p o r t e     2 0 2 2 < / s t r i n g > < / k e y > < v a l u e > < i n t > 2 1 < / i n t > < / v a l u e > < / i t e m > < i t e m > < k e y > < s t r i n g > S G P   L i b r e   I n v e r s i � n     2 0 2 2 < / s t r i n g > < / k e y > < v a l u e > < i n t > 2 2 < / i n t > < / v a l u e > < / i t e m > < i t e m > < k e y > < s t r i n g > S G P   A l i m e n t a c i � n   E s c o l a r     2 0 2 2 < / s t r i n g > < / k e y > < v a l u e > < i n t > 2 3 < / i n t > < / v a l u e > < / i t e m > < i t e m > < k e y > < s t r i n g > S G P   M u n i c i p i o s   R � o   M a g d a l e n a     2 0 2 2 < / s t r i n g > < / k e y > < v a l u e > < i n t > 2 4 < / i n t > < / v a l u e > < / i t e m > < i t e m > < k e y > < s t r i n g > S G P   P r i m e r a   I n f a n c i a     2 0 2 2 < / s t r i n g > < / k e y > < v a l u e > < i n t > 2 5 < / i n t > < / v a l u e > < / i t e m > < i t e m > < k e y > < s t r i n g > R e g a l � a s     2 0 2 2 < / s t r i n g > < / k e y > < v a l u e > < i n t > 2 6 < / i n t > < / v a l u e > < / i t e m > < i t e m > < k e y > < s t r i n g > C o f i n a n c i a c i � n   D e p a r t a m e n t o     2 0 2 2 < / s t r i n g > < / k e y > < v a l u e > < i n t > 2 7 < / i n t > < / v a l u e > < / i t e m > < i t e m > < k e y > < s t r i n g > C o f i n a n c i a c i � n   N a c i � n     2 0 2 2 < / s t r i n g > < / k e y > < v a l u e > < i n t > 2 8 < / i n t > < / v a l u e > < / i t e m > < i t e m > < k e y > < s t r i n g > C r � d i t o     2 0 2 2 < / s t r i n g > < / k e y > < v a l u e > < i n t > 2 9 < / i n t > < / v a l u e > < / i t e m > < i t e m > < k e y > < s t r i n g > O t r o s     2 0 2 2 < / s t r i n g > < / k e y > < v a l u e > < i n t > 3 0 < / i n t > < / v a l u e > < / i t e m > < i t e m > < k e y > < s t r i n g > O b s e r v a c i o n e s 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68A00F41-9EC5-415A-BC52-BF362F80BFEF}">
  <ds:schemaRefs/>
</ds:datastoreItem>
</file>

<file path=customXml/itemProps10.xml><?xml version="1.0" encoding="utf-8"?>
<ds:datastoreItem xmlns:ds="http://schemas.openxmlformats.org/officeDocument/2006/customXml" ds:itemID="{9A515516-822C-432D-ADC8-5D0E5B2479DC}">
  <ds:schemaRefs/>
</ds:datastoreItem>
</file>

<file path=customXml/itemProps11.xml><?xml version="1.0" encoding="utf-8"?>
<ds:datastoreItem xmlns:ds="http://schemas.openxmlformats.org/officeDocument/2006/customXml" ds:itemID="{B990FB38-DF00-4C0C-A559-8974A542AE94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51EEBD9A-20DF-41AA-A397-1F4675320C30}">
  <ds:schemaRefs/>
</ds:datastoreItem>
</file>

<file path=customXml/itemProps13.xml><?xml version="1.0" encoding="utf-8"?>
<ds:datastoreItem xmlns:ds="http://schemas.openxmlformats.org/officeDocument/2006/customXml" ds:itemID="{3FF42D73-984F-4AA1-B00C-71CAD7DC315F}">
  <ds:schemaRefs/>
</ds:datastoreItem>
</file>

<file path=customXml/itemProps14.xml><?xml version="1.0" encoding="utf-8"?>
<ds:datastoreItem xmlns:ds="http://schemas.openxmlformats.org/officeDocument/2006/customXml" ds:itemID="{8052BB38-F04B-45DF-973E-30F02B73A261}">
  <ds:schemaRefs/>
</ds:datastoreItem>
</file>

<file path=customXml/itemProps15.xml><?xml version="1.0" encoding="utf-8"?>
<ds:datastoreItem xmlns:ds="http://schemas.openxmlformats.org/officeDocument/2006/customXml" ds:itemID="{01088B64-5928-4AE9-A95A-F0C494460E65}">
  <ds:schemaRefs/>
</ds:datastoreItem>
</file>

<file path=customXml/itemProps16.xml><?xml version="1.0" encoding="utf-8"?>
<ds:datastoreItem xmlns:ds="http://schemas.openxmlformats.org/officeDocument/2006/customXml" ds:itemID="{FA5A9B09-6246-405A-8710-7CDC2026229C}">
  <ds:schemaRefs/>
</ds:datastoreItem>
</file>

<file path=customXml/itemProps17.xml><?xml version="1.0" encoding="utf-8"?>
<ds:datastoreItem xmlns:ds="http://schemas.openxmlformats.org/officeDocument/2006/customXml" ds:itemID="{3F5908BF-CADD-45BC-B02C-135A2E1A87AF}">
  <ds:schemaRefs/>
</ds:datastoreItem>
</file>

<file path=customXml/itemProps18.xml><?xml version="1.0" encoding="utf-8"?>
<ds:datastoreItem xmlns:ds="http://schemas.openxmlformats.org/officeDocument/2006/customXml" ds:itemID="{897EDC6D-52DB-4964-8EEF-0C9F9E6E6CD6}">
  <ds:schemaRefs/>
</ds:datastoreItem>
</file>

<file path=customXml/itemProps19.xml><?xml version="1.0" encoding="utf-8"?>
<ds:datastoreItem xmlns:ds="http://schemas.openxmlformats.org/officeDocument/2006/customXml" ds:itemID="{EFD01133-20D0-46C0-89E0-09117F9F8DBE}">
  <ds:schemaRefs/>
</ds:datastoreItem>
</file>

<file path=customXml/itemProps2.xml><?xml version="1.0" encoding="utf-8"?>
<ds:datastoreItem xmlns:ds="http://schemas.openxmlformats.org/officeDocument/2006/customXml" ds:itemID="{DB774DA6-72CC-4EA9-AF3D-D7BE2DC1D970}">
  <ds:schemaRefs/>
</ds:datastoreItem>
</file>

<file path=customXml/itemProps20.xml><?xml version="1.0" encoding="utf-8"?>
<ds:datastoreItem xmlns:ds="http://schemas.openxmlformats.org/officeDocument/2006/customXml" ds:itemID="{52DA9B30-E720-4B60-BA50-931283B9357A}">
  <ds:schemaRefs/>
</ds:datastoreItem>
</file>

<file path=customXml/itemProps3.xml><?xml version="1.0" encoding="utf-8"?>
<ds:datastoreItem xmlns:ds="http://schemas.openxmlformats.org/officeDocument/2006/customXml" ds:itemID="{EB04249F-6E46-48B8-BE3F-FDEBF26E4BDA}">
  <ds:schemaRefs/>
</ds:datastoreItem>
</file>

<file path=customXml/itemProps4.xml><?xml version="1.0" encoding="utf-8"?>
<ds:datastoreItem xmlns:ds="http://schemas.openxmlformats.org/officeDocument/2006/customXml" ds:itemID="{0A6755B0-AA0E-4EE4-A88B-004D03CC0EBF}">
  <ds:schemaRefs/>
</ds:datastoreItem>
</file>

<file path=customXml/itemProps5.xml><?xml version="1.0" encoding="utf-8"?>
<ds:datastoreItem xmlns:ds="http://schemas.openxmlformats.org/officeDocument/2006/customXml" ds:itemID="{DA44E667-D233-4011-9676-5BB068A0EA43}">
  <ds:schemaRefs/>
</ds:datastoreItem>
</file>

<file path=customXml/itemProps6.xml><?xml version="1.0" encoding="utf-8"?>
<ds:datastoreItem xmlns:ds="http://schemas.openxmlformats.org/officeDocument/2006/customXml" ds:itemID="{73EBB009-05DC-4556-9F83-E7EA1B210606}">
  <ds:schemaRefs/>
</ds:datastoreItem>
</file>

<file path=customXml/itemProps7.xml><?xml version="1.0" encoding="utf-8"?>
<ds:datastoreItem xmlns:ds="http://schemas.openxmlformats.org/officeDocument/2006/customXml" ds:itemID="{B609B07C-3772-45F9-954C-DFBAFCF11EB0}">
  <ds:schemaRefs/>
</ds:datastoreItem>
</file>

<file path=customXml/itemProps8.xml><?xml version="1.0" encoding="utf-8"?>
<ds:datastoreItem xmlns:ds="http://schemas.openxmlformats.org/officeDocument/2006/customXml" ds:itemID="{ED42546D-8969-4AFD-82A5-B9AE95A3CA2C}">
  <ds:schemaRefs/>
</ds:datastoreItem>
</file>

<file path=customXml/itemProps9.xml><?xml version="1.0" encoding="utf-8"?>
<ds:datastoreItem xmlns:ds="http://schemas.openxmlformats.org/officeDocument/2006/customXml" ds:itemID="{36261CA7-0522-4F98-B428-11E5BD9EC40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V2.1 Plan de Acción</vt:lpstr>
      <vt:lpstr>Dependecias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PLANEACION</cp:lastModifiedBy>
  <cp:lastPrinted>2022-04-27T22:36:15Z</cp:lastPrinted>
  <dcterms:created xsi:type="dcterms:W3CDTF">2022-01-15T14:29:02Z</dcterms:created>
  <dcterms:modified xsi:type="dcterms:W3CDTF">2022-10-28T19:48:50Z</dcterms:modified>
</cp:coreProperties>
</file>