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TB\PLAN ANTICORRUPCION 2022\Anexos\"/>
    </mc:Choice>
  </mc:AlternateContent>
  <xr:revisionPtr revIDLastSave="0" documentId="13_ncr:1_{24FE97EF-2A63-41BD-A009-A24B4F7858B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eguimiento PACC" sheetId="6" r:id="rId1"/>
  </sheets>
  <definedNames>
    <definedName name="_xlnm._FilterDatabase" localSheetId="0" hidden="1">'Seguimiento PACC'!$A$5:$AA$70</definedName>
    <definedName name="_xlnm.Print_Area" localSheetId="0">'Seguimiento PACC'!$A$1:$S$70</definedName>
    <definedName name="_xlnm.Print_Titles" localSheetId="0">'Seguimiento PACC'!$5:$7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" i="6" l="1"/>
  <c r="P65" i="6"/>
  <c r="M65" i="6"/>
  <c r="J65" i="6"/>
  <c r="P55" i="6"/>
  <c r="M55" i="6"/>
  <c r="J55" i="6"/>
  <c r="R65" i="6" l="1"/>
  <c r="P66" i="6"/>
  <c r="M66" i="6"/>
  <c r="J66" i="6"/>
  <c r="J67" i="6"/>
  <c r="J68" i="6"/>
  <c r="R66" i="6" l="1"/>
  <c r="P68" i="6"/>
  <c r="P67" i="6"/>
  <c r="P63" i="6"/>
  <c r="P62" i="6"/>
  <c r="P59" i="6"/>
  <c r="M68" i="6"/>
  <c r="M67" i="6"/>
  <c r="R67" i="6" s="1"/>
  <c r="M63" i="6"/>
  <c r="M62" i="6"/>
  <c r="M59" i="6"/>
  <c r="P20" i="6" l="1"/>
  <c r="P19" i="6"/>
  <c r="P18" i="6"/>
  <c r="P17" i="6"/>
  <c r="P16" i="6"/>
  <c r="P15" i="6"/>
  <c r="P13" i="6"/>
  <c r="P11" i="6"/>
  <c r="P10" i="6"/>
  <c r="P9" i="6"/>
  <c r="P8" i="6"/>
  <c r="M20" i="6"/>
  <c r="M19" i="6"/>
  <c r="M18" i="6"/>
  <c r="M17" i="6"/>
  <c r="M16" i="6"/>
  <c r="M15" i="6"/>
  <c r="M13" i="6"/>
  <c r="M11" i="6"/>
  <c r="M10" i="6"/>
  <c r="M9" i="6"/>
  <c r="M8" i="6"/>
  <c r="D77" i="6"/>
  <c r="D76" i="6"/>
  <c r="D75" i="6"/>
  <c r="D74" i="6"/>
  <c r="D78" i="6" s="1"/>
  <c r="S70" i="6"/>
  <c r="P70" i="6"/>
  <c r="M70" i="6"/>
  <c r="J70" i="6"/>
  <c r="P69" i="6"/>
  <c r="M69" i="6"/>
  <c r="J69" i="6"/>
  <c r="J63" i="6"/>
  <c r="R63" i="6" s="1"/>
  <c r="J62" i="6"/>
  <c r="R62" i="6" s="1"/>
  <c r="J59" i="6"/>
  <c r="P57" i="6"/>
  <c r="M57" i="6"/>
  <c r="J57" i="6"/>
  <c r="P56" i="6"/>
  <c r="M56" i="6"/>
  <c r="J56" i="6"/>
  <c r="P53" i="6"/>
  <c r="M53" i="6"/>
  <c r="J53" i="6"/>
  <c r="P52" i="6"/>
  <c r="M52" i="6"/>
  <c r="J52" i="6"/>
  <c r="P51" i="6"/>
  <c r="M51" i="6"/>
  <c r="J51" i="6"/>
  <c r="P50" i="6"/>
  <c r="M50" i="6"/>
  <c r="J50" i="6"/>
  <c r="P49" i="6"/>
  <c r="M49" i="6"/>
  <c r="J49" i="6"/>
  <c r="P48" i="6"/>
  <c r="M48" i="6"/>
  <c r="J48" i="6"/>
  <c r="P47" i="6"/>
  <c r="M47" i="6"/>
  <c r="J47" i="6"/>
  <c r="P45" i="6"/>
  <c r="M45" i="6"/>
  <c r="J45" i="6"/>
  <c r="P44" i="6"/>
  <c r="M44" i="6"/>
  <c r="J44" i="6"/>
  <c r="P42" i="6"/>
  <c r="M42" i="6"/>
  <c r="J42" i="6"/>
  <c r="P41" i="6"/>
  <c r="M41" i="6"/>
  <c r="J41" i="6"/>
  <c r="P38" i="6"/>
  <c r="M38" i="6"/>
  <c r="J38" i="6"/>
  <c r="P36" i="6"/>
  <c r="M36" i="6"/>
  <c r="J36" i="6"/>
  <c r="P35" i="6"/>
  <c r="M35" i="6"/>
  <c r="J35" i="6"/>
  <c r="P34" i="6"/>
  <c r="M34" i="6"/>
  <c r="J34" i="6"/>
  <c r="P30" i="6"/>
  <c r="M30" i="6"/>
  <c r="J30" i="6"/>
  <c r="P28" i="6"/>
  <c r="M28" i="6"/>
  <c r="J28" i="6"/>
  <c r="P26" i="6"/>
  <c r="M26" i="6"/>
  <c r="J26" i="6"/>
  <c r="P22" i="6"/>
  <c r="M22" i="6"/>
  <c r="J22" i="6"/>
  <c r="J20" i="6"/>
  <c r="J19" i="6"/>
  <c r="J18" i="6"/>
  <c r="J17" i="6"/>
  <c r="J16" i="6"/>
  <c r="J15" i="6"/>
  <c r="J13" i="6"/>
  <c r="J11" i="6"/>
  <c r="J10" i="6"/>
  <c r="J9" i="6"/>
  <c r="J8" i="6"/>
  <c r="R55" i="6" l="1"/>
  <c r="R59" i="6"/>
  <c r="R69" i="6"/>
  <c r="R68" i="6"/>
  <c r="R22" i="6"/>
  <c r="R34" i="6"/>
  <c r="R45" i="6"/>
  <c r="R50" i="6"/>
  <c r="R56" i="6"/>
  <c r="R44" i="6"/>
  <c r="R49" i="6"/>
  <c r="R70" i="6"/>
  <c r="R9" i="6"/>
  <c r="R15" i="6"/>
  <c r="R19" i="6"/>
  <c r="R13" i="6"/>
  <c r="R18" i="6"/>
  <c r="R38" i="6"/>
  <c r="R30" i="6"/>
  <c r="R53" i="6"/>
  <c r="R28" i="6"/>
  <c r="R42" i="6"/>
  <c r="R48" i="6"/>
  <c r="R52" i="6"/>
  <c r="R11" i="6"/>
  <c r="R17" i="6"/>
  <c r="R26" i="6"/>
  <c r="R35" i="6"/>
  <c r="R36" i="6"/>
  <c r="R41" i="6"/>
  <c r="R47" i="6"/>
  <c r="R51" i="6"/>
  <c r="R57" i="6"/>
  <c r="R10" i="6"/>
  <c r="R16" i="6"/>
  <c r="R20" i="6"/>
  <c r="S69" i="6" l="1"/>
  <c r="S48" i="6"/>
  <c r="S59" i="6"/>
  <c r="S38" i="6"/>
  <c r="S22" i="6"/>
  <c r="S8" i="6"/>
</calcChain>
</file>

<file path=xl/sharedStrings.xml><?xml version="1.0" encoding="utf-8"?>
<sst xmlns="http://schemas.openxmlformats.org/spreadsheetml/2006/main" count="210" uniqueCount="150">
  <si>
    <t xml:space="preserve"> 2 - Racionalización de Trámites</t>
  </si>
  <si>
    <t xml:space="preserve"> 3 - Rendición de Cuentas (RdC)</t>
  </si>
  <si>
    <t xml:space="preserve"> 4 - Mecanismos para mejorar la Atención al Ciudadano</t>
  </si>
  <si>
    <t xml:space="preserve"> 5 - Mecanismos para la Transparencia y Acceso a la Información</t>
  </si>
  <si>
    <t>Subcomponente</t>
  </si>
  <si>
    <t>Actividades</t>
  </si>
  <si>
    <t>Meta o producto</t>
  </si>
  <si>
    <t>2.Construcción del Mapa de Riesgos de Corrupción</t>
  </si>
  <si>
    <t xml:space="preserve">3. Consulta y divulgación </t>
  </si>
  <si>
    <t>4. Monitoreo o revisión</t>
  </si>
  <si>
    <t>5. Seguimiento</t>
  </si>
  <si>
    <t>1. Información de calidad y en lenguaje comprensible</t>
  </si>
  <si>
    <t>2. Diálogo de doble vía con la ciudadanía y sus organizaciones</t>
  </si>
  <si>
    <t>Realizar Chat ciudadano temático que propicien el diálogo con la ciudadanía.</t>
  </si>
  <si>
    <t>3. Incentivos para motivar la cultura de la rendición y petición de cuentas</t>
  </si>
  <si>
    <t>Capacitar un equipo interdisciplinario en temas de Rendición de cuentas</t>
  </si>
  <si>
    <t>4. Evaluación y retroalimentación a la gestión institucional</t>
  </si>
  <si>
    <t>Evaluar la estrategia de rendición de cuentas (incluyendo cada espacio de diálogo)</t>
  </si>
  <si>
    <t>2. Fortalecimiento de los canales de atención</t>
  </si>
  <si>
    <t>3. Talento humano</t>
  </si>
  <si>
    <t xml:space="preserve"> 4.  Normativo y procedimental</t>
  </si>
  <si>
    <t>5.Relacionamiento con el ciudadano</t>
  </si>
  <si>
    <t>2. Lineamientos de Transparencia Pasiva</t>
  </si>
  <si>
    <t>3. Elaboración los Instrumentos de Gestión de la Información</t>
  </si>
  <si>
    <t>4. Criterio Diferencial de Accesibilidad</t>
  </si>
  <si>
    <t>5. Monitoreo del Acceso a la Información Pública</t>
  </si>
  <si>
    <t>6- Iniciativas adicionales</t>
  </si>
  <si>
    <t>#</t>
  </si>
  <si>
    <t>Actividades que vences en el 1° trimestre</t>
  </si>
  <si>
    <t>Actividades que vences en el 2° trimestre</t>
  </si>
  <si>
    <t>Actividades que vences en el 3° trimestre</t>
  </si>
  <si>
    <t>Actividades que vences en el 4° trimestre</t>
  </si>
  <si>
    <t>Sin subcomponente</t>
  </si>
  <si>
    <t>% Avance</t>
  </si>
  <si>
    <t xml:space="preserve"> </t>
  </si>
  <si>
    <t xml:space="preserve">1. Política de Administración de Riesgos </t>
  </si>
  <si>
    <t>Actualizar matriz de riesgos de corrupción.</t>
  </si>
  <si>
    <t>Realizar actividad de participación ciudadana para consideraciones de los interesados.</t>
  </si>
  <si>
    <t>Responder consideraciones de los interesados</t>
  </si>
  <si>
    <t>Realizar monitoreo a la gestión de riesgos de corrupción de los procesos y aplicación de controles.</t>
  </si>
  <si>
    <t>Realizar seguimiento a la gestión de riesgos de corrupción de los procesos y evaluar la efectividad de los controles.</t>
  </si>
  <si>
    <t>Impulsar procesos disciplinarios por riesgos de corrupción  materializados.</t>
  </si>
  <si>
    <t xml:space="preserve">Responsable </t>
  </si>
  <si>
    <t>Fecha inicio</t>
  </si>
  <si>
    <t>Fecha finalización</t>
  </si>
  <si>
    <t>CORTE  1°  - ABRIL 30</t>
  </si>
  <si>
    <t>Inventario de Trámites actualizado</t>
  </si>
  <si>
    <t>Diligenciar datos de operación de los trámites y otros procedimientos en el SUIT.</t>
  </si>
  <si>
    <t>Priorizar, definir y consolidar acciones para racionalización de los trámites.</t>
  </si>
  <si>
    <t>Ajustar información en los diferentes canales de atención al ciudadano.</t>
  </si>
  <si>
    <t>Implementar acciones de racionalización que incorporen el uso de tecnologías de la información y las comunicaciones.</t>
  </si>
  <si>
    <t>100% Trámites estandarizados registrados en SUIT  con tarifas actualizadas.</t>
  </si>
  <si>
    <t>100% datos de operación registrados en SUIT</t>
  </si>
  <si>
    <t>Componente</t>
  </si>
  <si>
    <r>
      <t>1</t>
    </r>
    <r>
      <rPr>
        <b/>
        <sz val="11"/>
        <rFont val="Calibri"/>
        <family val="2"/>
        <scheme val="minor"/>
      </rPr>
      <t xml:space="preserve">. Estructura administrativa y Direccionamiento estratégico </t>
    </r>
  </si>
  <si>
    <t>INSPECCIÓN DE TRÁNSITO Y TRANSPORTE DE BARRANCABERMEJA</t>
  </si>
  <si>
    <t>Comité de gestión y desempeño</t>
  </si>
  <si>
    <t>Realizar capacitación en Servicio al cliente y/o atención al usuario</t>
  </si>
  <si>
    <t>Adoptar protocolo de atención al ciudadano de la ITTB</t>
  </si>
  <si>
    <t>Gestionar la implementación de servicios en línea.</t>
  </si>
  <si>
    <t xml:space="preserve">Diseño de encuestas de satisfacción del usuario en los diferentes procesos que se adelantan en la entidad, así como de la atención recibida, para evaluar y medir con respecto a la percepción que los ciudadanos tienen de los servicios ofrecidos y prestados por la entidad. </t>
  </si>
  <si>
    <t>Mantener actualizada la página Web de la ITTB cumpliendo el esquema de publicación de la entidad. (ley 1712)</t>
  </si>
  <si>
    <t>Realizar la publicación de procesos contractuales.</t>
  </si>
  <si>
    <t>Publicar seguimiento a PQRS en link de transparencia.</t>
  </si>
  <si>
    <t>Divulgar y visibilizar  información de la gestión institucional en página web, redes sociales y boletines de prensa.</t>
  </si>
  <si>
    <t xml:space="preserve">Chat ciudadano temático realizados </t>
  </si>
  <si>
    <t>Capacitación de gestión de riesgos realizada.</t>
  </si>
  <si>
    <t>Consolidar la  matriz y mapa de riesgos de corrupción construida mediante proceso participativo (actores internos y externos de la entidad).</t>
  </si>
  <si>
    <t>Identificación de riesgos de corrupción de los todos los procesos.</t>
  </si>
  <si>
    <t>Informe de respuestas a los interesados.</t>
  </si>
  <si>
    <t>100% de los riesgos identificados.</t>
  </si>
  <si>
    <t>Política Institucional de administración del riesgo  socializada.</t>
  </si>
  <si>
    <t>Matriz de riesgos de Corrupción actualizada.</t>
  </si>
  <si>
    <t>Autodiagnóstico elaborado y seguimiento realizado al plan de acción.</t>
  </si>
  <si>
    <t>Enlace  de información de trámites registrados en SUIT activo en página Web de la entidad.</t>
  </si>
  <si>
    <t>Socialización realizada.</t>
  </si>
  <si>
    <t>Capacitación realizada.</t>
  </si>
  <si>
    <t>Informe de evaluación e Informe de Seguimiento.</t>
  </si>
  <si>
    <t>Acto administrativo de adopción.</t>
  </si>
  <si>
    <t>1. Lineamientos de Transparencia Activa.</t>
  </si>
  <si>
    <t xml:space="preserve">Implementación call center cobro coactivo. </t>
  </si>
  <si>
    <t>Documento racionalización de trámites SUIT.</t>
  </si>
  <si>
    <t>Comité Coordinador de Control Interno</t>
  </si>
  <si>
    <t>Jefe Oficina Disciplinaria</t>
  </si>
  <si>
    <t>Líderes de procesos</t>
  </si>
  <si>
    <t>Realizar capacitación en gestión integral de riesgos.</t>
  </si>
  <si>
    <t>Socializar la política  institucional de administración del riesgo.</t>
  </si>
  <si>
    <t>Prof. Esp.  División de Planeación</t>
  </si>
  <si>
    <t>Matriz y mapa de riesgos de corrupción consolidada y aprobada por el Comité de Gestión y Desempeño.</t>
  </si>
  <si>
    <t>Comité de Gestión y Desempeño</t>
  </si>
  <si>
    <t>100% procesos disciplinarios en trámite.</t>
  </si>
  <si>
    <t xml:space="preserve">Líderes de procesos misionales (tramites, seguridad vial, contravenciones) 
</t>
  </si>
  <si>
    <t>Prof. Esp.  División Administrativa</t>
  </si>
  <si>
    <t>Prof. Esp.  División de Sistemas</t>
  </si>
  <si>
    <t>Director</t>
  </si>
  <si>
    <t>Call center implementado</t>
  </si>
  <si>
    <t>Prof. Esp.  División Jurídica</t>
  </si>
  <si>
    <t>Prof. Univ. de cobro coactivo</t>
  </si>
  <si>
    <t>Jefe Oficina de Control Interno Adtivo</t>
  </si>
  <si>
    <t>Informe de seguimiento a la publicación en plataformas Secop y SIA OBSERVA .</t>
  </si>
  <si>
    <t>Prof. Univ. Matriculas</t>
  </si>
  <si>
    <t>Realizar capacitación y socialización para interiorización del Código de integridad.</t>
  </si>
  <si>
    <t>Matriz de riesgos de corrupción  publicada para consideración y participación de las partes interesadas.</t>
  </si>
  <si>
    <t>Matriz  de riesgos de corrupción  publicada para divulgación a las partes interesadas.</t>
  </si>
  <si>
    <t>Monitoreo  a la matriz de riesgos de corrupción (Enero, Mayo, Septiembre.)</t>
  </si>
  <si>
    <t>Seguimiento a la matriz de riesgos de corrupción (Enero, Mayo, Septiembre.)</t>
  </si>
  <si>
    <t>Jornadas de socialización  realizadas o en las que se participó.</t>
  </si>
  <si>
    <t>Servicios en línea implementado.</t>
  </si>
  <si>
    <t>Realizar  autodiagnóstico de rendición de cuentas  y  Plan de acción.</t>
  </si>
  <si>
    <t>Realizar  autodiagnóstico de transparencia  y  Plan de acción.</t>
  </si>
  <si>
    <t>Seguimiento realizado al plan de acción.</t>
  </si>
  <si>
    <t>Socializar estrategia de rendición de cuentas.</t>
  </si>
  <si>
    <t>Informe y medición del avance de la publicación.</t>
  </si>
  <si>
    <t>Acciones implementadas.</t>
  </si>
  <si>
    <t>Información divulgada  mensualmente.</t>
  </si>
  <si>
    <t>Encuesta aplicada e informe de resultados por semestre.</t>
  </si>
  <si>
    <t>Realizar y/o asistir a jornadas específicas de los servicios de la entidad, en las diferentes zonas y comunas, para informar a la comunidad sobre los proyectos que se realizarán en la zona y los diferentes servicios a los cuales tiene acceso.</t>
  </si>
  <si>
    <t>Socialización  y actividades para interiorización del Código de integridad por semestre.</t>
  </si>
  <si>
    <t>Actividades de seguimiento por semestre.</t>
  </si>
  <si>
    <t>Elaborar informe semestrales sobre la información más consultada (indicando  si la misma se encuentra disponible en la página web)</t>
  </si>
  <si>
    <t>Seguimiento al autodiagnóstico de tramites  y a las actividades establecidas  en el  Plan de acción.</t>
  </si>
  <si>
    <t>Seguimiento al autodiagnóstico de servicios al ciudadano y a las actividades establecidas  en el  Plan de acción.</t>
  </si>
  <si>
    <t>Publicar matriz de riesgos aprobada.</t>
  </si>
  <si>
    <t>1 - Gestión del Riesgo de Corrupción</t>
  </si>
  <si>
    <t>Diseñar e implementar mecanismos que permitan el seguimiento y optimización de las estrategias de Servicio al Ciudadano</t>
  </si>
  <si>
    <t xml:space="preserve">Mecanismos diseñados e implementados </t>
  </si>
  <si>
    <t>Realizar seguimiento a la atención de PQRSD.</t>
  </si>
  <si>
    <t>Cantidad ejecutada</t>
  </si>
  <si>
    <t>Cantidad programada</t>
  </si>
  <si>
    <t>CORTE  2°  - AGOSTO 31</t>
  </si>
  <si>
    <t xml:space="preserve">% Total Avance acumulado </t>
  </si>
  <si>
    <t>CORTE  3°  -  DICIEMBRE 31</t>
  </si>
  <si>
    <t>OBSERVACIONES</t>
  </si>
  <si>
    <t xml:space="preserve">% Total Avance por componente </t>
  </si>
  <si>
    <t>TOTAL VIGENCIA</t>
  </si>
  <si>
    <t>Fecha:  Enero 19 de 2022</t>
  </si>
  <si>
    <t>Versión: 001</t>
  </si>
  <si>
    <t>Pagína 1  de 1</t>
  </si>
  <si>
    <t>Informes semestrales  sobre información más consultada.</t>
  </si>
  <si>
    <t>Realizar curso de lenguaje de señas básico para la atención inclusiva a personas en condición de discapacidad auditiva.</t>
  </si>
  <si>
    <t>Curso realizado</t>
  </si>
  <si>
    <t>Seguimiento al cumplimiento de la acciones establecidas en el  Código de integridad.</t>
  </si>
  <si>
    <t>Formato de Seguimiento Plan Anticorrupción y de Atención al Ciudadano.</t>
  </si>
  <si>
    <t>Vigencia
 2022</t>
  </si>
  <si>
    <t>Código: PCM-FR34
19/01/2022</t>
  </si>
  <si>
    <t>Realizar monitoreo a la atención de PQRSD.</t>
  </si>
  <si>
    <t>Informes  semestrales de seguimiento al sistema de PQRSD.</t>
  </si>
  <si>
    <t>Informes mensuales de monitoreo al sistema de PQRSD.</t>
  </si>
  <si>
    <t>Publicar Informes mensuales de monitoreo al sistema de PQRSD.</t>
  </si>
  <si>
    <t>Publicar Informes  semestrales de seguimiento al sistema de PQRSD.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</si>
</sst>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d/mm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hadow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8F8"/>
        <bgColor indexed="64"/>
      </patternFill>
    </fill>
    <fill>
      <patternFill patternType="solid">
        <fgColor rgb="FFFFC00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30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ont="1"/>
    <xf numFmtId="0" fontId="4" fillId="2" borderId="2" xfId="0" applyFont="1" applyFill="1" applyBorder="1" applyAlignment="1" applyProtection="1">
      <alignment horizontal="justify" vertical="center" wrapText="1" readingOrder="1"/>
    </xf>
    <xf numFmtId="0" fontId="4" fillId="2" borderId="2" xfId="0" applyFont="1" applyFill="1" applyBorder="1" applyAlignment="1" applyProtection="1">
      <alignment horizontal="center" vertical="center" wrapText="1" readingOrder="1"/>
    </xf>
    <xf numFmtId="0" fontId="4" fillId="2" borderId="12" xfId="0" applyFont="1" applyFill="1" applyBorder="1" applyAlignment="1" applyProtection="1">
      <alignment horizontal="center" vertical="center" wrapText="1" readingOrder="1"/>
    </xf>
    <xf numFmtId="0" fontId="4" fillId="2" borderId="10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165" fontId="4" fillId="2" borderId="2" xfId="0" applyNumberFormat="1" applyFont="1" applyFill="1" applyBorder="1" applyAlignment="1" applyProtection="1">
      <alignment horizontal="center" vertical="center" wrapText="1" readingOrder="1"/>
    </xf>
    <xf numFmtId="0" fontId="0" fillId="2" borderId="9" xfId="0" applyFont="1" applyFill="1" applyBorder="1" applyAlignment="1" applyProtection="1">
      <alignment horizontal="left" vertical="top" wrapText="1"/>
      <protection locked="0"/>
    </xf>
    <xf numFmtId="0" fontId="4" fillId="2" borderId="15" xfId="0" applyFont="1" applyFill="1" applyBorder="1" applyAlignment="1" applyProtection="1">
      <alignment horizontal="center" vertical="center" wrapText="1"/>
    </xf>
    <xf numFmtId="0" fontId="4" fillId="2" borderId="18" xfId="0" applyFont="1" applyFill="1" applyBorder="1" applyAlignment="1" applyProtection="1">
      <alignment horizontal="center" vertical="center" wrapText="1"/>
    </xf>
    <xf numFmtId="0" fontId="4" fillId="2" borderId="15" xfId="0" applyFont="1" applyFill="1" applyBorder="1" applyAlignment="1" applyProtection="1">
      <alignment horizontal="center" vertical="center" wrapText="1" readingOrder="1"/>
    </xf>
    <xf numFmtId="0" fontId="4" fillId="2" borderId="7" xfId="0" applyFont="1" applyFill="1" applyBorder="1" applyAlignment="1" applyProtection="1">
      <alignment horizontal="justify" vertical="center" wrapText="1" readingOrder="1"/>
    </xf>
    <xf numFmtId="0" fontId="4" fillId="2" borderId="7" xfId="0" applyFont="1" applyFill="1" applyBorder="1" applyAlignment="1" applyProtection="1">
      <alignment horizontal="center" vertical="center" wrapText="1" readingOrder="1"/>
    </xf>
    <xf numFmtId="0" fontId="4" fillId="2" borderId="10" xfId="0" applyFont="1" applyFill="1" applyBorder="1" applyAlignment="1" applyProtection="1">
      <alignment horizontal="center" vertical="center" wrapText="1" readingOrder="1"/>
    </xf>
    <xf numFmtId="165" fontId="4" fillId="2" borderId="7" xfId="0" applyNumberFormat="1" applyFont="1" applyFill="1" applyBorder="1" applyAlignment="1" applyProtection="1">
      <alignment horizontal="center" vertical="center" wrapText="1" readingOrder="1"/>
    </xf>
    <xf numFmtId="0" fontId="4" fillId="2" borderId="18" xfId="0" applyFont="1" applyFill="1" applyBorder="1" applyAlignment="1" applyProtection="1">
      <alignment horizontal="center" vertical="center" wrapText="1" readingOrder="1"/>
    </xf>
    <xf numFmtId="0" fontId="4" fillId="2" borderId="4" xfId="0" applyFont="1" applyFill="1" applyBorder="1" applyAlignment="1" applyProtection="1">
      <alignment horizontal="justify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165" fontId="4" fillId="2" borderId="4" xfId="0" applyNumberFormat="1" applyFont="1" applyFill="1" applyBorder="1" applyAlignment="1" applyProtection="1">
      <alignment horizontal="center" vertical="center" wrapText="1"/>
    </xf>
    <xf numFmtId="165" fontId="4" fillId="2" borderId="4" xfId="0" applyNumberFormat="1" applyFont="1" applyFill="1" applyBorder="1" applyAlignment="1" applyProtection="1">
      <alignment horizontal="center" vertical="center" wrapText="1" readingOrder="1"/>
    </xf>
    <xf numFmtId="0" fontId="4" fillId="2" borderId="4" xfId="0" applyFont="1" applyFill="1" applyBorder="1" applyAlignment="1" applyProtection="1">
      <alignment horizontal="justify" vertical="center" wrapText="1" readingOrder="1"/>
    </xf>
    <xf numFmtId="0" fontId="4" fillId="2" borderId="4" xfId="0" applyFont="1" applyFill="1" applyBorder="1" applyAlignment="1" applyProtection="1">
      <alignment horizontal="center" vertical="center" wrapText="1" readingOrder="1"/>
    </xf>
    <xf numFmtId="0" fontId="4" fillId="2" borderId="17" xfId="0" applyFont="1" applyFill="1" applyBorder="1" applyAlignment="1" applyProtection="1">
      <alignment horizontal="center" vertical="center" wrapText="1" readingOrder="1"/>
    </xf>
    <xf numFmtId="0" fontId="4" fillId="2" borderId="12" xfId="0" applyFont="1" applyFill="1" applyBorder="1" applyAlignment="1" applyProtection="1">
      <alignment horizontal="justify" vertical="center" wrapText="1" readingOrder="1"/>
    </xf>
    <xf numFmtId="165" fontId="4" fillId="2" borderId="12" xfId="0" applyNumberFormat="1" applyFont="1" applyFill="1" applyBorder="1" applyAlignment="1" applyProtection="1">
      <alignment horizontal="center" vertical="center" wrapText="1" readingOrder="1"/>
    </xf>
    <xf numFmtId="0" fontId="0" fillId="0" borderId="0" xfId="0" applyFont="1" applyAlignment="1">
      <alignment textRotation="90"/>
    </xf>
    <xf numFmtId="0" fontId="0" fillId="0" borderId="0" xfId="0" applyFont="1" applyAlignment="1" applyProtection="1">
      <alignment textRotation="90"/>
    </xf>
    <xf numFmtId="0" fontId="2" fillId="0" borderId="0" xfId="0" applyFont="1" applyAlignment="1">
      <alignment textRotation="90"/>
    </xf>
    <xf numFmtId="0" fontId="2" fillId="0" borderId="0" xfId="0" applyFont="1" applyAlignment="1" applyProtection="1">
      <alignment textRotation="90"/>
    </xf>
    <xf numFmtId="0" fontId="0" fillId="0" borderId="0" xfId="0" applyFont="1" applyAlignment="1">
      <alignment horizontal="center" vertical="center"/>
    </xf>
    <xf numFmtId="0" fontId="0" fillId="0" borderId="0" xfId="0" applyFont="1" applyProtection="1"/>
    <xf numFmtId="0" fontId="0" fillId="0" borderId="0" xfId="0" applyFont="1" applyAlignment="1" applyProtection="1">
      <alignment horizontal="center" vertical="center"/>
    </xf>
    <xf numFmtId="0" fontId="0" fillId="0" borderId="4" xfId="0" applyFont="1" applyBorder="1"/>
    <xf numFmtId="0" fontId="0" fillId="0" borderId="4" xfId="0" applyFont="1" applyBorder="1" applyAlignment="1">
      <alignment horizontal="center" vertical="center"/>
    </xf>
    <xf numFmtId="0" fontId="4" fillId="2" borderId="4" xfId="0" applyFont="1" applyFill="1" applyBorder="1" applyAlignment="1" applyProtection="1">
      <alignment horizontal="justify" vertical="center" wrapText="1" readingOrder="1"/>
    </xf>
    <xf numFmtId="0" fontId="4" fillId="2" borderId="4" xfId="0" applyFont="1" applyFill="1" applyBorder="1" applyAlignment="1" applyProtection="1">
      <alignment horizontal="center" vertical="center" wrapText="1" readingOrder="1"/>
    </xf>
    <xf numFmtId="165" fontId="4" fillId="2" borderId="4" xfId="0" applyNumberFormat="1" applyFont="1" applyFill="1" applyBorder="1" applyAlignment="1" applyProtection="1">
      <alignment horizontal="center" vertical="center" wrapText="1" readingOrder="1"/>
    </xf>
    <xf numFmtId="165" fontId="4" fillId="2" borderId="29" xfId="0" applyNumberFormat="1" applyFont="1" applyFill="1" applyBorder="1" applyAlignment="1" applyProtection="1">
      <alignment horizontal="center" vertical="center" wrapText="1" readingOrder="1"/>
    </xf>
    <xf numFmtId="165" fontId="4" fillId="2" borderId="31" xfId="0" applyNumberFormat="1" applyFont="1" applyFill="1" applyBorder="1" applyAlignment="1" applyProtection="1">
      <alignment horizontal="center" vertical="center" wrapText="1" readingOrder="1"/>
    </xf>
    <xf numFmtId="0" fontId="5" fillId="4" borderId="29" xfId="0" applyFont="1" applyFill="1" applyBorder="1" applyAlignment="1" applyProtection="1">
      <alignment horizontal="center" vertical="center" wrapText="1" readingOrder="1"/>
    </xf>
    <xf numFmtId="0" fontId="5" fillId="5" borderId="31" xfId="0" applyFont="1" applyFill="1" applyBorder="1" applyAlignment="1" applyProtection="1">
      <alignment horizontal="center" vertical="center" wrapText="1" readingOrder="1"/>
    </xf>
    <xf numFmtId="0" fontId="6" fillId="6" borderId="28" xfId="0" applyFont="1" applyFill="1" applyBorder="1" applyAlignment="1" applyProtection="1">
      <alignment horizontal="center" vertical="center" wrapText="1" readingOrder="1"/>
    </xf>
    <xf numFmtId="0" fontId="5" fillId="6" borderId="29" xfId="0" applyFont="1" applyFill="1" applyBorder="1" applyAlignment="1" applyProtection="1">
      <alignment horizontal="center" vertical="center" wrapText="1" readingOrder="1"/>
    </xf>
    <xf numFmtId="0" fontId="6" fillId="7" borderId="31" xfId="0" applyFont="1" applyFill="1" applyBorder="1" applyAlignment="1" applyProtection="1">
      <alignment horizontal="center" vertical="center" wrapText="1" readingOrder="1"/>
    </xf>
    <xf numFmtId="0" fontId="4" fillId="2" borderId="1" xfId="0" applyFont="1" applyFill="1" applyBorder="1" applyAlignment="1" applyProtection="1">
      <alignment horizontal="justify" vertical="center" wrapText="1" readingOrder="1"/>
    </xf>
    <xf numFmtId="165" fontId="4" fillId="2" borderId="11" xfId="0" applyNumberFormat="1" applyFont="1" applyFill="1" applyBorder="1" applyAlignment="1" applyProtection="1">
      <alignment horizontal="center" vertical="center" wrapText="1" readingOrder="1"/>
    </xf>
    <xf numFmtId="0" fontId="4" fillId="2" borderId="3" xfId="0" applyFont="1" applyFill="1" applyBorder="1" applyAlignment="1" applyProtection="1">
      <alignment horizontal="justify" vertical="center" wrapText="1" readingOrder="1"/>
    </xf>
    <xf numFmtId="165" fontId="4" fillId="2" borderId="5" xfId="0" applyNumberFormat="1" applyFont="1" applyFill="1" applyBorder="1" applyAlignment="1" applyProtection="1">
      <alignment horizontal="center" vertical="center" wrapText="1" readingOrder="1"/>
    </xf>
    <xf numFmtId="0" fontId="4" fillId="2" borderId="3" xfId="0" applyFont="1" applyFill="1" applyBorder="1" applyAlignment="1" applyProtection="1">
      <alignment horizontal="justify" vertical="center" wrapText="1" readingOrder="1"/>
    </xf>
    <xf numFmtId="0" fontId="4" fillId="2" borderId="3" xfId="0" applyFont="1" applyFill="1" applyBorder="1" applyAlignment="1" applyProtection="1">
      <alignment horizontal="justify" vertical="center" wrapText="1"/>
    </xf>
    <xf numFmtId="165" fontId="4" fillId="2" borderId="5" xfId="0" applyNumberFormat="1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justify" vertical="center" wrapText="1" readingOrder="1"/>
    </xf>
    <xf numFmtId="165" fontId="4" fillId="2" borderId="9" xfId="0" applyNumberFormat="1" applyFont="1" applyFill="1" applyBorder="1" applyAlignment="1" applyProtection="1">
      <alignment horizontal="center" vertical="center" wrapText="1" readingOrder="1"/>
    </xf>
    <xf numFmtId="165" fontId="4" fillId="2" borderId="16" xfId="0" applyNumberFormat="1" applyFont="1" applyFill="1" applyBorder="1" applyAlignment="1" applyProtection="1">
      <alignment horizontal="center" vertical="center" wrapText="1" readingOrder="1"/>
    </xf>
    <xf numFmtId="0" fontId="4" fillId="2" borderId="6" xfId="0" applyFont="1" applyFill="1" applyBorder="1" applyAlignment="1" applyProtection="1">
      <alignment horizontal="justify" vertical="center" wrapText="1" readingOrder="1"/>
    </xf>
    <xf numFmtId="0" fontId="4" fillId="2" borderId="11" xfId="0" applyFont="1" applyFill="1" applyBorder="1" applyAlignment="1" applyProtection="1">
      <alignment horizontal="justify" vertical="center" wrapText="1" readingOrder="1"/>
      <protection locked="0"/>
    </xf>
    <xf numFmtId="0" fontId="4" fillId="2" borderId="5" xfId="0" applyFont="1" applyFill="1" applyBorder="1" applyAlignment="1" applyProtection="1">
      <alignment horizontal="justify" vertical="center" wrapText="1" readingOrder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 readingOrder="1"/>
      <protection locked="0"/>
    </xf>
    <xf numFmtId="0" fontId="4" fillId="2" borderId="9" xfId="0" applyFont="1" applyFill="1" applyBorder="1" applyAlignment="1" applyProtection="1">
      <alignment horizontal="center" vertical="center" wrapText="1" readingOrder="1"/>
      <protection locked="0"/>
    </xf>
    <xf numFmtId="0" fontId="4" fillId="2" borderId="11" xfId="0" applyFont="1" applyFill="1" applyBorder="1" applyAlignment="1" applyProtection="1">
      <alignment horizontal="center" vertical="center" wrapText="1" readingOrder="1"/>
      <protection locked="0"/>
    </xf>
    <xf numFmtId="0" fontId="4" fillId="2" borderId="16" xfId="0" applyFont="1" applyFill="1" applyBorder="1" applyAlignment="1" applyProtection="1">
      <alignment horizontal="center" vertical="center" wrapText="1" readingOrder="1"/>
      <protection locked="0"/>
    </xf>
    <xf numFmtId="164" fontId="5" fillId="4" borderId="1" xfId="1" applyNumberFormat="1" applyFont="1" applyFill="1" applyBorder="1" applyAlignment="1" applyProtection="1">
      <alignment horizontal="center" vertical="center" wrapText="1" readingOrder="1"/>
    </xf>
    <xf numFmtId="164" fontId="5" fillId="4" borderId="3" xfId="1" applyNumberFormat="1" applyFont="1" applyFill="1" applyBorder="1" applyAlignment="1" applyProtection="1">
      <alignment horizontal="center" vertical="center" wrapText="1" readingOrder="1"/>
    </xf>
    <xf numFmtId="164" fontId="5" fillId="3" borderId="3" xfId="1" applyNumberFormat="1" applyFont="1" applyFill="1" applyBorder="1" applyAlignment="1" applyProtection="1">
      <alignment horizontal="center" vertical="center" wrapText="1" readingOrder="1"/>
    </xf>
    <xf numFmtId="164" fontId="5" fillId="5" borderId="3" xfId="1" applyNumberFormat="1" applyFont="1" applyFill="1" applyBorder="1" applyAlignment="1" applyProtection="1">
      <alignment horizontal="center" vertical="center" wrapText="1" readingOrder="1"/>
    </xf>
    <xf numFmtId="164" fontId="5" fillId="5" borderId="8" xfId="1" applyNumberFormat="1" applyFont="1" applyFill="1" applyBorder="1" applyAlignment="1" applyProtection="1">
      <alignment horizontal="center" vertical="center" wrapText="1" readingOrder="1"/>
    </xf>
    <xf numFmtId="164" fontId="5" fillId="6" borderId="1" xfId="1" applyNumberFormat="1" applyFont="1" applyFill="1" applyBorder="1" applyAlignment="1" applyProtection="1">
      <alignment horizontal="center" vertical="center" wrapText="1" readingOrder="1"/>
    </xf>
    <xf numFmtId="164" fontId="5" fillId="6" borderId="3" xfId="1" applyNumberFormat="1" applyFont="1" applyFill="1" applyBorder="1" applyAlignment="1" applyProtection="1">
      <alignment horizontal="center" vertical="center" wrapText="1" readingOrder="1"/>
    </xf>
    <xf numFmtId="164" fontId="5" fillId="7" borderId="3" xfId="1" applyNumberFormat="1" applyFont="1" applyFill="1" applyBorder="1" applyAlignment="1" applyProtection="1">
      <alignment horizontal="center" vertical="center" wrapText="1" readingOrder="1"/>
    </xf>
    <xf numFmtId="164" fontId="5" fillId="7" borderId="8" xfId="1" applyNumberFormat="1" applyFont="1" applyFill="1" applyBorder="1" applyAlignment="1" applyProtection="1">
      <alignment horizontal="center" vertical="center" wrapText="1" readingOrder="1"/>
    </xf>
    <xf numFmtId="164" fontId="5" fillId="8" borderId="1" xfId="1" applyNumberFormat="1" applyFont="1" applyFill="1" applyBorder="1" applyAlignment="1" applyProtection="1">
      <alignment horizontal="center" vertical="center" wrapText="1" readingOrder="1"/>
    </xf>
    <xf numFmtId="164" fontId="5" fillId="8" borderId="8" xfId="1" applyNumberFormat="1" applyFont="1" applyFill="1" applyBorder="1" applyAlignment="1" applyProtection="1">
      <alignment horizontal="center" vertical="center" wrapText="1" readingOrder="1"/>
    </xf>
    <xf numFmtId="0" fontId="4" fillId="2" borderId="13" xfId="0" applyFont="1" applyFill="1" applyBorder="1" applyAlignment="1" applyProtection="1">
      <alignment horizontal="center" vertical="center" wrapText="1" readingOrder="1"/>
      <protection locked="0"/>
    </xf>
    <xf numFmtId="10" fontId="4" fillId="2" borderId="15" xfId="1" applyNumberFormat="1" applyFont="1" applyFill="1" applyBorder="1" applyAlignment="1" applyProtection="1">
      <alignment horizontal="center" vertical="center" wrapText="1" readingOrder="1"/>
      <protection locked="0"/>
    </xf>
    <xf numFmtId="10" fontId="4" fillId="2" borderId="4" xfId="1" applyNumberFormat="1" applyFont="1" applyFill="1" applyBorder="1" applyAlignment="1" applyProtection="1">
      <alignment horizontal="center" vertical="center" wrapText="1" readingOrder="1"/>
      <protection locked="0"/>
    </xf>
    <xf numFmtId="10" fontId="4" fillId="2" borderId="12" xfId="1" applyNumberFormat="1" applyFont="1" applyFill="1" applyBorder="1" applyAlignment="1" applyProtection="1">
      <alignment horizontal="center" vertical="center" wrapText="1" readingOrder="1"/>
      <protection locked="0"/>
    </xf>
    <xf numFmtId="10" fontId="4" fillId="2" borderId="4" xfId="1" applyNumberFormat="1" applyFont="1" applyFill="1" applyBorder="1" applyAlignment="1" applyProtection="1">
      <alignment horizontal="center" vertical="center" wrapText="1" readingOrder="1"/>
      <protection locked="0"/>
    </xf>
    <xf numFmtId="10" fontId="4" fillId="2" borderId="10" xfId="1" applyNumberFormat="1" applyFont="1" applyFill="1" applyBorder="1" applyAlignment="1" applyProtection="1">
      <alignment horizontal="center" vertical="center" wrapText="1" readingOrder="1"/>
      <protection locked="0"/>
    </xf>
    <xf numFmtId="10" fontId="4" fillId="2" borderId="12" xfId="1" applyNumberFormat="1" applyFont="1" applyFill="1" applyBorder="1" applyAlignment="1" applyProtection="1">
      <alignment horizontal="center" vertical="center" wrapText="1"/>
      <protection locked="0"/>
    </xf>
    <xf numFmtId="0" fontId="6" fillId="7" borderId="16" xfId="0" applyFont="1" applyFill="1" applyBorder="1" applyAlignment="1" applyProtection="1">
      <alignment horizontal="center" vertical="center" wrapText="1" readingOrder="1"/>
    </xf>
    <xf numFmtId="1" fontId="5" fillId="9" borderId="8" xfId="2" applyNumberFormat="1" applyFont="1" applyFill="1" applyBorder="1" applyAlignment="1" applyProtection="1">
      <alignment horizontal="center" vertical="center" wrapText="1"/>
    </xf>
    <xf numFmtId="1" fontId="5" fillId="9" borderId="12" xfId="2" applyNumberFormat="1" applyFont="1" applyFill="1" applyBorder="1" applyAlignment="1" applyProtection="1">
      <alignment horizontal="center" vertical="center" wrapText="1"/>
    </xf>
    <xf numFmtId="1" fontId="4" fillId="2" borderId="16" xfId="0" applyNumberFormat="1" applyFont="1" applyFill="1" applyBorder="1" applyAlignment="1" applyProtection="1">
      <alignment horizontal="center" vertical="center" wrapText="1" readingOrder="1"/>
      <protection locked="0"/>
    </xf>
    <xf numFmtId="164" fontId="5" fillId="6" borderId="6" xfId="1" applyNumberFormat="1" applyFont="1" applyFill="1" applyBorder="1" applyAlignment="1" applyProtection="1">
      <alignment horizontal="center" vertical="center" wrapText="1" readingOrder="1"/>
    </xf>
    <xf numFmtId="10" fontId="4" fillId="2" borderId="7" xfId="1" applyNumberFormat="1" applyFont="1" applyFill="1" applyBorder="1" applyAlignment="1" applyProtection="1">
      <alignment horizontal="center" vertical="center" wrapText="1" readingOrder="1"/>
      <protection locked="0"/>
    </xf>
    <xf numFmtId="164" fontId="5" fillId="7" borderId="6" xfId="1" applyNumberFormat="1" applyFont="1" applyFill="1" applyBorder="1" applyAlignment="1" applyProtection="1">
      <alignment horizontal="center" vertical="center" wrapText="1" readingOrder="1"/>
    </xf>
    <xf numFmtId="1" fontId="4" fillId="2" borderId="4" xfId="0" applyNumberFormat="1" applyFont="1" applyFill="1" applyBorder="1" applyAlignment="1" applyProtection="1">
      <alignment horizontal="center" vertical="center" wrapText="1" readingOrder="1"/>
      <protection locked="0"/>
    </xf>
    <xf numFmtId="1" fontId="4" fillId="2" borderId="3" xfId="1" applyNumberFormat="1" applyFont="1" applyFill="1" applyBorder="1" applyAlignment="1" applyProtection="1">
      <alignment horizontal="center" vertical="center" wrapText="1" readingOrder="1"/>
      <protection locked="0"/>
    </xf>
    <xf numFmtId="1" fontId="4" fillId="2" borderId="35" xfId="0" applyNumberFormat="1" applyFont="1" applyFill="1" applyBorder="1" applyAlignment="1" applyProtection="1">
      <alignment horizontal="center" vertical="center" wrapText="1" readingOrder="1"/>
      <protection locked="0"/>
    </xf>
    <xf numFmtId="1" fontId="4" fillId="2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2" borderId="4" xfId="0" applyFont="1" applyFill="1" applyBorder="1" applyAlignment="1" applyProtection="1">
      <alignment horizontal="center" vertical="center" wrapText="1" readingOrder="1"/>
    </xf>
    <xf numFmtId="0" fontId="4" fillId="2" borderId="3" xfId="0" applyFont="1" applyFill="1" applyBorder="1" applyAlignment="1" applyProtection="1">
      <alignment horizontal="justify" vertical="center" wrapText="1" readingOrder="1"/>
    </xf>
    <xf numFmtId="0" fontId="4" fillId="2" borderId="4" xfId="0" applyFont="1" applyFill="1" applyBorder="1" applyAlignment="1" applyProtection="1">
      <alignment horizontal="justify" vertical="center" wrapText="1" readingOrder="1"/>
    </xf>
    <xf numFmtId="0" fontId="4" fillId="2" borderId="8" xfId="0" applyFont="1" applyFill="1" applyBorder="1" applyAlignment="1" applyProtection="1">
      <alignment horizontal="justify" vertical="center" wrapText="1" readingOrder="1"/>
    </xf>
    <xf numFmtId="165" fontId="4" fillId="2" borderId="7" xfId="0" applyNumberFormat="1" applyFont="1" applyFill="1" applyBorder="1" applyAlignment="1" applyProtection="1">
      <alignment horizontal="center" vertical="center" wrapText="1" readingOrder="1"/>
    </xf>
    <xf numFmtId="165" fontId="4" fillId="2" borderId="16" xfId="0" applyNumberFormat="1" applyFont="1" applyFill="1" applyBorder="1" applyAlignment="1" applyProtection="1">
      <alignment horizontal="center" vertical="center" wrapText="1" readingOrder="1"/>
    </xf>
    <xf numFmtId="0" fontId="4" fillId="2" borderId="6" xfId="0" applyFont="1" applyFill="1" applyBorder="1" applyAlignment="1" applyProtection="1">
      <alignment horizontal="justify" vertical="center" wrapText="1" readingOrder="1"/>
    </xf>
    <xf numFmtId="0" fontId="4" fillId="2" borderId="7" xfId="0" applyFont="1" applyFill="1" applyBorder="1" applyAlignment="1" applyProtection="1">
      <alignment horizontal="justify" vertical="center" wrapText="1" readingOrder="1"/>
    </xf>
    <xf numFmtId="1" fontId="4" fillId="2" borderId="6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9" borderId="9" xfId="0" applyFont="1" applyFill="1" applyBorder="1" applyAlignment="1" applyProtection="1">
      <alignment horizontal="center" vertical="center" wrapText="1" readingOrder="1"/>
    </xf>
    <xf numFmtId="1" fontId="4" fillId="2" borderId="8" xfId="1" applyNumberFormat="1" applyFont="1" applyFill="1" applyBorder="1" applyAlignment="1" applyProtection="1">
      <alignment horizontal="center" vertical="center" wrapText="1" readingOrder="1"/>
      <protection locked="0"/>
    </xf>
    <xf numFmtId="0" fontId="4" fillId="2" borderId="7" xfId="0" applyFont="1" applyFill="1" applyBorder="1" applyAlignment="1" applyProtection="1">
      <alignment horizontal="center" vertical="center" wrapText="1" readingOrder="1"/>
    </xf>
    <xf numFmtId="0" fontId="4" fillId="2" borderId="18" xfId="0" applyFont="1" applyFill="1" applyBorder="1" applyAlignment="1" applyProtection="1">
      <alignment horizontal="center" vertical="center" wrapText="1" readingOrder="1"/>
    </xf>
    <xf numFmtId="0" fontId="4" fillId="0" borderId="6" xfId="0" applyFont="1" applyFill="1" applyBorder="1" applyAlignment="1" applyProtection="1">
      <alignment horizontal="justify" vertical="center" wrapText="1" readingOrder="1"/>
    </xf>
    <xf numFmtId="1" fontId="4" fillId="2" borderId="1" xfId="1" applyNumberFormat="1" applyFont="1" applyFill="1" applyBorder="1" applyAlignment="1" applyProtection="1">
      <alignment horizontal="center" vertical="center" wrapText="1" readingOrder="1"/>
      <protection locked="0"/>
    </xf>
    <xf numFmtId="1" fontId="4" fillId="2" borderId="6" xfId="1" applyNumberFormat="1" applyFont="1" applyFill="1" applyBorder="1" applyAlignment="1" applyProtection="1">
      <alignment horizontal="center" vertical="center" wrapText="1" readingOrder="1"/>
      <protection locked="0"/>
    </xf>
    <xf numFmtId="1" fontId="4" fillId="2" borderId="14" xfId="1" applyNumberFormat="1" applyFont="1" applyFill="1" applyBorder="1" applyAlignment="1" applyProtection="1">
      <alignment horizontal="center" vertical="center" wrapText="1" readingOrder="1"/>
      <protection locked="0"/>
    </xf>
    <xf numFmtId="1" fontId="5" fillId="2" borderId="8" xfId="1" applyNumberFormat="1" applyFont="1" applyFill="1" applyBorder="1" applyAlignment="1" applyProtection="1">
      <alignment horizontal="center" vertical="center" wrapText="1"/>
      <protection locked="0"/>
    </xf>
    <xf numFmtId="9" fontId="10" fillId="8" borderId="23" xfId="1" applyFont="1" applyFill="1" applyBorder="1" applyAlignment="1" applyProtection="1">
      <alignment horizontal="center" vertical="center" textRotation="90" wrapText="1"/>
    </xf>
    <xf numFmtId="9" fontId="10" fillId="8" borderId="25" xfId="1" applyFont="1" applyFill="1" applyBorder="1" applyAlignment="1" applyProtection="1">
      <alignment horizontal="center" vertical="center" textRotation="90" wrapText="1"/>
    </xf>
    <xf numFmtId="0" fontId="5" fillId="9" borderId="35" xfId="0" applyFont="1" applyFill="1" applyBorder="1" applyAlignment="1" applyProtection="1">
      <alignment horizontal="center" vertical="center" wrapText="1" readingOrder="1"/>
    </xf>
    <xf numFmtId="0" fontId="5" fillId="9" borderId="37" xfId="0" applyFont="1" applyFill="1" applyBorder="1" applyAlignment="1" applyProtection="1">
      <alignment horizontal="center" vertical="center" wrapText="1" readingOrder="1"/>
    </xf>
    <xf numFmtId="0" fontId="5" fillId="9" borderId="19" xfId="0" applyFont="1" applyFill="1" applyBorder="1" applyAlignment="1" applyProtection="1">
      <alignment horizontal="center" vertical="center" wrapText="1" readingOrder="1"/>
    </xf>
    <xf numFmtId="0" fontId="5" fillId="9" borderId="21" xfId="0" applyFont="1" applyFill="1" applyBorder="1" applyAlignment="1" applyProtection="1">
      <alignment horizontal="center" vertical="center" wrapText="1" readingOrder="1"/>
    </xf>
    <xf numFmtId="0" fontId="5" fillId="9" borderId="38" xfId="0" applyFont="1" applyFill="1" applyBorder="1" applyAlignment="1" applyProtection="1">
      <alignment horizontal="center" vertical="center" wrapText="1" readingOrder="1"/>
    </xf>
    <xf numFmtId="0" fontId="5" fillId="9" borderId="39" xfId="0" applyFont="1" applyFill="1" applyBorder="1" applyAlignment="1" applyProtection="1">
      <alignment horizontal="center" vertical="center" wrapText="1" readingOrder="1"/>
    </xf>
    <xf numFmtId="1" fontId="4" fillId="2" borderId="3" xfId="0" applyNumberFormat="1" applyFont="1" applyFill="1" applyBorder="1" applyAlignment="1" applyProtection="1">
      <alignment horizontal="center" vertical="center" wrapText="1" readingOrder="1"/>
      <protection locked="0"/>
    </xf>
    <xf numFmtId="10" fontId="4" fillId="2" borderId="4" xfId="1" applyNumberFormat="1" applyFont="1" applyFill="1" applyBorder="1" applyAlignment="1" applyProtection="1">
      <alignment horizontal="center" vertical="center" wrapText="1" readingOrder="1"/>
      <protection locked="0"/>
    </xf>
    <xf numFmtId="1" fontId="4" fillId="2" borderId="16" xfId="0" applyNumberFormat="1" applyFont="1" applyFill="1" applyBorder="1" applyAlignment="1" applyProtection="1">
      <alignment horizontal="center" vertical="center" wrapText="1" readingOrder="1"/>
      <protection locked="0"/>
    </xf>
    <xf numFmtId="1" fontId="4" fillId="2" borderId="20" xfId="0" applyNumberFormat="1" applyFont="1" applyFill="1" applyBorder="1" applyAlignment="1" applyProtection="1">
      <alignment horizontal="center" vertical="center" wrapText="1" readingOrder="1"/>
      <protection locked="0"/>
    </xf>
    <xf numFmtId="164" fontId="5" fillId="7" borderId="6" xfId="1" applyNumberFormat="1" applyFont="1" applyFill="1" applyBorder="1" applyAlignment="1" applyProtection="1">
      <alignment horizontal="center" vertical="center" wrapText="1" readingOrder="1"/>
    </xf>
    <xf numFmtId="164" fontId="5" fillId="7" borderId="36" xfId="1" applyNumberFormat="1" applyFont="1" applyFill="1" applyBorder="1" applyAlignment="1" applyProtection="1">
      <alignment horizontal="center" vertical="center" wrapText="1" readingOrder="1"/>
    </xf>
    <xf numFmtId="0" fontId="8" fillId="8" borderId="1" xfId="0" applyFont="1" applyFill="1" applyBorder="1" applyAlignment="1" applyProtection="1">
      <alignment horizontal="center" vertical="center" textRotation="90" wrapText="1"/>
    </xf>
    <xf numFmtId="0" fontId="8" fillId="8" borderId="8" xfId="0" applyFont="1" applyFill="1" applyBorder="1" applyAlignment="1" applyProtection="1">
      <alignment horizontal="center" vertical="center" textRotation="90" wrapText="1"/>
    </xf>
    <xf numFmtId="0" fontId="5" fillId="8" borderId="28" xfId="0" applyFont="1" applyFill="1" applyBorder="1" applyAlignment="1" applyProtection="1">
      <alignment horizontal="center" vertical="center"/>
    </xf>
    <xf numFmtId="0" fontId="5" fillId="8" borderId="31" xfId="0" applyFont="1" applyFill="1" applyBorder="1" applyAlignment="1" applyProtection="1">
      <alignment horizontal="center" vertical="center"/>
    </xf>
    <xf numFmtId="0" fontId="6" fillId="7" borderId="16" xfId="0" applyFont="1" applyFill="1" applyBorder="1" applyAlignment="1" applyProtection="1">
      <alignment horizontal="center" vertical="center" wrapText="1" readingOrder="1"/>
    </xf>
    <xf numFmtId="0" fontId="6" fillId="7" borderId="20" xfId="0" applyFont="1" applyFill="1" applyBorder="1" applyAlignment="1" applyProtection="1">
      <alignment horizontal="center" vertical="center" wrapText="1" readingOrder="1"/>
    </xf>
    <xf numFmtId="0" fontId="4" fillId="2" borderId="6" xfId="0" applyFont="1" applyFill="1" applyBorder="1" applyAlignment="1" applyProtection="1">
      <alignment horizontal="justify" vertical="center" wrapText="1" readingOrder="1"/>
    </xf>
    <xf numFmtId="0" fontId="4" fillId="2" borderId="36" xfId="0" applyFont="1" applyFill="1" applyBorder="1" applyAlignment="1" applyProtection="1">
      <alignment horizontal="justify" vertical="center" wrapText="1" readingOrder="1"/>
    </xf>
    <xf numFmtId="0" fontId="4" fillId="2" borderId="7" xfId="0" applyFont="1" applyFill="1" applyBorder="1" applyAlignment="1" applyProtection="1">
      <alignment horizontal="justify" vertical="center" wrapText="1" readingOrder="1"/>
    </xf>
    <xf numFmtId="0" fontId="4" fillId="2" borderId="18" xfId="0" applyFont="1" applyFill="1" applyBorder="1" applyAlignment="1" applyProtection="1">
      <alignment horizontal="justify" vertical="center" wrapText="1" readingOrder="1"/>
    </xf>
    <xf numFmtId="0" fontId="4" fillId="2" borderId="7" xfId="0" applyFont="1" applyFill="1" applyBorder="1" applyAlignment="1" applyProtection="1">
      <alignment horizontal="center" vertical="center" wrapText="1" readingOrder="1"/>
    </xf>
    <xf numFmtId="0" fontId="4" fillId="2" borderId="18" xfId="0" applyFont="1" applyFill="1" applyBorder="1" applyAlignment="1" applyProtection="1">
      <alignment horizontal="center" vertical="center" wrapText="1" readingOrder="1"/>
    </xf>
    <xf numFmtId="10" fontId="4" fillId="2" borderId="2" xfId="1" applyNumberFormat="1" applyFont="1" applyFill="1" applyBorder="1" applyAlignment="1" applyProtection="1">
      <alignment horizontal="center" vertical="center" wrapText="1" readingOrder="1"/>
      <protection locked="0"/>
    </xf>
    <xf numFmtId="1" fontId="4" fillId="2" borderId="11" xfId="0" applyNumberFormat="1" applyFont="1" applyFill="1" applyBorder="1" applyAlignment="1" applyProtection="1">
      <alignment horizontal="center" vertical="center" wrapText="1" readingOrder="1"/>
      <protection locked="0"/>
    </xf>
    <xf numFmtId="1" fontId="4" fillId="2" borderId="5" xfId="0" applyNumberFormat="1" applyFont="1" applyFill="1" applyBorder="1" applyAlignment="1" applyProtection="1">
      <alignment horizontal="center" vertical="center" wrapText="1" readingOrder="1"/>
      <protection locked="0"/>
    </xf>
    <xf numFmtId="1" fontId="4" fillId="2" borderId="6" xfId="0" applyNumberFormat="1" applyFont="1" applyFill="1" applyBorder="1" applyAlignment="1" applyProtection="1">
      <alignment horizontal="center" vertical="center" wrapText="1" readingOrder="1"/>
      <protection locked="0"/>
    </xf>
    <xf numFmtId="1" fontId="4" fillId="2" borderId="36" xfId="0" applyNumberFormat="1" applyFont="1" applyFill="1" applyBorder="1" applyAlignment="1" applyProtection="1">
      <alignment horizontal="center" vertical="center" wrapText="1" readingOrder="1"/>
      <protection locked="0"/>
    </xf>
    <xf numFmtId="1" fontId="4" fillId="2" borderId="19" xfId="0" applyNumberFormat="1" applyFont="1" applyFill="1" applyBorder="1" applyAlignment="1" applyProtection="1">
      <alignment horizontal="center" vertical="center" wrapText="1" readingOrder="1"/>
      <protection locked="0"/>
    </xf>
    <xf numFmtId="1" fontId="4" fillId="2" borderId="13" xfId="0" applyNumberFormat="1" applyFont="1" applyFill="1" applyBorder="1" applyAlignment="1" applyProtection="1">
      <alignment horizontal="center" vertical="center" wrapText="1" readingOrder="1"/>
      <protection locked="0"/>
    </xf>
    <xf numFmtId="0" fontId="7" fillId="0" borderId="1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6" fillId="7" borderId="19" xfId="0" applyFont="1" applyFill="1" applyBorder="1" applyAlignment="1" applyProtection="1">
      <alignment horizontal="center" vertical="center" wrapText="1" readingOrder="1"/>
    </xf>
    <xf numFmtId="0" fontId="6" fillId="7" borderId="13" xfId="0" applyFont="1" applyFill="1" applyBorder="1" applyAlignment="1" applyProtection="1">
      <alignment horizontal="center" vertical="center" wrapText="1" readingOrder="1"/>
    </xf>
    <xf numFmtId="0" fontId="8" fillId="7" borderId="35" xfId="0" applyFont="1" applyFill="1" applyBorder="1" applyAlignment="1" applyProtection="1">
      <alignment horizontal="center" vertical="center" textRotation="90" wrapText="1"/>
    </xf>
    <xf numFmtId="0" fontId="8" fillId="7" borderId="36" xfId="0" applyFont="1" applyFill="1" applyBorder="1" applyAlignment="1" applyProtection="1">
      <alignment horizontal="center" vertical="center" textRotation="90" wrapText="1"/>
    </xf>
    <xf numFmtId="0" fontId="8" fillId="7" borderId="37" xfId="0" applyFont="1" applyFill="1" applyBorder="1" applyAlignment="1" applyProtection="1">
      <alignment horizontal="center" vertical="center" textRotation="90" wrapText="1"/>
    </xf>
    <xf numFmtId="164" fontId="5" fillId="6" borderId="6" xfId="1" applyNumberFormat="1" applyFont="1" applyFill="1" applyBorder="1" applyAlignment="1" applyProtection="1">
      <alignment horizontal="center" vertical="center" wrapText="1" readingOrder="1"/>
    </xf>
    <xf numFmtId="164" fontId="5" fillId="6" borderId="36" xfId="1" applyNumberFormat="1" applyFont="1" applyFill="1" applyBorder="1" applyAlignment="1" applyProtection="1">
      <alignment horizontal="center" vertical="center" wrapText="1" readingOrder="1"/>
    </xf>
    <xf numFmtId="9" fontId="10" fillId="7" borderId="23" xfId="1" applyFont="1" applyFill="1" applyBorder="1" applyAlignment="1" applyProtection="1">
      <alignment horizontal="center" vertical="center" textRotation="90" wrapText="1"/>
    </xf>
    <xf numFmtId="9" fontId="10" fillId="7" borderId="26" xfId="1" applyFont="1" applyFill="1" applyBorder="1" applyAlignment="1" applyProtection="1">
      <alignment horizontal="center" vertical="center" textRotation="90" wrapText="1"/>
    </xf>
    <xf numFmtId="9" fontId="10" fillId="7" borderId="24" xfId="1" applyFont="1" applyFill="1" applyBorder="1" applyAlignment="1" applyProtection="1">
      <alignment horizontal="center" vertical="center" textRotation="90" wrapText="1"/>
    </xf>
    <xf numFmtId="9" fontId="10" fillId="7" borderId="25" xfId="1" applyFont="1" applyFill="1" applyBorder="1" applyAlignment="1" applyProtection="1">
      <alignment horizontal="center" vertical="center" textRotation="90" wrapText="1"/>
    </xf>
    <xf numFmtId="0" fontId="4" fillId="2" borderId="35" xfId="0" applyFont="1" applyFill="1" applyBorder="1" applyAlignment="1" applyProtection="1">
      <alignment horizontal="justify" vertical="center" wrapText="1" readingOrder="1"/>
    </xf>
    <xf numFmtId="0" fontId="4" fillId="2" borderId="14" xfId="0" applyFont="1" applyFill="1" applyBorder="1" applyAlignment="1" applyProtection="1">
      <alignment horizontal="justify" vertical="center" wrapText="1" readingOrder="1"/>
    </xf>
    <xf numFmtId="0" fontId="4" fillId="2" borderId="15" xfId="0" applyFont="1" applyFill="1" applyBorder="1" applyAlignment="1" applyProtection="1">
      <alignment horizontal="justify" vertical="center" wrapText="1" readingOrder="1"/>
    </xf>
    <xf numFmtId="0" fontId="4" fillId="2" borderId="10" xfId="0" applyFont="1" applyFill="1" applyBorder="1" applyAlignment="1" applyProtection="1">
      <alignment horizontal="justify" vertical="center" wrapText="1" readingOrder="1"/>
    </xf>
    <xf numFmtId="0" fontId="4" fillId="2" borderId="15" xfId="0" applyFont="1" applyFill="1" applyBorder="1" applyAlignment="1" applyProtection="1">
      <alignment horizontal="center" vertical="center" wrapText="1" readingOrder="1"/>
    </xf>
    <xf numFmtId="0" fontId="4" fillId="2" borderId="10" xfId="0" applyFont="1" applyFill="1" applyBorder="1" applyAlignment="1" applyProtection="1">
      <alignment horizontal="center" vertical="center" wrapText="1" readingOrder="1"/>
    </xf>
    <xf numFmtId="165" fontId="4" fillId="2" borderId="15" xfId="0" applyNumberFormat="1" applyFont="1" applyFill="1" applyBorder="1" applyAlignment="1" applyProtection="1">
      <alignment horizontal="center" vertical="center" wrapText="1" readingOrder="1"/>
    </xf>
    <xf numFmtId="165" fontId="4" fillId="2" borderId="18" xfId="0" applyNumberFormat="1" applyFont="1" applyFill="1" applyBorder="1" applyAlignment="1" applyProtection="1">
      <alignment horizontal="center" vertical="center" wrapText="1" readingOrder="1"/>
    </xf>
    <xf numFmtId="165" fontId="4" fillId="2" borderId="10" xfId="0" applyNumberFormat="1" applyFont="1" applyFill="1" applyBorder="1" applyAlignment="1" applyProtection="1">
      <alignment horizontal="center" vertical="center" wrapText="1" readingOrder="1"/>
    </xf>
    <xf numFmtId="165" fontId="4" fillId="2" borderId="32" xfId="0" applyNumberFormat="1" applyFont="1" applyFill="1" applyBorder="1" applyAlignment="1" applyProtection="1">
      <alignment horizontal="center" vertical="center" wrapText="1" readingOrder="1"/>
    </xf>
    <xf numFmtId="165" fontId="4" fillId="2" borderId="33" xfId="0" applyNumberFormat="1" applyFont="1" applyFill="1" applyBorder="1" applyAlignment="1" applyProtection="1">
      <alignment horizontal="center" vertical="center" wrapText="1" readingOrder="1"/>
    </xf>
    <xf numFmtId="165" fontId="4" fillId="2" borderId="34" xfId="0" applyNumberFormat="1" applyFont="1" applyFill="1" applyBorder="1" applyAlignment="1" applyProtection="1">
      <alignment horizontal="center" vertical="center" wrapText="1" readingOrder="1"/>
    </xf>
    <xf numFmtId="10" fontId="4" fillId="2" borderId="7" xfId="1" applyNumberFormat="1" applyFont="1" applyFill="1" applyBorder="1" applyAlignment="1" applyProtection="1">
      <alignment horizontal="center" vertical="center" wrapText="1" readingOrder="1"/>
      <protection locked="0"/>
    </xf>
    <xf numFmtId="10" fontId="4" fillId="2" borderId="18" xfId="1" applyNumberFormat="1" applyFont="1" applyFill="1" applyBorder="1" applyAlignment="1" applyProtection="1">
      <alignment horizontal="center" vertical="center" wrapText="1" readingOrder="1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164" fontId="5" fillId="7" borderId="35" xfId="1" applyNumberFormat="1" applyFont="1" applyFill="1" applyBorder="1" applyAlignment="1" applyProtection="1">
      <alignment horizontal="center" vertical="center" wrapText="1" readingOrder="1"/>
    </xf>
    <xf numFmtId="164" fontId="5" fillId="7" borderId="14" xfId="1" applyNumberFormat="1" applyFont="1" applyFill="1" applyBorder="1" applyAlignment="1" applyProtection="1">
      <alignment horizontal="center" vertical="center" wrapText="1" readingOrder="1"/>
    </xf>
    <xf numFmtId="165" fontId="4" fillId="2" borderId="7" xfId="0" applyNumberFormat="1" applyFont="1" applyFill="1" applyBorder="1" applyAlignment="1" applyProtection="1">
      <alignment horizontal="center" vertical="center" wrapText="1" readingOrder="1"/>
    </xf>
    <xf numFmtId="165" fontId="4" fillId="2" borderId="30" xfId="0" applyNumberFormat="1" applyFont="1" applyFill="1" applyBorder="1" applyAlignment="1" applyProtection="1">
      <alignment horizontal="center" vertical="center" wrapText="1" readingOrder="1"/>
    </xf>
    <xf numFmtId="0" fontId="8" fillId="6" borderId="1" xfId="0" applyFont="1" applyFill="1" applyBorder="1" applyAlignment="1" applyProtection="1">
      <alignment horizontal="center" vertical="center" textRotation="90" wrapText="1"/>
    </xf>
    <xf numFmtId="0" fontId="8" fillId="6" borderId="3" xfId="0" applyFont="1" applyFill="1" applyBorder="1" applyAlignment="1" applyProtection="1">
      <alignment horizontal="center" vertical="center" textRotation="90" wrapText="1"/>
    </xf>
    <xf numFmtId="0" fontId="8" fillId="6" borderId="6" xfId="0" applyFont="1" applyFill="1" applyBorder="1" applyAlignment="1" applyProtection="1">
      <alignment horizontal="center" vertical="center" textRotation="90" wrapText="1"/>
    </xf>
    <xf numFmtId="9" fontId="10" fillId="6" borderId="23" xfId="1" applyFont="1" applyFill="1" applyBorder="1" applyAlignment="1" applyProtection="1">
      <alignment horizontal="center" vertical="center" textRotation="90" wrapText="1"/>
    </xf>
    <xf numFmtId="9" fontId="10" fillId="6" borderId="24" xfId="1" applyFont="1" applyFill="1" applyBorder="1" applyAlignment="1" applyProtection="1">
      <alignment horizontal="center" vertical="center" textRotation="90" wrapText="1"/>
    </xf>
    <xf numFmtId="9" fontId="10" fillId="6" borderId="27" xfId="1" applyFont="1" applyFill="1" applyBorder="1" applyAlignment="1" applyProtection="1">
      <alignment horizontal="center" vertical="center" textRotation="90" wrapText="1"/>
    </xf>
    <xf numFmtId="0" fontId="5" fillId="6" borderId="30" xfId="0" applyFont="1" applyFill="1" applyBorder="1" applyAlignment="1" applyProtection="1">
      <alignment horizontal="center" vertical="center" wrapText="1" readingOrder="1"/>
    </xf>
    <xf numFmtId="0" fontId="5" fillId="6" borderId="34" xfId="0" applyFont="1" applyFill="1" applyBorder="1" applyAlignment="1" applyProtection="1">
      <alignment horizontal="center" vertical="center" wrapText="1" readingOrder="1"/>
    </xf>
    <xf numFmtId="0" fontId="5" fillId="6" borderId="29" xfId="0" applyFont="1" applyFill="1" applyBorder="1" applyAlignment="1" applyProtection="1">
      <alignment horizontal="center" vertical="center" wrapText="1" readingOrder="1"/>
    </xf>
    <xf numFmtId="165" fontId="4" fillId="2" borderId="16" xfId="0" applyNumberFormat="1" applyFont="1" applyFill="1" applyBorder="1" applyAlignment="1" applyProtection="1">
      <alignment horizontal="center" vertical="center" wrapText="1" readingOrder="1"/>
    </xf>
    <xf numFmtId="165" fontId="4" fillId="2" borderId="20" xfId="0" applyNumberFormat="1" applyFont="1" applyFill="1" applyBorder="1" applyAlignment="1" applyProtection="1">
      <alignment horizontal="center" vertical="center" wrapText="1" readingOrder="1"/>
    </xf>
    <xf numFmtId="10" fontId="4" fillId="2" borderId="10" xfId="1" applyNumberFormat="1" applyFont="1" applyFill="1" applyBorder="1" applyAlignment="1" applyProtection="1">
      <alignment horizontal="center" vertical="center" wrapText="1" readingOrder="1"/>
      <protection locked="0"/>
    </xf>
    <xf numFmtId="1" fontId="4" fillId="2" borderId="14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5" borderId="30" xfId="0" applyFont="1" applyFill="1" applyBorder="1" applyAlignment="1" applyProtection="1">
      <alignment horizontal="center" vertical="center" wrapText="1" readingOrder="1"/>
    </xf>
    <xf numFmtId="0" fontId="5" fillId="5" borderId="33" xfId="0" applyFont="1" applyFill="1" applyBorder="1" applyAlignment="1" applyProtection="1">
      <alignment horizontal="center" vertical="center" wrapText="1" readingOrder="1"/>
    </xf>
    <xf numFmtId="0" fontId="5" fillId="5" borderId="34" xfId="0" applyFont="1" applyFill="1" applyBorder="1" applyAlignment="1" applyProtection="1">
      <alignment horizontal="center" vertical="center" wrapText="1" readingOrder="1"/>
    </xf>
    <xf numFmtId="165" fontId="4" fillId="2" borderId="13" xfId="0" applyNumberFormat="1" applyFont="1" applyFill="1" applyBorder="1" applyAlignment="1" applyProtection="1">
      <alignment horizontal="center" vertical="center" wrapText="1" readingOrder="1"/>
    </xf>
    <xf numFmtId="1" fontId="4" fillId="2" borderId="35" xfId="0" applyNumberFormat="1" applyFont="1" applyFill="1" applyBorder="1" applyAlignment="1" applyProtection="1">
      <alignment horizontal="center" vertical="center" wrapText="1" readingOrder="1"/>
      <protection locked="0"/>
    </xf>
    <xf numFmtId="10" fontId="4" fillId="2" borderId="15" xfId="1" applyNumberFormat="1" applyFont="1" applyFill="1" applyBorder="1" applyAlignment="1" applyProtection="1">
      <alignment horizontal="center" vertical="center" wrapText="1" readingOrder="1"/>
      <protection locked="0"/>
    </xf>
    <xf numFmtId="164" fontId="5" fillId="5" borderId="35" xfId="1" applyNumberFormat="1" applyFont="1" applyFill="1" applyBorder="1" applyAlignment="1" applyProtection="1">
      <alignment horizontal="center" vertical="center" wrapText="1" readingOrder="1"/>
    </xf>
    <xf numFmtId="164" fontId="5" fillId="5" borderId="36" xfId="1" applyNumberFormat="1" applyFont="1" applyFill="1" applyBorder="1" applyAlignment="1" applyProtection="1">
      <alignment horizontal="center" vertical="center" wrapText="1" readingOrder="1"/>
    </xf>
    <xf numFmtId="164" fontId="5" fillId="5" borderId="14" xfId="1" applyNumberFormat="1" applyFont="1" applyFill="1" applyBorder="1" applyAlignment="1" applyProtection="1">
      <alignment horizontal="center" vertical="center" wrapText="1" readingOrder="1"/>
    </xf>
    <xf numFmtId="9" fontId="10" fillId="5" borderId="23" xfId="1" applyFont="1" applyFill="1" applyBorder="1" applyAlignment="1" applyProtection="1">
      <alignment horizontal="center" vertical="center" textRotation="90" wrapText="1"/>
    </xf>
    <xf numFmtId="9" fontId="10" fillId="5" borderId="26" xfId="1" applyFont="1" applyFill="1" applyBorder="1" applyAlignment="1" applyProtection="1">
      <alignment horizontal="center" vertical="center" textRotation="90" wrapText="1"/>
    </xf>
    <xf numFmtId="9" fontId="10" fillId="5" borderId="24" xfId="1" applyFont="1" applyFill="1" applyBorder="1" applyAlignment="1" applyProtection="1">
      <alignment horizontal="center" vertical="center" textRotation="90" wrapText="1"/>
    </xf>
    <xf numFmtId="9" fontId="10" fillId="5" borderId="27" xfId="1" applyFont="1" applyFill="1" applyBorder="1" applyAlignment="1" applyProtection="1">
      <alignment horizontal="center" vertical="center" textRotation="90" wrapText="1"/>
    </xf>
    <xf numFmtId="9" fontId="10" fillId="5" borderId="25" xfId="1" applyFont="1" applyFill="1" applyBorder="1" applyAlignment="1" applyProtection="1">
      <alignment horizontal="center" vertical="center" textRotation="90" wrapText="1"/>
    </xf>
    <xf numFmtId="164" fontId="5" fillId="5" borderId="6" xfId="1" applyNumberFormat="1" applyFont="1" applyFill="1" applyBorder="1" applyAlignment="1" applyProtection="1">
      <alignment horizontal="center" vertical="center" wrapText="1" readingOrder="1"/>
    </xf>
    <xf numFmtId="165" fontId="4" fillId="2" borderId="19" xfId="0" applyNumberFormat="1" applyFont="1" applyFill="1" applyBorder="1" applyAlignment="1" applyProtection="1">
      <alignment horizontal="center" vertical="center" wrapText="1" readingOrder="1"/>
    </xf>
    <xf numFmtId="0" fontId="8" fillId="5" borderId="1" xfId="0" applyFont="1" applyFill="1" applyBorder="1" applyAlignment="1" applyProtection="1">
      <alignment horizontal="center" vertical="center" textRotation="90" wrapText="1"/>
    </xf>
    <xf numFmtId="0" fontId="8" fillId="5" borderId="14" xfId="0" applyFont="1" applyFill="1" applyBorder="1" applyAlignment="1" applyProtection="1">
      <alignment horizontal="center" vertical="center" textRotation="90" wrapText="1"/>
    </xf>
    <xf numFmtId="0" fontId="8" fillId="5" borderId="3" xfId="0" applyFont="1" applyFill="1" applyBorder="1" applyAlignment="1" applyProtection="1">
      <alignment horizontal="center" vertical="center" textRotation="90" wrapText="1"/>
    </xf>
    <xf numFmtId="0" fontId="8" fillId="5" borderId="6" xfId="0" applyFont="1" applyFill="1" applyBorder="1" applyAlignment="1" applyProtection="1">
      <alignment horizontal="center" vertical="center" textRotation="90" wrapText="1"/>
    </xf>
    <xf numFmtId="0" fontId="8" fillId="5" borderId="8" xfId="0" applyFont="1" applyFill="1" applyBorder="1" applyAlignment="1" applyProtection="1">
      <alignment horizontal="center" vertical="center" textRotation="90" wrapText="1"/>
    </xf>
    <xf numFmtId="0" fontId="5" fillId="5" borderId="32" xfId="0" applyFont="1" applyFill="1" applyBorder="1" applyAlignment="1" applyProtection="1">
      <alignment horizontal="center" vertical="center" wrapText="1" readingOrder="1"/>
    </xf>
    <xf numFmtId="10" fontId="4" fillId="2" borderId="17" xfId="1" applyNumberFormat="1" applyFont="1" applyFill="1" applyBorder="1" applyAlignment="1" applyProtection="1">
      <alignment horizontal="center" vertical="center" wrapText="1" readingOrder="1"/>
      <protection locked="0"/>
    </xf>
    <xf numFmtId="1" fontId="4" fillId="2" borderId="9" xfId="0" applyNumberFormat="1" applyFont="1" applyFill="1" applyBorder="1" applyAlignment="1" applyProtection="1">
      <alignment horizontal="center" vertical="center" wrapText="1" readingOrder="1"/>
      <protection locked="0"/>
    </xf>
    <xf numFmtId="1" fontId="4" fillId="2" borderId="8" xfId="0" applyNumberFormat="1" applyFont="1" applyFill="1" applyBorder="1" applyAlignment="1" applyProtection="1">
      <alignment horizontal="center" vertical="center" wrapText="1" readingOrder="1"/>
      <protection locked="0"/>
    </xf>
    <xf numFmtId="164" fontId="5" fillId="3" borderId="6" xfId="1" applyNumberFormat="1" applyFont="1" applyFill="1" applyBorder="1" applyAlignment="1" applyProtection="1">
      <alignment horizontal="center" vertical="center" wrapText="1" readingOrder="1"/>
    </xf>
    <xf numFmtId="164" fontId="5" fillId="3" borderId="37" xfId="1" applyNumberFormat="1" applyFont="1" applyFill="1" applyBorder="1" applyAlignment="1" applyProtection="1">
      <alignment horizontal="center" vertical="center" wrapText="1" readingOrder="1"/>
    </xf>
    <xf numFmtId="164" fontId="5" fillId="3" borderId="36" xfId="1" applyNumberFormat="1" applyFont="1" applyFill="1" applyBorder="1" applyAlignment="1" applyProtection="1">
      <alignment horizontal="center" vertical="center" wrapText="1" readingOrder="1"/>
    </xf>
    <xf numFmtId="164" fontId="5" fillId="3" borderId="14" xfId="1" applyNumberFormat="1" applyFont="1" applyFill="1" applyBorder="1" applyAlignment="1" applyProtection="1">
      <alignment horizontal="center" vertical="center" wrapText="1" readingOrder="1"/>
    </xf>
    <xf numFmtId="0" fontId="4" fillId="2" borderId="3" xfId="0" applyFont="1" applyFill="1" applyBorder="1" applyAlignment="1" applyProtection="1">
      <alignment horizontal="justify" vertical="center" wrapText="1"/>
    </xf>
    <xf numFmtId="0" fontId="4" fillId="2" borderId="8" xfId="0" applyFont="1" applyFill="1" applyBorder="1" applyAlignment="1" applyProtection="1">
      <alignment horizontal="justify" vertical="center" wrapText="1"/>
    </xf>
    <xf numFmtId="0" fontId="4" fillId="2" borderId="4" xfId="0" applyFont="1" applyFill="1" applyBorder="1" applyAlignment="1" applyProtection="1">
      <alignment horizontal="justify" vertical="center" wrapText="1"/>
    </xf>
    <xf numFmtId="0" fontId="4" fillId="2" borderId="12" xfId="0" applyFont="1" applyFill="1" applyBorder="1" applyAlignment="1" applyProtection="1">
      <alignment horizontal="justify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165" fontId="4" fillId="2" borderId="4" xfId="0" applyNumberFormat="1" applyFont="1" applyFill="1" applyBorder="1" applyAlignment="1" applyProtection="1">
      <alignment horizontal="center" vertical="center" wrapText="1"/>
    </xf>
    <xf numFmtId="165" fontId="4" fillId="2" borderId="12" xfId="0" applyNumberFormat="1" applyFont="1" applyFill="1" applyBorder="1" applyAlignment="1" applyProtection="1">
      <alignment horizontal="center" vertical="center" wrapText="1"/>
    </xf>
    <xf numFmtId="165" fontId="4" fillId="2" borderId="5" xfId="0" applyNumberFormat="1" applyFont="1" applyFill="1" applyBorder="1" applyAlignment="1" applyProtection="1">
      <alignment horizontal="center" vertical="center" wrapText="1"/>
    </xf>
    <xf numFmtId="165" fontId="4" fillId="2" borderId="9" xfId="0" applyNumberFormat="1" applyFont="1" applyFill="1" applyBorder="1" applyAlignment="1" applyProtection="1">
      <alignment horizontal="center" vertical="center" wrapText="1"/>
    </xf>
    <xf numFmtId="1" fontId="4" fillId="2" borderId="3" xfId="1" applyNumberFormat="1" applyFont="1" applyFill="1" applyBorder="1" applyAlignment="1" applyProtection="1">
      <alignment horizontal="center" vertical="center" wrapText="1" readingOrder="1"/>
      <protection locked="0"/>
    </xf>
    <xf numFmtId="164" fontId="4" fillId="2" borderId="5" xfId="1" applyNumberFormat="1" applyFont="1" applyFill="1" applyBorder="1" applyAlignment="1" applyProtection="1">
      <alignment horizontal="center" vertical="center" wrapText="1" readingOrder="1"/>
      <protection locked="0"/>
    </xf>
    <xf numFmtId="0" fontId="4" fillId="2" borderId="11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164" fontId="5" fillId="3" borderId="35" xfId="1" applyNumberFormat="1" applyFont="1" applyFill="1" applyBorder="1" applyAlignment="1" applyProtection="1">
      <alignment horizontal="center" vertical="center" wrapText="1" readingOrder="1"/>
    </xf>
    <xf numFmtId="9" fontId="10" fillId="3" borderId="23" xfId="1" applyFont="1" applyFill="1" applyBorder="1" applyAlignment="1" applyProtection="1">
      <alignment horizontal="center" vertical="center" textRotation="90" wrapText="1"/>
    </xf>
    <xf numFmtId="9" fontId="10" fillId="3" borderId="24" xfId="1" applyFont="1" applyFill="1" applyBorder="1" applyAlignment="1" applyProtection="1">
      <alignment horizontal="center" vertical="center" textRotation="90" wrapText="1"/>
    </xf>
    <xf numFmtId="9" fontId="10" fillId="3" borderId="25" xfId="1" applyFont="1" applyFill="1" applyBorder="1" applyAlignment="1" applyProtection="1">
      <alignment horizontal="center" vertical="center" textRotation="90" wrapText="1"/>
    </xf>
    <xf numFmtId="9" fontId="4" fillId="2" borderId="4" xfId="0" applyNumberFormat="1" applyFont="1" applyFill="1" applyBorder="1" applyAlignment="1" applyProtection="1">
      <alignment horizontal="center" vertical="center" wrapText="1"/>
    </xf>
    <xf numFmtId="1" fontId="4" fillId="2" borderId="1" xfId="1" applyNumberFormat="1" applyFont="1" applyFill="1" applyBorder="1" applyAlignment="1" applyProtection="1">
      <alignment horizontal="center" vertical="center" wrapText="1" readingOrder="1"/>
      <protection locked="0"/>
    </xf>
    <xf numFmtId="0" fontId="8" fillId="3" borderId="1" xfId="0" applyFont="1" applyFill="1" applyBorder="1" applyAlignment="1" applyProtection="1">
      <alignment horizontal="center" vertical="center" textRotation="90" wrapText="1"/>
    </xf>
    <xf numFmtId="0" fontId="8" fillId="3" borderId="3" xfId="0" applyFont="1" applyFill="1" applyBorder="1" applyAlignment="1" applyProtection="1">
      <alignment horizontal="center" vertical="center" textRotation="90" wrapText="1"/>
    </xf>
    <xf numFmtId="0" fontId="8" fillId="3" borderId="8" xfId="0" applyFont="1" applyFill="1" applyBorder="1" applyAlignment="1" applyProtection="1">
      <alignment horizontal="center" vertical="center" textRotation="90" wrapText="1"/>
    </xf>
    <xf numFmtId="0" fontId="5" fillId="3" borderId="28" xfId="0" applyFont="1" applyFill="1" applyBorder="1" applyAlignment="1" applyProtection="1">
      <alignment horizontal="center" vertical="center"/>
    </xf>
    <xf numFmtId="0" fontId="5" fillId="3" borderId="29" xfId="0" applyFont="1" applyFill="1" applyBorder="1" applyAlignment="1" applyProtection="1">
      <alignment horizontal="center" vertical="center"/>
    </xf>
    <xf numFmtId="0" fontId="5" fillId="3" borderId="3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justify" vertical="center" wrapText="1"/>
    </xf>
    <xf numFmtId="0" fontId="4" fillId="2" borderId="2" xfId="0" applyFont="1" applyFill="1" applyBorder="1" applyAlignment="1" applyProtection="1">
      <alignment horizontal="justify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165" fontId="4" fillId="2" borderId="2" xfId="0" applyNumberFormat="1" applyFont="1" applyFill="1" applyBorder="1" applyAlignment="1" applyProtection="1">
      <alignment horizontal="center" vertical="center" wrapText="1"/>
    </xf>
    <xf numFmtId="165" fontId="4" fillId="2" borderId="11" xfId="0" applyNumberFormat="1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 readingOrder="1"/>
      <protection locked="0"/>
    </xf>
    <xf numFmtId="0" fontId="4" fillId="2" borderId="9" xfId="0" applyFont="1" applyFill="1" applyBorder="1" applyAlignment="1" applyProtection="1">
      <alignment horizontal="center" vertical="center" wrapText="1" readingOrder="1"/>
      <protection locked="0"/>
    </xf>
    <xf numFmtId="164" fontId="5" fillId="4" borderId="6" xfId="1" applyNumberFormat="1" applyFont="1" applyFill="1" applyBorder="1" applyAlignment="1" applyProtection="1">
      <alignment horizontal="center" vertical="center" wrapText="1" readingOrder="1"/>
    </xf>
    <xf numFmtId="164" fontId="5" fillId="4" borderId="14" xfId="1" applyNumberFormat="1" applyFont="1" applyFill="1" applyBorder="1" applyAlignment="1" applyProtection="1">
      <alignment horizontal="center" vertical="center" wrapText="1" readingOrder="1"/>
    </xf>
    <xf numFmtId="0" fontId="5" fillId="4" borderId="29" xfId="0" applyFont="1" applyFill="1" applyBorder="1" applyAlignment="1" applyProtection="1">
      <alignment horizontal="center" vertical="center" wrapText="1" readingOrder="1"/>
    </xf>
    <xf numFmtId="0" fontId="5" fillId="4" borderId="31" xfId="0" applyFont="1" applyFill="1" applyBorder="1" applyAlignment="1" applyProtection="1">
      <alignment horizontal="center" vertical="center" wrapText="1" readingOrder="1"/>
    </xf>
    <xf numFmtId="0" fontId="4" fillId="2" borderId="3" xfId="0" applyFont="1" applyFill="1" applyBorder="1" applyAlignment="1" applyProtection="1">
      <alignment horizontal="justify" vertical="center" wrapText="1" readingOrder="1"/>
    </xf>
    <xf numFmtId="0" fontId="4" fillId="2" borderId="8" xfId="0" applyFont="1" applyFill="1" applyBorder="1" applyAlignment="1" applyProtection="1">
      <alignment horizontal="justify" vertical="center" wrapText="1" readingOrder="1"/>
    </xf>
    <xf numFmtId="0" fontId="4" fillId="2" borderId="4" xfId="0" applyFont="1" applyFill="1" applyBorder="1" applyAlignment="1" applyProtection="1">
      <alignment horizontal="left" vertical="center" wrapText="1" readingOrder="1"/>
    </xf>
    <xf numFmtId="0" fontId="4" fillId="2" borderId="12" xfId="0" applyFont="1" applyFill="1" applyBorder="1" applyAlignment="1" applyProtection="1">
      <alignment horizontal="left" vertical="center" wrapText="1" readingOrder="1"/>
    </xf>
    <xf numFmtId="9" fontId="4" fillId="2" borderId="4" xfId="0" applyNumberFormat="1" applyFont="1" applyFill="1" applyBorder="1" applyAlignment="1" applyProtection="1">
      <alignment horizontal="center" vertical="center" wrapText="1" readingOrder="1"/>
    </xf>
    <xf numFmtId="9" fontId="4" fillId="2" borderId="12" xfId="0" applyNumberFormat="1" applyFont="1" applyFill="1" applyBorder="1" applyAlignment="1" applyProtection="1">
      <alignment horizontal="center" vertical="center" wrapText="1" readingOrder="1"/>
    </xf>
    <xf numFmtId="165" fontId="4" fillId="2" borderId="4" xfId="0" applyNumberFormat="1" applyFont="1" applyFill="1" applyBorder="1" applyAlignment="1" applyProtection="1">
      <alignment horizontal="center" vertical="center" wrapText="1" readingOrder="1"/>
    </xf>
    <xf numFmtId="165" fontId="4" fillId="2" borderId="12" xfId="0" applyNumberFormat="1" applyFont="1" applyFill="1" applyBorder="1" applyAlignment="1" applyProtection="1">
      <alignment horizontal="center" vertical="center" wrapText="1" readingOrder="1"/>
    </xf>
    <xf numFmtId="165" fontId="4" fillId="2" borderId="5" xfId="0" applyNumberFormat="1" applyFont="1" applyFill="1" applyBorder="1" applyAlignment="1" applyProtection="1">
      <alignment horizontal="center" vertical="center" wrapText="1" readingOrder="1"/>
    </xf>
    <xf numFmtId="165" fontId="4" fillId="2" borderId="9" xfId="0" applyNumberFormat="1" applyFont="1" applyFill="1" applyBorder="1" applyAlignment="1" applyProtection="1">
      <alignment horizontal="center" vertical="center" wrapText="1" readingOrder="1"/>
    </xf>
    <xf numFmtId="1" fontId="4" fillId="2" borderId="4" xfId="0" applyNumberFormat="1" applyFont="1" applyFill="1" applyBorder="1" applyAlignment="1" applyProtection="1">
      <alignment horizontal="center" vertical="center" wrapText="1" readingOrder="1"/>
      <protection locked="0"/>
    </xf>
    <xf numFmtId="1" fontId="4" fillId="2" borderId="12" xfId="0" applyNumberFormat="1" applyFont="1" applyFill="1" applyBorder="1" applyAlignment="1" applyProtection="1">
      <alignment horizontal="center" vertical="center" wrapText="1" readingOrder="1"/>
      <protection locked="0"/>
    </xf>
    <xf numFmtId="164" fontId="5" fillId="4" borderId="37" xfId="1" applyNumberFormat="1" applyFont="1" applyFill="1" applyBorder="1" applyAlignment="1" applyProtection="1">
      <alignment horizontal="center" vertical="center" wrapText="1" readingOrder="1"/>
    </xf>
    <xf numFmtId="0" fontId="4" fillId="2" borderId="4" xfId="0" applyFont="1" applyFill="1" applyBorder="1" applyAlignment="1" applyProtection="1">
      <alignment horizontal="justify" vertical="center" wrapText="1" readingOrder="1"/>
    </xf>
    <xf numFmtId="0" fontId="4" fillId="2" borderId="4" xfId="0" applyFont="1" applyFill="1" applyBorder="1" applyAlignment="1" applyProtection="1">
      <alignment horizontal="center" vertical="center" wrapText="1" readingOrder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5" fillId="9" borderId="1" xfId="0" applyFont="1" applyFill="1" applyBorder="1" applyAlignment="1" applyProtection="1">
      <alignment horizontal="center" vertical="center" wrapText="1" readingOrder="1"/>
    </xf>
    <xf numFmtId="0" fontId="5" fillId="9" borderId="2" xfId="0" applyFont="1" applyFill="1" applyBorder="1" applyAlignment="1" applyProtection="1">
      <alignment horizontal="center" vertical="center" wrapText="1" readingOrder="1"/>
    </xf>
    <xf numFmtId="0" fontId="5" fillId="9" borderId="11" xfId="0" applyFont="1" applyFill="1" applyBorder="1" applyAlignment="1" applyProtection="1">
      <alignment horizontal="center" vertical="center" wrapText="1" readingOrder="1"/>
    </xf>
    <xf numFmtId="0" fontId="5" fillId="9" borderId="3" xfId="0" applyFont="1" applyFill="1" applyBorder="1" applyAlignment="1" applyProtection="1">
      <alignment horizontal="center" vertical="center" wrapText="1" readingOrder="1"/>
    </xf>
    <xf numFmtId="0" fontId="5" fillId="9" borderId="4" xfId="0" applyFont="1" applyFill="1" applyBorder="1" applyAlignment="1" applyProtection="1">
      <alignment horizontal="center" vertical="center" wrapText="1" readingOrder="1"/>
    </xf>
    <xf numFmtId="0" fontId="5" fillId="9" borderId="5" xfId="0" applyFont="1" applyFill="1" applyBorder="1" applyAlignment="1" applyProtection="1">
      <alignment horizontal="center" vertical="center" wrapText="1" readingOrder="1"/>
    </xf>
    <xf numFmtId="0" fontId="8" fillId="4" borderId="1" xfId="0" applyFont="1" applyFill="1" applyBorder="1" applyAlignment="1" applyProtection="1">
      <alignment horizontal="center" vertical="center" textRotation="90" wrapText="1"/>
    </xf>
    <xf numFmtId="0" fontId="8" fillId="4" borderId="3" xfId="0" applyFont="1" applyFill="1" applyBorder="1" applyAlignment="1" applyProtection="1">
      <alignment horizontal="center" vertical="center" textRotation="90" wrapText="1"/>
    </xf>
    <xf numFmtId="0" fontId="8" fillId="4" borderId="8" xfId="0" applyFont="1" applyFill="1" applyBorder="1" applyAlignment="1" applyProtection="1">
      <alignment horizontal="center" vertical="center" textRotation="90" wrapText="1"/>
    </xf>
    <xf numFmtId="0" fontId="5" fillId="4" borderId="28" xfId="0" applyFont="1" applyFill="1" applyBorder="1" applyAlignment="1" applyProtection="1">
      <alignment horizontal="center" vertical="center" wrapText="1" readingOrder="1"/>
    </xf>
    <xf numFmtId="9" fontId="10" fillId="4" borderId="23" xfId="1" applyFont="1" applyFill="1" applyBorder="1" applyAlignment="1" applyProtection="1">
      <alignment horizontal="center" vertical="center" textRotation="90" wrapText="1"/>
    </xf>
    <xf numFmtId="9" fontId="10" fillId="4" borderId="24" xfId="1" applyFont="1" applyFill="1" applyBorder="1" applyAlignment="1" applyProtection="1">
      <alignment horizontal="center" vertical="center" textRotation="90" wrapText="1"/>
    </xf>
    <xf numFmtId="9" fontId="10" fillId="4" borderId="25" xfId="1" applyFont="1" applyFill="1" applyBorder="1" applyAlignment="1" applyProtection="1">
      <alignment horizontal="center" vertical="center" textRotation="90" wrapText="1"/>
    </xf>
    <xf numFmtId="0" fontId="5" fillId="9" borderId="8" xfId="0" applyFont="1" applyFill="1" applyBorder="1" applyAlignment="1" applyProtection="1">
      <alignment horizontal="center" vertical="center" wrapText="1" readingOrder="1"/>
    </xf>
    <xf numFmtId="0" fontId="5" fillId="9" borderId="28" xfId="0" applyFont="1" applyFill="1" applyBorder="1" applyAlignment="1" applyProtection="1">
      <alignment horizontal="center" vertical="center" wrapText="1" readingOrder="1"/>
    </xf>
    <xf numFmtId="0" fontId="5" fillId="9" borderId="29" xfId="0" applyFont="1" applyFill="1" applyBorder="1" applyAlignment="1" applyProtection="1">
      <alignment horizontal="center" vertical="center" wrapText="1" readingOrder="1"/>
    </xf>
    <xf numFmtId="0" fontId="5" fillId="9" borderId="31" xfId="0" applyFont="1" applyFill="1" applyBorder="1" applyAlignment="1" applyProtection="1">
      <alignment horizontal="center" vertical="center" wrapText="1" readingOrder="1"/>
    </xf>
    <xf numFmtId="0" fontId="5" fillId="9" borderId="12" xfId="0" applyFont="1" applyFill="1" applyBorder="1" applyAlignment="1" applyProtection="1">
      <alignment horizontal="center" vertical="center" wrapText="1" readingOrder="1"/>
    </xf>
    <xf numFmtId="0" fontId="5" fillId="9" borderId="15" xfId="0" applyFont="1" applyFill="1" applyBorder="1" applyAlignment="1" applyProtection="1">
      <alignment horizontal="center" vertical="center" wrapText="1" readingOrder="1"/>
    </xf>
    <xf numFmtId="0" fontId="5" fillId="9" borderId="18" xfId="0" applyFont="1" applyFill="1" applyBorder="1" applyAlignment="1" applyProtection="1">
      <alignment horizontal="center" vertical="center" wrapText="1" readingOrder="1"/>
    </xf>
    <xf numFmtId="0" fontId="5" fillId="9" borderId="17" xfId="0" applyFont="1" applyFill="1" applyBorder="1" applyAlignment="1" applyProtection="1">
      <alignment horizontal="center" vertical="center" wrapText="1" readingOrder="1"/>
    </xf>
    <xf numFmtId="0" fontId="5" fillId="9" borderId="9" xfId="0" applyFont="1" applyFill="1" applyBorder="1" applyAlignment="1" applyProtection="1">
      <alignment horizontal="center" vertical="center" wrapText="1" readingOrder="1"/>
    </xf>
  </cellXfs>
  <cellStyles count="3">
    <cellStyle name="Normal" xfId="0" builtinId="0"/>
    <cellStyle name="Normal 2" xfId="2" xr:uid="{00000000-0005-0000-0000-000001000000}"/>
    <cellStyle name="Porcentaje" xfId="1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CD8F8"/>
      <color rgb="FFE010C7"/>
      <color rgb="FFFFFF93"/>
      <color rgb="FF2CF527"/>
      <color rgb="FFFFFAEB"/>
      <color rgb="FFF2F7FC"/>
      <color rgb="FFFFFFC5"/>
      <color rgb="FFFFFFD9"/>
      <color rgb="FFFFFFEF"/>
      <color rgb="FFFBFB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767290</xdr:colOff>
      <xdr:row>0</xdr:row>
      <xdr:rowOff>204106</xdr:rowOff>
    </xdr:from>
    <xdr:to>
      <xdr:col>2</xdr:col>
      <xdr:colOff>3905249</xdr:colOff>
      <xdr:row>2</xdr:row>
      <xdr:rowOff>412750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EB3188F-1FE7-401D-BC52-2793069C6606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92" t="45679" r="43354" b="13596"/>
        <a:stretch/>
      </xdr:blipFill>
      <xdr:spPr>
        <a:xfrm>
          <a:off x="767290" y="204106"/>
          <a:ext cx="7487709" cy="1097644"/>
        </a:xfrm>
        <a:prstGeom prst="rect">
          <a:avLst/>
        </a:prstGeom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hana De la Parra Rivero" id="{FC09276A-5638-4490-9808-A93EDE407CA8}" userId="S::jdelaparra@invias.gov.co::f8bd95ab-1c42-4b64-baad-bf3b703ab80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78"/>
  <sheetViews>
    <sheetView tabSelected="1" zoomScale="40" zoomScaleNormal="40" zoomScaleSheetLayoutView="50" workbookViewId="0">
      <pane xSplit="3" ySplit="7" topLeftCell="D8" activePane="bottomRight" state="frozen"/>
      <selection pane="topRight" activeCell="D1" sqref="D1"/>
      <selection pane="bottomLeft" activeCell="A4" sqref="A4"/>
      <selection pane="bottomRight" activeCell="D15" sqref="D15"/>
    </sheetView>
  </sheetViews>
  <sheetFormatPr baseColWidth="10" defaultRowHeight="14.5" x14ac:dyDescent="0.35"/>
  <cols>
    <col min="1" max="1" width="22" style="29" customWidth="1"/>
    <col min="2" max="2" width="40.26953125" style="2" customWidth="1"/>
    <col min="3" max="3" width="64.81640625" style="31" customWidth="1"/>
    <col min="4" max="4" width="52.26953125" style="31" customWidth="1"/>
    <col min="5" max="5" width="15.453125" style="31" customWidth="1"/>
    <col min="6" max="6" width="40" style="31" customWidth="1"/>
    <col min="7" max="7" width="16.26953125" style="31" customWidth="1"/>
    <col min="8" max="8" width="15.26953125" style="31" customWidth="1"/>
    <col min="9" max="10" width="14.81640625" style="2" customWidth="1"/>
    <col min="11" max="11" width="66.54296875" style="2" customWidth="1"/>
    <col min="12" max="12" width="16.26953125" style="2" customWidth="1"/>
    <col min="13" max="13" width="14.81640625" style="2" customWidth="1"/>
    <col min="14" max="14" width="66.54296875" style="2" customWidth="1"/>
    <col min="15" max="15" width="19.1796875" style="2" customWidth="1"/>
    <col min="16" max="16" width="13.7265625" style="2" customWidth="1"/>
    <col min="17" max="17" width="66.54296875" style="2" customWidth="1"/>
    <col min="18" max="18" width="19.26953125" style="2" customWidth="1"/>
    <col min="19" max="19" width="20.26953125" style="27" customWidth="1"/>
    <col min="20" max="23" width="10.81640625" style="2"/>
  </cols>
  <sheetData>
    <row r="1" spans="1:27" ht="32.5" customHeight="1" x14ac:dyDescent="0.35">
      <c r="A1" s="271"/>
      <c r="B1" s="272"/>
      <c r="C1" s="272"/>
      <c r="D1" s="277" t="s">
        <v>55</v>
      </c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 t="s">
        <v>143</v>
      </c>
      <c r="S1" s="279"/>
    </row>
    <row r="2" spans="1:27" s="2" customFormat="1" ht="37.5" customHeight="1" x14ac:dyDescent="0.35">
      <c r="A2" s="273"/>
      <c r="B2" s="274"/>
      <c r="C2" s="274"/>
      <c r="D2" s="278" t="s">
        <v>142</v>
      </c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80"/>
      <c r="S2" s="281"/>
      <c r="X2"/>
      <c r="Y2"/>
      <c r="Z2"/>
      <c r="AA2"/>
    </row>
    <row r="3" spans="1:27" s="2" customFormat="1" ht="38" customHeight="1" thickBot="1" x14ac:dyDescent="0.4">
      <c r="A3" s="275"/>
      <c r="B3" s="276"/>
      <c r="C3" s="276"/>
      <c r="D3" s="282" t="s">
        <v>144</v>
      </c>
      <c r="E3" s="283"/>
      <c r="F3" s="144" t="s">
        <v>135</v>
      </c>
      <c r="G3" s="144"/>
      <c r="H3" s="144"/>
      <c r="I3" s="144"/>
      <c r="J3" s="144"/>
      <c r="K3" s="144" t="s">
        <v>136</v>
      </c>
      <c r="L3" s="144"/>
      <c r="M3" s="144"/>
      <c r="N3" s="144"/>
      <c r="O3" s="144" t="s">
        <v>137</v>
      </c>
      <c r="P3" s="144"/>
      <c r="Q3" s="144"/>
      <c r="R3" s="144"/>
      <c r="S3" s="145"/>
      <c r="X3"/>
      <c r="Y3"/>
      <c r="Z3"/>
      <c r="AA3"/>
    </row>
    <row r="4" spans="1:27" s="2" customFormat="1" ht="32.65" customHeight="1" thickBot="1" x14ac:dyDescent="0.4">
      <c r="A4" s="146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X4"/>
      <c r="Y4"/>
      <c r="Z4"/>
      <c r="AA4"/>
    </row>
    <row r="5" spans="1:27" s="2" customFormat="1" ht="34.9" customHeight="1" thickBot="1" x14ac:dyDescent="0.4">
      <c r="A5" s="284" t="s">
        <v>53</v>
      </c>
      <c r="B5" s="298" t="s">
        <v>4</v>
      </c>
      <c r="C5" s="284" t="s">
        <v>5</v>
      </c>
      <c r="D5" s="285" t="s">
        <v>6</v>
      </c>
      <c r="E5" s="302" t="s">
        <v>128</v>
      </c>
      <c r="F5" s="285" t="s">
        <v>42</v>
      </c>
      <c r="G5" s="285" t="s">
        <v>43</v>
      </c>
      <c r="H5" s="286" t="s">
        <v>44</v>
      </c>
      <c r="I5" s="284" t="s">
        <v>45</v>
      </c>
      <c r="J5" s="285"/>
      <c r="K5" s="286"/>
      <c r="L5" s="285" t="s">
        <v>129</v>
      </c>
      <c r="M5" s="285"/>
      <c r="N5" s="286"/>
      <c r="O5" s="285" t="s">
        <v>131</v>
      </c>
      <c r="P5" s="285"/>
      <c r="Q5" s="286"/>
      <c r="R5" s="117" t="s">
        <v>134</v>
      </c>
      <c r="S5" s="118"/>
      <c r="X5"/>
      <c r="Y5"/>
      <c r="Z5"/>
      <c r="AA5"/>
    </row>
    <row r="6" spans="1:27" s="2" customFormat="1" ht="16.149999999999999" customHeight="1" x14ac:dyDescent="0.35">
      <c r="A6" s="287"/>
      <c r="B6" s="299"/>
      <c r="C6" s="287"/>
      <c r="D6" s="288"/>
      <c r="E6" s="303"/>
      <c r="F6" s="288"/>
      <c r="G6" s="288"/>
      <c r="H6" s="289"/>
      <c r="I6" s="287"/>
      <c r="J6" s="288"/>
      <c r="K6" s="289"/>
      <c r="L6" s="288"/>
      <c r="M6" s="288"/>
      <c r="N6" s="289"/>
      <c r="O6" s="288"/>
      <c r="P6" s="288"/>
      <c r="Q6" s="289"/>
      <c r="R6" s="113" t="s">
        <v>130</v>
      </c>
      <c r="S6" s="115" t="s">
        <v>133</v>
      </c>
      <c r="X6"/>
      <c r="Y6"/>
      <c r="Z6"/>
      <c r="AA6"/>
    </row>
    <row r="7" spans="1:27" s="2" customFormat="1" ht="44.65" customHeight="1" thickBot="1" x14ac:dyDescent="0.4">
      <c r="A7" s="297"/>
      <c r="B7" s="300"/>
      <c r="C7" s="297"/>
      <c r="D7" s="301"/>
      <c r="E7" s="304"/>
      <c r="F7" s="301"/>
      <c r="G7" s="301"/>
      <c r="H7" s="305"/>
      <c r="I7" s="83" t="s">
        <v>127</v>
      </c>
      <c r="J7" s="84" t="s">
        <v>33</v>
      </c>
      <c r="K7" s="102" t="s">
        <v>132</v>
      </c>
      <c r="L7" s="84" t="s">
        <v>127</v>
      </c>
      <c r="M7" s="84" t="s">
        <v>33</v>
      </c>
      <c r="N7" s="102" t="s">
        <v>132</v>
      </c>
      <c r="O7" s="84" t="s">
        <v>127</v>
      </c>
      <c r="P7" s="84" t="s">
        <v>33</v>
      </c>
      <c r="Q7" s="102" t="s">
        <v>132</v>
      </c>
      <c r="R7" s="114"/>
      <c r="S7" s="116"/>
      <c r="X7"/>
      <c r="Y7"/>
      <c r="Z7"/>
      <c r="AA7"/>
    </row>
    <row r="8" spans="1:27" s="2" customFormat="1" ht="42" customHeight="1" x14ac:dyDescent="0.35">
      <c r="A8" s="290" t="s">
        <v>123</v>
      </c>
      <c r="B8" s="293" t="s">
        <v>35</v>
      </c>
      <c r="C8" s="46" t="s">
        <v>85</v>
      </c>
      <c r="D8" s="3" t="s">
        <v>66</v>
      </c>
      <c r="E8" s="4">
        <v>1</v>
      </c>
      <c r="F8" s="4" t="s">
        <v>87</v>
      </c>
      <c r="G8" s="8">
        <v>44585</v>
      </c>
      <c r="H8" s="47">
        <v>44585</v>
      </c>
      <c r="I8" s="91"/>
      <c r="J8" s="76">
        <f>I8/$E$8</f>
        <v>0</v>
      </c>
      <c r="K8" s="57"/>
      <c r="L8" s="91"/>
      <c r="M8" s="76">
        <f>L8/$E$8</f>
        <v>0</v>
      </c>
      <c r="N8" s="57"/>
      <c r="O8" s="91"/>
      <c r="P8" s="76">
        <f>O8/$E$8</f>
        <v>0</v>
      </c>
      <c r="Q8" s="57"/>
      <c r="R8" s="64">
        <f>J8+M8+P8</f>
        <v>0</v>
      </c>
      <c r="S8" s="294">
        <f>AVERAGE(R8:R21)</f>
        <v>0</v>
      </c>
      <c r="X8"/>
      <c r="Y8"/>
      <c r="Z8"/>
      <c r="AA8"/>
    </row>
    <row r="9" spans="1:27" s="2" customFormat="1" ht="43.9" customHeight="1" x14ac:dyDescent="0.35">
      <c r="A9" s="291"/>
      <c r="B9" s="254"/>
      <c r="C9" s="48" t="s">
        <v>86</v>
      </c>
      <c r="D9" s="22" t="s">
        <v>71</v>
      </c>
      <c r="E9" s="23">
        <v>1</v>
      </c>
      <c r="F9" s="23" t="s">
        <v>87</v>
      </c>
      <c r="G9" s="21">
        <v>44592</v>
      </c>
      <c r="H9" s="49">
        <v>44592</v>
      </c>
      <c r="I9" s="92"/>
      <c r="J9" s="77">
        <f>I9/$E$9</f>
        <v>0</v>
      </c>
      <c r="K9" s="58"/>
      <c r="L9" s="92"/>
      <c r="M9" s="77">
        <f>L9/$E$9</f>
        <v>0</v>
      </c>
      <c r="N9" s="58"/>
      <c r="O9" s="92"/>
      <c r="P9" s="77">
        <f>O9/$E$9</f>
        <v>0</v>
      </c>
      <c r="Q9" s="58"/>
      <c r="R9" s="65">
        <f t="shared" ref="R9:R68" si="0">J9+M9+P9</f>
        <v>0</v>
      </c>
      <c r="S9" s="295"/>
      <c r="X9"/>
      <c r="Y9"/>
      <c r="Z9"/>
      <c r="AA9"/>
    </row>
    <row r="10" spans="1:27" s="2" customFormat="1" ht="37.9" customHeight="1" x14ac:dyDescent="0.35">
      <c r="A10" s="291"/>
      <c r="B10" s="254" t="s">
        <v>7</v>
      </c>
      <c r="C10" s="48" t="s">
        <v>36</v>
      </c>
      <c r="D10" s="22" t="s">
        <v>72</v>
      </c>
      <c r="E10" s="23">
        <v>1</v>
      </c>
      <c r="F10" s="23" t="s">
        <v>87</v>
      </c>
      <c r="G10" s="21">
        <v>44581</v>
      </c>
      <c r="H10" s="49">
        <v>44585</v>
      </c>
      <c r="I10" s="89"/>
      <c r="J10" s="77">
        <f>I10/$E$10</f>
        <v>0</v>
      </c>
      <c r="K10" s="58"/>
      <c r="L10" s="89"/>
      <c r="M10" s="77">
        <f>L10/$E$10</f>
        <v>0</v>
      </c>
      <c r="N10" s="58"/>
      <c r="O10" s="89"/>
      <c r="P10" s="77">
        <f>O10/$E$10</f>
        <v>0</v>
      </c>
      <c r="Q10" s="58"/>
      <c r="R10" s="65">
        <f t="shared" si="0"/>
        <v>0</v>
      </c>
      <c r="S10" s="295"/>
      <c r="X10"/>
      <c r="Y10"/>
      <c r="Z10"/>
      <c r="AA10"/>
    </row>
    <row r="11" spans="1:27" s="2" customFormat="1" ht="26.65" customHeight="1" x14ac:dyDescent="0.35">
      <c r="A11" s="291"/>
      <c r="B11" s="254"/>
      <c r="C11" s="256" t="s">
        <v>68</v>
      </c>
      <c r="D11" s="269" t="s">
        <v>70</v>
      </c>
      <c r="E11" s="270">
        <v>1</v>
      </c>
      <c r="F11" s="14" t="s">
        <v>87</v>
      </c>
      <c r="G11" s="262">
        <v>44585</v>
      </c>
      <c r="H11" s="264">
        <v>44589</v>
      </c>
      <c r="I11" s="266"/>
      <c r="J11" s="170">
        <f>I11/$E$11</f>
        <v>0</v>
      </c>
      <c r="K11" s="250"/>
      <c r="L11" s="266"/>
      <c r="M11" s="170">
        <f>L11/$E$11</f>
        <v>0</v>
      </c>
      <c r="N11" s="250"/>
      <c r="O11" s="266"/>
      <c r="P11" s="170">
        <f>O11/$E$11</f>
        <v>0</v>
      </c>
      <c r="Q11" s="250"/>
      <c r="R11" s="252">
        <f>J11+M11+P11</f>
        <v>0</v>
      </c>
      <c r="S11" s="295"/>
      <c r="X11"/>
      <c r="Y11"/>
      <c r="Z11"/>
      <c r="AA11"/>
    </row>
    <row r="12" spans="1:27" s="2" customFormat="1" ht="25.5" customHeight="1" x14ac:dyDescent="0.35">
      <c r="A12" s="291"/>
      <c r="B12" s="254"/>
      <c r="C12" s="256"/>
      <c r="D12" s="269"/>
      <c r="E12" s="270"/>
      <c r="F12" s="15" t="s">
        <v>84</v>
      </c>
      <c r="G12" s="262"/>
      <c r="H12" s="264"/>
      <c r="I12" s="266"/>
      <c r="J12" s="188"/>
      <c r="K12" s="250"/>
      <c r="L12" s="266"/>
      <c r="M12" s="188"/>
      <c r="N12" s="250"/>
      <c r="O12" s="266"/>
      <c r="P12" s="188"/>
      <c r="Q12" s="250"/>
      <c r="R12" s="253"/>
      <c r="S12" s="295"/>
      <c r="X12"/>
      <c r="Y12"/>
      <c r="Z12"/>
      <c r="AA12"/>
    </row>
    <row r="13" spans="1:27" s="2" customFormat="1" ht="33" customHeight="1" x14ac:dyDescent="0.35">
      <c r="A13" s="291"/>
      <c r="B13" s="254"/>
      <c r="C13" s="256" t="s">
        <v>67</v>
      </c>
      <c r="D13" s="269" t="s">
        <v>88</v>
      </c>
      <c r="E13" s="270">
        <v>1</v>
      </c>
      <c r="F13" s="14" t="s">
        <v>87</v>
      </c>
      <c r="G13" s="262">
        <v>44585</v>
      </c>
      <c r="H13" s="264">
        <v>44589</v>
      </c>
      <c r="I13" s="266"/>
      <c r="J13" s="170">
        <f>I13/$E$13</f>
        <v>0</v>
      </c>
      <c r="K13" s="250"/>
      <c r="L13" s="266"/>
      <c r="M13" s="170">
        <f>L13/$E$13</f>
        <v>0</v>
      </c>
      <c r="N13" s="250"/>
      <c r="O13" s="266"/>
      <c r="P13" s="170">
        <f>O13/$E$13</f>
        <v>0</v>
      </c>
      <c r="Q13" s="250"/>
      <c r="R13" s="252">
        <f t="shared" si="0"/>
        <v>0</v>
      </c>
      <c r="S13" s="295"/>
      <c r="X13"/>
      <c r="Y13"/>
      <c r="Z13"/>
      <c r="AA13"/>
    </row>
    <row r="14" spans="1:27" s="2" customFormat="1" ht="27" customHeight="1" x14ac:dyDescent="0.35">
      <c r="A14" s="291"/>
      <c r="B14" s="254"/>
      <c r="C14" s="256"/>
      <c r="D14" s="269"/>
      <c r="E14" s="270"/>
      <c r="F14" s="15" t="s">
        <v>89</v>
      </c>
      <c r="G14" s="262"/>
      <c r="H14" s="264"/>
      <c r="I14" s="266"/>
      <c r="J14" s="188"/>
      <c r="K14" s="250"/>
      <c r="L14" s="266"/>
      <c r="M14" s="188"/>
      <c r="N14" s="250"/>
      <c r="O14" s="266"/>
      <c r="P14" s="188"/>
      <c r="Q14" s="250"/>
      <c r="R14" s="253"/>
      <c r="S14" s="295"/>
      <c r="X14"/>
      <c r="Y14"/>
      <c r="Z14"/>
      <c r="AA14"/>
    </row>
    <row r="15" spans="1:27" s="2" customFormat="1" ht="54.4" customHeight="1" x14ac:dyDescent="0.35">
      <c r="A15" s="291"/>
      <c r="B15" s="254" t="s">
        <v>8</v>
      </c>
      <c r="C15" s="48" t="s">
        <v>37</v>
      </c>
      <c r="D15" s="22" t="s">
        <v>102</v>
      </c>
      <c r="E15" s="23">
        <v>1</v>
      </c>
      <c r="F15" s="23" t="s">
        <v>87</v>
      </c>
      <c r="G15" s="21">
        <v>44581</v>
      </c>
      <c r="H15" s="49">
        <v>44587</v>
      </c>
      <c r="I15" s="89"/>
      <c r="J15" s="77">
        <f>I15/$E$15</f>
        <v>0</v>
      </c>
      <c r="K15" s="58"/>
      <c r="L15" s="89"/>
      <c r="M15" s="77">
        <f>L15/$E$15</f>
        <v>0</v>
      </c>
      <c r="N15" s="58"/>
      <c r="O15" s="89"/>
      <c r="P15" s="77">
        <f>O15/$E$15</f>
        <v>0</v>
      </c>
      <c r="Q15" s="58"/>
      <c r="R15" s="65">
        <f t="shared" si="0"/>
        <v>0</v>
      </c>
      <c r="S15" s="295"/>
      <c r="X15"/>
      <c r="Y15"/>
      <c r="Z15"/>
      <c r="AA15"/>
    </row>
    <row r="16" spans="1:27" s="2" customFormat="1" ht="40.15" customHeight="1" x14ac:dyDescent="0.35">
      <c r="A16" s="291"/>
      <c r="B16" s="254"/>
      <c r="C16" s="48" t="s">
        <v>38</v>
      </c>
      <c r="D16" s="22" t="s">
        <v>69</v>
      </c>
      <c r="E16" s="23">
        <v>1</v>
      </c>
      <c r="F16" s="23" t="s">
        <v>87</v>
      </c>
      <c r="G16" s="21">
        <v>44587</v>
      </c>
      <c r="H16" s="49">
        <v>44589</v>
      </c>
      <c r="I16" s="89"/>
      <c r="J16" s="77">
        <f>I16/$E$16</f>
        <v>0</v>
      </c>
      <c r="K16" s="58"/>
      <c r="L16" s="89"/>
      <c r="M16" s="77">
        <f>L16/$E$16</f>
        <v>0</v>
      </c>
      <c r="N16" s="58"/>
      <c r="O16" s="89"/>
      <c r="P16" s="77">
        <f>O16/$E$16</f>
        <v>0</v>
      </c>
      <c r="Q16" s="58"/>
      <c r="R16" s="65">
        <f t="shared" si="0"/>
        <v>0</v>
      </c>
      <c r="S16" s="295"/>
      <c r="X16"/>
      <c r="Y16"/>
      <c r="Z16"/>
      <c r="AA16"/>
    </row>
    <row r="17" spans="1:27" s="2" customFormat="1" ht="40.9" customHeight="1" x14ac:dyDescent="0.35">
      <c r="A17" s="291"/>
      <c r="B17" s="254"/>
      <c r="C17" s="48" t="s">
        <v>122</v>
      </c>
      <c r="D17" s="22" t="s">
        <v>103</v>
      </c>
      <c r="E17" s="23">
        <v>1</v>
      </c>
      <c r="F17" s="23" t="s">
        <v>87</v>
      </c>
      <c r="G17" s="21">
        <v>44592</v>
      </c>
      <c r="H17" s="49">
        <v>44592</v>
      </c>
      <c r="I17" s="89"/>
      <c r="J17" s="77">
        <f>I17/$E$17</f>
        <v>0</v>
      </c>
      <c r="K17" s="58"/>
      <c r="L17" s="89"/>
      <c r="M17" s="77">
        <f>L17/$E$17</f>
        <v>0</v>
      </c>
      <c r="N17" s="58"/>
      <c r="O17" s="89"/>
      <c r="P17" s="77">
        <f>O17/$E$17</f>
        <v>0</v>
      </c>
      <c r="Q17" s="58"/>
      <c r="R17" s="65">
        <f t="shared" si="0"/>
        <v>0</v>
      </c>
      <c r="S17" s="295"/>
      <c r="X17"/>
      <c r="Y17"/>
      <c r="Z17"/>
      <c r="AA17"/>
    </row>
    <row r="18" spans="1:27" s="2" customFormat="1" ht="43.5" customHeight="1" x14ac:dyDescent="0.35">
      <c r="A18" s="291"/>
      <c r="B18" s="41" t="s">
        <v>9</v>
      </c>
      <c r="C18" s="48" t="s">
        <v>39</v>
      </c>
      <c r="D18" s="22" t="s">
        <v>104</v>
      </c>
      <c r="E18" s="23">
        <v>3</v>
      </c>
      <c r="F18" s="23" t="s">
        <v>87</v>
      </c>
      <c r="G18" s="21">
        <v>44593</v>
      </c>
      <c r="H18" s="49">
        <v>44936</v>
      </c>
      <c r="I18" s="89"/>
      <c r="J18" s="77">
        <f>I18/$E$18</f>
        <v>0</v>
      </c>
      <c r="K18" s="58"/>
      <c r="L18" s="89"/>
      <c r="M18" s="77">
        <f>L18/$E$18</f>
        <v>0</v>
      </c>
      <c r="N18" s="58"/>
      <c r="O18" s="89"/>
      <c r="P18" s="77">
        <f>O18/$E$18</f>
        <v>0</v>
      </c>
      <c r="Q18" s="58"/>
      <c r="R18" s="65">
        <f t="shared" si="0"/>
        <v>0</v>
      </c>
      <c r="S18" s="295"/>
      <c r="X18"/>
      <c r="Y18"/>
      <c r="Z18"/>
      <c r="AA18"/>
    </row>
    <row r="19" spans="1:27" s="2" customFormat="1" ht="40.15" customHeight="1" x14ac:dyDescent="0.35">
      <c r="A19" s="291"/>
      <c r="B19" s="254" t="s">
        <v>10</v>
      </c>
      <c r="C19" s="48" t="s">
        <v>40</v>
      </c>
      <c r="D19" s="22" t="s">
        <v>105</v>
      </c>
      <c r="E19" s="23">
        <v>3</v>
      </c>
      <c r="F19" s="23" t="s">
        <v>98</v>
      </c>
      <c r="G19" s="21">
        <v>44593</v>
      </c>
      <c r="H19" s="49">
        <v>44936</v>
      </c>
      <c r="I19" s="89"/>
      <c r="J19" s="77">
        <f>I19/$E$19</f>
        <v>0</v>
      </c>
      <c r="K19" s="58"/>
      <c r="L19" s="89"/>
      <c r="M19" s="77">
        <f>L19/$E$19</f>
        <v>0</v>
      </c>
      <c r="N19" s="58"/>
      <c r="O19" s="89"/>
      <c r="P19" s="77">
        <f>O19/$E$19</f>
        <v>0</v>
      </c>
      <c r="Q19" s="58"/>
      <c r="R19" s="65">
        <f t="shared" si="0"/>
        <v>0</v>
      </c>
      <c r="S19" s="295"/>
      <c r="X19"/>
      <c r="Y19"/>
      <c r="Z19"/>
      <c r="AA19"/>
    </row>
    <row r="20" spans="1:27" s="2" customFormat="1" ht="32.65" customHeight="1" x14ac:dyDescent="0.35">
      <c r="A20" s="291"/>
      <c r="B20" s="254"/>
      <c r="C20" s="256" t="s">
        <v>41</v>
      </c>
      <c r="D20" s="258" t="s">
        <v>90</v>
      </c>
      <c r="E20" s="260">
        <v>1</v>
      </c>
      <c r="F20" s="14" t="s">
        <v>82</v>
      </c>
      <c r="G20" s="262">
        <v>44593</v>
      </c>
      <c r="H20" s="264">
        <v>44926</v>
      </c>
      <c r="I20" s="266"/>
      <c r="J20" s="170">
        <f>I20/$E$20</f>
        <v>0</v>
      </c>
      <c r="K20" s="250"/>
      <c r="L20" s="266"/>
      <c r="M20" s="170">
        <f>L20/$E$20</f>
        <v>0</v>
      </c>
      <c r="N20" s="250"/>
      <c r="O20" s="266"/>
      <c r="P20" s="170">
        <f>O20/$E$20</f>
        <v>0</v>
      </c>
      <c r="Q20" s="250"/>
      <c r="R20" s="252">
        <f t="shared" si="0"/>
        <v>0</v>
      </c>
      <c r="S20" s="295"/>
      <c r="X20"/>
      <c r="Y20"/>
      <c r="Z20"/>
      <c r="AA20"/>
    </row>
    <row r="21" spans="1:27" s="2" customFormat="1" ht="26.65" customHeight="1" thickBot="1" x14ac:dyDescent="0.4">
      <c r="A21" s="292"/>
      <c r="B21" s="255"/>
      <c r="C21" s="257"/>
      <c r="D21" s="259"/>
      <c r="E21" s="261"/>
      <c r="F21" s="24" t="s">
        <v>83</v>
      </c>
      <c r="G21" s="263"/>
      <c r="H21" s="265"/>
      <c r="I21" s="267"/>
      <c r="J21" s="212"/>
      <c r="K21" s="251"/>
      <c r="L21" s="267"/>
      <c r="M21" s="212"/>
      <c r="N21" s="251"/>
      <c r="O21" s="267"/>
      <c r="P21" s="212"/>
      <c r="Q21" s="251"/>
      <c r="R21" s="268"/>
      <c r="S21" s="296"/>
      <c r="X21"/>
      <c r="Y21"/>
      <c r="Z21"/>
      <c r="AA21"/>
    </row>
    <row r="22" spans="1:27" s="2" customFormat="1" ht="49.9" customHeight="1" x14ac:dyDescent="0.35">
      <c r="A22" s="239" t="s">
        <v>0</v>
      </c>
      <c r="B22" s="242" t="s">
        <v>32</v>
      </c>
      <c r="C22" s="245" t="s">
        <v>120</v>
      </c>
      <c r="D22" s="246" t="s">
        <v>110</v>
      </c>
      <c r="E22" s="247">
        <v>1</v>
      </c>
      <c r="F22" s="10" t="s">
        <v>91</v>
      </c>
      <c r="G22" s="248">
        <v>44593</v>
      </c>
      <c r="H22" s="249">
        <v>44620</v>
      </c>
      <c r="I22" s="238"/>
      <c r="J22" s="195">
        <f>I22/$E$22</f>
        <v>0</v>
      </c>
      <c r="K22" s="231"/>
      <c r="L22" s="238"/>
      <c r="M22" s="195">
        <f>L22/$E$22</f>
        <v>0</v>
      </c>
      <c r="N22" s="231"/>
      <c r="O22" s="238"/>
      <c r="P22" s="195">
        <f>O22/$E$22</f>
        <v>0</v>
      </c>
      <c r="Q22" s="231"/>
      <c r="R22" s="233">
        <f t="shared" si="0"/>
        <v>0</v>
      </c>
      <c r="S22" s="234">
        <f>AVERAGE(R22:R37)</f>
        <v>0</v>
      </c>
      <c r="X22"/>
      <c r="Y22"/>
      <c r="Z22"/>
      <c r="AA22"/>
    </row>
    <row r="23" spans="1:27" s="2" customFormat="1" ht="30" customHeight="1" x14ac:dyDescent="0.35">
      <c r="A23" s="240"/>
      <c r="B23" s="243"/>
      <c r="C23" s="219"/>
      <c r="D23" s="221"/>
      <c r="E23" s="223"/>
      <c r="F23" s="11" t="s">
        <v>92</v>
      </c>
      <c r="G23" s="225"/>
      <c r="H23" s="227"/>
      <c r="I23" s="229"/>
      <c r="J23" s="171"/>
      <c r="K23" s="232"/>
      <c r="L23" s="229"/>
      <c r="M23" s="171"/>
      <c r="N23" s="232"/>
      <c r="O23" s="229"/>
      <c r="P23" s="171"/>
      <c r="Q23" s="232"/>
      <c r="R23" s="217"/>
      <c r="S23" s="235"/>
      <c r="X23"/>
      <c r="Y23"/>
      <c r="Z23"/>
      <c r="AA23"/>
    </row>
    <row r="24" spans="1:27" s="2" customFormat="1" ht="30" customHeight="1" x14ac:dyDescent="0.35">
      <c r="A24" s="240"/>
      <c r="B24" s="243"/>
      <c r="C24" s="219"/>
      <c r="D24" s="221"/>
      <c r="E24" s="223"/>
      <c r="F24" s="11" t="s">
        <v>93</v>
      </c>
      <c r="G24" s="225"/>
      <c r="H24" s="227"/>
      <c r="I24" s="229"/>
      <c r="J24" s="171"/>
      <c r="K24" s="232"/>
      <c r="L24" s="229"/>
      <c r="M24" s="171"/>
      <c r="N24" s="232"/>
      <c r="O24" s="229"/>
      <c r="P24" s="171"/>
      <c r="Q24" s="232"/>
      <c r="R24" s="217"/>
      <c r="S24" s="235"/>
      <c r="X24"/>
      <c r="Y24"/>
      <c r="Z24"/>
      <c r="AA24"/>
    </row>
    <row r="25" spans="1:27" s="2" customFormat="1" ht="30" customHeight="1" x14ac:dyDescent="0.35">
      <c r="A25" s="240"/>
      <c r="B25" s="243"/>
      <c r="C25" s="219"/>
      <c r="D25" s="221"/>
      <c r="E25" s="223"/>
      <c r="F25" s="6" t="s">
        <v>87</v>
      </c>
      <c r="G25" s="225"/>
      <c r="H25" s="227"/>
      <c r="I25" s="229"/>
      <c r="J25" s="188"/>
      <c r="K25" s="232"/>
      <c r="L25" s="229"/>
      <c r="M25" s="188"/>
      <c r="N25" s="232"/>
      <c r="O25" s="229"/>
      <c r="P25" s="188"/>
      <c r="Q25" s="232"/>
      <c r="R25" s="218"/>
      <c r="S25" s="235"/>
      <c r="X25"/>
      <c r="Y25"/>
      <c r="Z25"/>
      <c r="AA25"/>
    </row>
    <row r="26" spans="1:27" s="2" customFormat="1" ht="30" customHeight="1" x14ac:dyDescent="0.35">
      <c r="A26" s="240"/>
      <c r="B26" s="243"/>
      <c r="C26" s="219" t="s">
        <v>46</v>
      </c>
      <c r="D26" s="221" t="s">
        <v>51</v>
      </c>
      <c r="E26" s="237">
        <v>1</v>
      </c>
      <c r="F26" s="7" t="s">
        <v>100</v>
      </c>
      <c r="G26" s="225">
        <v>44593</v>
      </c>
      <c r="H26" s="227">
        <v>44926</v>
      </c>
      <c r="I26" s="229"/>
      <c r="J26" s="170">
        <f>I26/$E$26</f>
        <v>0</v>
      </c>
      <c r="K26" s="230"/>
      <c r="L26" s="229"/>
      <c r="M26" s="170">
        <f>L26/$E$26</f>
        <v>0</v>
      </c>
      <c r="N26" s="230"/>
      <c r="O26" s="229"/>
      <c r="P26" s="170">
        <f>O26/$E$26</f>
        <v>0</v>
      </c>
      <c r="Q26" s="230"/>
      <c r="R26" s="215">
        <f t="shared" si="0"/>
        <v>0</v>
      </c>
      <c r="S26" s="235"/>
      <c r="X26"/>
      <c r="Y26"/>
      <c r="Z26"/>
      <c r="AA26"/>
    </row>
    <row r="27" spans="1:27" s="2" customFormat="1" ht="30" customHeight="1" x14ac:dyDescent="0.35">
      <c r="A27" s="240"/>
      <c r="B27" s="243"/>
      <c r="C27" s="219"/>
      <c r="D27" s="221"/>
      <c r="E27" s="237"/>
      <c r="F27" s="6" t="s">
        <v>93</v>
      </c>
      <c r="G27" s="225"/>
      <c r="H27" s="227"/>
      <c r="I27" s="229"/>
      <c r="J27" s="188"/>
      <c r="K27" s="230"/>
      <c r="L27" s="229"/>
      <c r="M27" s="188"/>
      <c r="N27" s="230"/>
      <c r="O27" s="229"/>
      <c r="P27" s="188"/>
      <c r="Q27" s="230"/>
      <c r="R27" s="218"/>
      <c r="S27" s="235"/>
      <c r="X27"/>
      <c r="Y27"/>
      <c r="Z27"/>
      <c r="AA27"/>
    </row>
    <row r="28" spans="1:27" s="2" customFormat="1" ht="30" customHeight="1" x14ac:dyDescent="0.35">
      <c r="A28" s="240"/>
      <c r="B28" s="243"/>
      <c r="C28" s="219" t="s">
        <v>47</v>
      </c>
      <c r="D28" s="221" t="s">
        <v>52</v>
      </c>
      <c r="E28" s="237">
        <v>1</v>
      </c>
      <c r="F28" s="7" t="s">
        <v>100</v>
      </c>
      <c r="G28" s="225">
        <v>44593</v>
      </c>
      <c r="H28" s="227">
        <v>44651</v>
      </c>
      <c r="I28" s="229"/>
      <c r="J28" s="170">
        <f>I28/$E$28</f>
        <v>0</v>
      </c>
      <c r="K28" s="230"/>
      <c r="L28" s="229"/>
      <c r="M28" s="170">
        <f>L28/$E$28</f>
        <v>0</v>
      </c>
      <c r="N28" s="230"/>
      <c r="O28" s="229"/>
      <c r="P28" s="170">
        <f>O28/$E$28</f>
        <v>0</v>
      </c>
      <c r="Q28" s="230"/>
      <c r="R28" s="215">
        <f t="shared" si="0"/>
        <v>0</v>
      </c>
      <c r="S28" s="235"/>
      <c r="X28"/>
      <c r="Y28"/>
      <c r="Z28"/>
      <c r="AA28"/>
    </row>
    <row r="29" spans="1:27" s="2" customFormat="1" ht="30" customHeight="1" x14ac:dyDescent="0.35">
      <c r="A29" s="240"/>
      <c r="B29" s="243"/>
      <c r="C29" s="219"/>
      <c r="D29" s="221"/>
      <c r="E29" s="237"/>
      <c r="F29" s="6" t="s">
        <v>93</v>
      </c>
      <c r="G29" s="225"/>
      <c r="H29" s="227"/>
      <c r="I29" s="229"/>
      <c r="J29" s="188"/>
      <c r="K29" s="230"/>
      <c r="L29" s="229"/>
      <c r="M29" s="188"/>
      <c r="N29" s="230"/>
      <c r="O29" s="229"/>
      <c r="P29" s="188"/>
      <c r="Q29" s="230"/>
      <c r="R29" s="218"/>
      <c r="S29" s="235"/>
      <c r="X29"/>
      <c r="Y29"/>
      <c r="Z29"/>
      <c r="AA29"/>
    </row>
    <row r="30" spans="1:27" s="2" customFormat="1" ht="30" customHeight="1" x14ac:dyDescent="0.35">
      <c r="A30" s="240"/>
      <c r="B30" s="243"/>
      <c r="C30" s="219" t="s">
        <v>48</v>
      </c>
      <c r="D30" s="221" t="s">
        <v>81</v>
      </c>
      <c r="E30" s="223">
        <v>1</v>
      </c>
      <c r="F30" s="14" t="s">
        <v>87</v>
      </c>
      <c r="G30" s="225">
        <v>44593</v>
      </c>
      <c r="H30" s="227">
        <v>44651</v>
      </c>
      <c r="I30" s="119"/>
      <c r="J30" s="170">
        <f>I30/$E$30</f>
        <v>0</v>
      </c>
      <c r="K30" s="139"/>
      <c r="L30" s="119"/>
      <c r="M30" s="170">
        <f>L30/$E$30</f>
        <v>0</v>
      </c>
      <c r="N30" s="139"/>
      <c r="O30" s="119"/>
      <c r="P30" s="170">
        <f>O30/$E$30</f>
        <v>0</v>
      </c>
      <c r="Q30" s="139"/>
      <c r="R30" s="215">
        <f t="shared" si="0"/>
        <v>0</v>
      </c>
      <c r="S30" s="235"/>
      <c r="X30"/>
      <c r="Y30"/>
      <c r="Z30"/>
      <c r="AA30"/>
    </row>
    <row r="31" spans="1:27" s="2" customFormat="1" ht="30" customHeight="1" x14ac:dyDescent="0.35">
      <c r="A31" s="240"/>
      <c r="B31" s="243"/>
      <c r="C31" s="219"/>
      <c r="D31" s="221"/>
      <c r="E31" s="223"/>
      <c r="F31" s="11" t="s">
        <v>92</v>
      </c>
      <c r="G31" s="225"/>
      <c r="H31" s="227"/>
      <c r="I31" s="119"/>
      <c r="J31" s="171"/>
      <c r="K31" s="139"/>
      <c r="L31" s="119"/>
      <c r="M31" s="171"/>
      <c r="N31" s="139"/>
      <c r="O31" s="119"/>
      <c r="P31" s="171"/>
      <c r="Q31" s="139"/>
      <c r="R31" s="217"/>
      <c r="S31" s="235"/>
      <c r="X31"/>
      <c r="Y31"/>
      <c r="Z31"/>
      <c r="AA31"/>
    </row>
    <row r="32" spans="1:27" s="2" customFormat="1" ht="30" customHeight="1" x14ac:dyDescent="0.35">
      <c r="A32" s="240"/>
      <c r="B32" s="243"/>
      <c r="C32" s="219"/>
      <c r="D32" s="221"/>
      <c r="E32" s="223"/>
      <c r="F32" s="11" t="s">
        <v>93</v>
      </c>
      <c r="G32" s="225"/>
      <c r="H32" s="227"/>
      <c r="I32" s="119"/>
      <c r="J32" s="171"/>
      <c r="K32" s="139"/>
      <c r="L32" s="119"/>
      <c r="M32" s="171"/>
      <c r="N32" s="139"/>
      <c r="O32" s="119"/>
      <c r="P32" s="171"/>
      <c r="Q32" s="139"/>
      <c r="R32" s="217"/>
      <c r="S32" s="235"/>
      <c r="X32"/>
      <c r="Y32"/>
      <c r="Z32"/>
      <c r="AA32"/>
    </row>
    <row r="33" spans="1:27" s="2" customFormat="1" ht="30" customHeight="1" x14ac:dyDescent="0.35">
      <c r="A33" s="240"/>
      <c r="B33" s="243"/>
      <c r="C33" s="219"/>
      <c r="D33" s="221"/>
      <c r="E33" s="223"/>
      <c r="F33" s="6" t="s">
        <v>100</v>
      </c>
      <c r="G33" s="225"/>
      <c r="H33" s="227"/>
      <c r="I33" s="119"/>
      <c r="J33" s="188"/>
      <c r="K33" s="139"/>
      <c r="L33" s="119"/>
      <c r="M33" s="188"/>
      <c r="N33" s="139"/>
      <c r="O33" s="119"/>
      <c r="P33" s="188"/>
      <c r="Q33" s="139"/>
      <c r="R33" s="218"/>
      <c r="S33" s="235"/>
      <c r="X33"/>
      <c r="Y33"/>
      <c r="Z33"/>
      <c r="AA33"/>
    </row>
    <row r="34" spans="1:27" s="2" customFormat="1" ht="51" customHeight="1" x14ac:dyDescent="0.35">
      <c r="A34" s="240"/>
      <c r="B34" s="243"/>
      <c r="C34" s="51" t="s">
        <v>49</v>
      </c>
      <c r="D34" s="18" t="s">
        <v>74</v>
      </c>
      <c r="E34" s="19">
        <v>1</v>
      </c>
      <c r="F34" s="19" t="s">
        <v>93</v>
      </c>
      <c r="G34" s="20">
        <v>44593</v>
      </c>
      <c r="H34" s="52">
        <v>44925</v>
      </c>
      <c r="I34" s="90"/>
      <c r="J34" s="77">
        <f>I34/$E$34</f>
        <v>0</v>
      </c>
      <c r="K34" s="59"/>
      <c r="L34" s="90"/>
      <c r="M34" s="77">
        <f>L34/$E$34</f>
        <v>0</v>
      </c>
      <c r="N34" s="59"/>
      <c r="O34" s="90"/>
      <c r="P34" s="77">
        <f>O34/$E$34</f>
        <v>0</v>
      </c>
      <c r="Q34" s="59"/>
      <c r="R34" s="66">
        <f t="shared" si="0"/>
        <v>0</v>
      </c>
      <c r="S34" s="235"/>
      <c r="X34"/>
      <c r="Y34"/>
      <c r="Z34"/>
      <c r="AA34"/>
    </row>
    <row r="35" spans="1:27" s="2" customFormat="1" ht="61.5" customHeight="1" x14ac:dyDescent="0.35">
      <c r="A35" s="240"/>
      <c r="B35" s="243"/>
      <c r="C35" s="51" t="s">
        <v>50</v>
      </c>
      <c r="D35" s="18" t="s">
        <v>113</v>
      </c>
      <c r="E35" s="19">
        <v>1</v>
      </c>
      <c r="F35" s="19" t="s">
        <v>93</v>
      </c>
      <c r="G35" s="20">
        <v>44593</v>
      </c>
      <c r="H35" s="52">
        <v>44925</v>
      </c>
      <c r="I35" s="90"/>
      <c r="J35" s="77">
        <f>I35/$E$35</f>
        <v>0</v>
      </c>
      <c r="K35" s="59"/>
      <c r="L35" s="90"/>
      <c r="M35" s="77">
        <f>L35/$E$35</f>
        <v>0</v>
      </c>
      <c r="N35" s="59"/>
      <c r="O35" s="90"/>
      <c r="P35" s="77">
        <f>O35/$E$35</f>
        <v>0</v>
      </c>
      <c r="Q35" s="59"/>
      <c r="R35" s="66">
        <f t="shared" si="0"/>
        <v>0</v>
      </c>
      <c r="S35" s="235"/>
      <c r="X35"/>
      <c r="Y35"/>
      <c r="Z35"/>
      <c r="AA35"/>
    </row>
    <row r="36" spans="1:27" s="2" customFormat="1" ht="33.4" customHeight="1" x14ac:dyDescent="0.35">
      <c r="A36" s="240"/>
      <c r="B36" s="243"/>
      <c r="C36" s="219" t="s">
        <v>116</v>
      </c>
      <c r="D36" s="221" t="s">
        <v>106</v>
      </c>
      <c r="E36" s="223">
        <v>2</v>
      </c>
      <c r="F36" s="14" t="s">
        <v>94</v>
      </c>
      <c r="G36" s="225">
        <v>44593</v>
      </c>
      <c r="H36" s="227">
        <v>44925</v>
      </c>
      <c r="I36" s="119"/>
      <c r="J36" s="170">
        <f>I36/$E$36</f>
        <v>0</v>
      </c>
      <c r="K36" s="139"/>
      <c r="L36" s="119"/>
      <c r="M36" s="170">
        <f>L36/$E$36</f>
        <v>0</v>
      </c>
      <c r="N36" s="139"/>
      <c r="O36" s="119"/>
      <c r="P36" s="170">
        <f>O36/$E$36</f>
        <v>0</v>
      </c>
      <c r="Q36" s="139"/>
      <c r="R36" s="215">
        <f t="shared" si="0"/>
        <v>0</v>
      </c>
      <c r="S36" s="235"/>
      <c r="X36"/>
      <c r="Y36"/>
      <c r="Z36"/>
      <c r="AA36"/>
    </row>
    <row r="37" spans="1:27" s="2" customFormat="1" ht="32.65" customHeight="1" thickBot="1" x14ac:dyDescent="0.4">
      <c r="A37" s="241"/>
      <c r="B37" s="244"/>
      <c r="C37" s="220"/>
      <c r="D37" s="222"/>
      <c r="E37" s="224"/>
      <c r="F37" s="24" t="s">
        <v>84</v>
      </c>
      <c r="G37" s="226"/>
      <c r="H37" s="228"/>
      <c r="I37" s="214"/>
      <c r="J37" s="212"/>
      <c r="K37" s="213"/>
      <c r="L37" s="214"/>
      <c r="M37" s="212"/>
      <c r="N37" s="213"/>
      <c r="O37" s="214"/>
      <c r="P37" s="212"/>
      <c r="Q37" s="213"/>
      <c r="R37" s="216"/>
      <c r="S37" s="236"/>
      <c r="X37"/>
      <c r="Y37"/>
      <c r="Z37"/>
      <c r="AA37"/>
    </row>
    <row r="38" spans="1:27" s="2" customFormat="1" ht="30" customHeight="1" x14ac:dyDescent="0.35">
      <c r="A38" s="206" t="s">
        <v>1</v>
      </c>
      <c r="B38" s="211" t="s">
        <v>11</v>
      </c>
      <c r="C38" s="158" t="s">
        <v>64</v>
      </c>
      <c r="D38" s="160" t="s">
        <v>114</v>
      </c>
      <c r="E38" s="162">
        <v>12</v>
      </c>
      <c r="F38" s="12" t="s">
        <v>94</v>
      </c>
      <c r="G38" s="164">
        <v>44562</v>
      </c>
      <c r="H38" s="205">
        <v>44925</v>
      </c>
      <c r="I38" s="194"/>
      <c r="J38" s="195">
        <f>I38/$E$38</f>
        <v>0</v>
      </c>
      <c r="K38" s="142"/>
      <c r="L38" s="194"/>
      <c r="M38" s="195">
        <f>L38/$E$38</f>
        <v>0</v>
      </c>
      <c r="N38" s="142"/>
      <c r="O38" s="194"/>
      <c r="P38" s="195">
        <f>O38/$E$38</f>
        <v>0</v>
      </c>
      <c r="Q38" s="142"/>
      <c r="R38" s="196">
        <f t="shared" si="0"/>
        <v>0</v>
      </c>
      <c r="S38" s="199">
        <f>AVERAGE(R38:R47)</f>
        <v>0</v>
      </c>
      <c r="X38"/>
      <c r="Y38"/>
      <c r="Z38"/>
      <c r="AA38"/>
    </row>
    <row r="39" spans="1:27" s="2" customFormat="1" ht="30" customHeight="1" x14ac:dyDescent="0.35">
      <c r="A39" s="207"/>
      <c r="B39" s="191"/>
      <c r="C39" s="132"/>
      <c r="D39" s="134"/>
      <c r="E39" s="136"/>
      <c r="F39" s="17" t="s">
        <v>93</v>
      </c>
      <c r="G39" s="165"/>
      <c r="H39" s="187"/>
      <c r="I39" s="141"/>
      <c r="J39" s="171"/>
      <c r="K39" s="122"/>
      <c r="L39" s="141"/>
      <c r="M39" s="171"/>
      <c r="N39" s="122"/>
      <c r="O39" s="141"/>
      <c r="P39" s="171"/>
      <c r="Q39" s="122"/>
      <c r="R39" s="197"/>
      <c r="S39" s="200"/>
      <c r="X39"/>
      <c r="Y39"/>
      <c r="Z39"/>
      <c r="AA39"/>
    </row>
    <row r="40" spans="1:27" s="2" customFormat="1" ht="30" customHeight="1" x14ac:dyDescent="0.35">
      <c r="A40" s="207"/>
      <c r="B40" s="191"/>
      <c r="C40" s="159"/>
      <c r="D40" s="161"/>
      <c r="E40" s="163"/>
      <c r="F40" s="15" t="s">
        <v>84</v>
      </c>
      <c r="G40" s="166"/>
      <c r="H40" s="193"/>
      <c r="I40" s="189"/>
      <c r="J40" s="188"/>
      <c r="K40" s="143"/>
      <c r="L40" s="189"/>
      <c r="M40" s="188"/>
      <c r="N40" s="143"/>
      <c r="O40" s="189"/>
      <c r="P40" s="188"/>
      <c r="Q40" s="143"/>
      <c r="R40" s="198"/>
      <c r="S40" s="200"/>
      <c r="X40"/>
      <c r="Y40"/>
      <c r="Z40"/>
      <c r="AA40"/>
    </row>
    <row r="41" spans="1:27" s="2" customFormat="1" ht="56.65" customHeight="1" x14ac:dyDescent="0.35">
      <c r="A41" s="208"/>
      <c r="B41" s="192"/>
      <c r="C41" s="48" t="s">
        <v>111</v>
      </c>
      <c r="D41" s="22" t="s">
        <v>75</v>
      </c>
      <c r="E41" s="23">
        <v>1</v>
      </c>
      <c r="F41" s="23" t="s">
        <v>87</v>
      </c>
      <c r="G41" s="21">
        <v>44655</v>
      </c>
      <c r="H41" s="49">
        <v>44680</v>
      </c>
      <c r="I41" s="90"/>
      <c r="J41" s="77">
        <f>I41/$E$41</f>
        <v>0</v>
      </c>
      <c r="K41" s="60"/>
      <c r="L41" s="90"/>
      <c r="M41" s="77">
        <f>L41/$E$41</f>
        <v>0</v>
      </c>
      <c r="N41" s="60"/>
      <c r="O41" s="90"/>
      <c r="P41" s="77">
        <f>O41/$E$41</f>
        <v>0</v>
      </c>
      <c r="Q41" s="60"/>
      <c r="R41" s="67">
        <f t="shared" si="0"/>
        <v>0</v>
      </c>
      <c r="S41" s="201"/>
      <c r="X41"/>
      <c r="Y41"/>
      <c r="Z41"/>
      <c r="AA41"/>
    </row>
    <row r="42" spans="1:27" s="2" customFormat="1" ht="34.9" customHeight="1" x14ac:dyDescent="0.35">
      <c r="A42" s="208"/>
      <c r="B42" s="190" t="s">
        <v>12</v>
      </c>
      <c r="C42" s="131" t="s">
        <v>13</v>
      </c>
      <c r="D42" s="133" t="s">
        <v>65</v>
      </c>
      <c r="E42" s="135">
        <v>2</v>
      </c>
      <c r="F42" s="14" t="s">
        <v>94</v>
      </c>
      <c r="G42" s="175">
        <v>44593</v>
      </c>
      <c r="H42" s="186">
        <v>44925</v>
      </c>
      <c r="I42" s="140"/>
      <c r="J42" s="170">
        <f>I42/$E$42</f>
        <v>0</v>
      </c>
      <c r="K42" s="121"/>
      <c r="L42" s="140"/>
      <c r="M42" s="170">
        <f>L42/$E$42</f>
        <v>0</v>
      </c>
      <c r="N42" s="121"/>
      <c r="O42" s="140"/>
      <c r="P42" s="170">
        <f>O42/$E$42</f>
        <v>0</v>
      </c>
      <c r="Q42" s="121"/>
      <c r="R42" s="204">
        <f t="shared" si="0"/>
        <v>0</v>
      </c>
      <c r="S42" s="201"/>
      <c r="X42"/>
      <c r="Y42"/>
      <c r="Z42"/>
      <c r="AA42"/>
    </row>
    <row r="43" spans="1:27" s="2" customFormat="1" ht="36" customHeight="1" x14ac:dyDescent="0.35">
      <c r="A43" s="208"/>
      <c r="B43" s="192"/>
      <c r="C43" s="159"/>
      <c r="D43" s="161"/>
      <c r="E43" s="163"/>
      <c r="F43" s="15" t="s">
        <v>93</v>
      </c>
      <c r="G43" s="166"/>
      <c r="H43" s="193"/>
      <c r="I43" s="189"/>
      <c r="J43" s="188"/>
      <c r="K43" s="143"/>
      <c r="L43" s="189"/>
      <c r="M43" s="188"/>
      <c r="N43" s="143"/>
      <c r="O43" s="189"/>
      <c r="P43" s="188"/>
      <c r="Q43" s="143"/>
      <c r="R43" s="198"/>
      <c r="S43" s="201"/>
      <c r="X43"/>
      <c r="Y43"/>
      <c r="Z43"/>
      <c r="AA43"/>
    </row>
    <row r="44" spans="1:27" s="2" customFormat="1" ht="47.65" customHeight="1" x14ac:dyDescent="0.35">
      <c r="A44" s="208"/>
      <c r="B44" s="190" t="s">
        <v>14</v>
      </c>
      <c r="C44" s="94" t="s">
        <v>15</v>
      </c>
      <c r="D44" s="95" t="s">
        <v>76</v>
      </c>
      <c r="E44" s="93">
        <v>1</v>
      </c>
      <c r="F44" s="23" t="s">
        <v>87</v>
      </c>
      <c r="G44" s="21">
        <v>44652</v>
      </c>
      <c r="H44" s="49">
        <v>44680</v>
      </c>
      <c r="I44" s="90"/>
      <c r="J44" s="77">
        <f>I44/$E$44</f>
        <v>0</v>
      </c>
      <c r="K44" s="60"/>
      <c r="L44" s="90"/>
      <c r="M44" s="77">
        <f>L44/$E$44</f>
        <v>0</v>
      </c>
      <c r="N44" s="60"/>
      <c r="O44" s="90"/>
      <c r="P44" s="77">
        <f>O44/$E$44</f>
        <v>0</v>
      </c>
      <c r="Q44" s="60"/>
      <c r="R44" s="67">
        <f t="shared" si="0"/>
        <v>0</v>
      </c>
      <c r="S44" s="201"/>
      <c r="X44"/>
      <c r="Y44"/>
      <c r="Z44"/>
      <c r="AA44"/>
    </row>
    <row r="45" spans="1:27" s="2" customFormat="1" ht="34.9" customHeight="1" x14ac:dyDescent="0.35">
      <c r="A45" s="209"/>
      <c r="B45" s="191"/>
      <c r="C45" s="131" t="s">
        <v>108</v>
      </c>
      <c r="D45" s="133" t="s">
        <v>73</v>
      </c>
      <c r="E45" s="135">
        <v>2</v>
      </c>
      <c r="F45" s="14" t="s">
        <v>89</v>
      </c>
      <c r="G45" s="175">
        <v>44621</v>
      </c>
      <c r="H45" s="186">
        <v>44650</v>
      </c>
      <c r="I45" s="140"/>
      <c r="J45" s="170">
        <f>I45/$E$45</f>
        <v>0</v>
      </c>
      <c r="K45" s="121"/>
      <c r="L45" s="140"/>
      <c r="M45" s="170">
        <f>L45/$E$45</f>
        <v>0</v>
      </c>
      <c r="N45" s="121"/>
      <c r="O45" s="140"/>
      <c r="P45" s="170">
        <f>O45/$E$45</f>
        <v>0</v>
      </c>
      <c r="Q45" s="121"/>
      <c r="R45" s="204">
        <f t="shared" si="0"/>
        <v>0</v>
      </c>
      <c r="S45" s="202"/>
      <c r="X45"/>
      <c r="Y45"/>
      <c r="Z45"/>
      <c r="AA45"/>
    </row>
    <row r="46" spans="1:27" s="2" customFormat="1" ht="33" customHeight="1" x14ac:dyDescent="0.35">
      <c r="A46" s="209"/>
      <c r="B46" s="192"/>
      <c r="C46" s="159"/>
      <c r="D46" s="161"/>
      <c r="E46" s="163"/>
      <c r="F46" s="15" t="s">
        <v>87</v>
      </c>
      <c r="G46" s="166"/>
      <c r="H46" s="193"/>
      <c r="I46" s="189"/>
      <c r="J46" s="188"/>
      <c r="K46" s="143"/>
      <c r="L46" s="189"/>
      <c r="M46" s="188"/>
      <c r="N46" s="143"/>
      <c r="O46" s="189"/>
      <c r="P46" s="188"/>
      <c r="Q46" s="143"/>
      <c r="R46" s="198"/>
      <c r="S46" s="202"/>
      <c r="X46"/>
      <c r="Y46"/>
      <c r="Z46"/>
      <c r="AA46"/>
    </row>
    <row r="47" spans="1:27" s="2" customFormat="1" ht="70.5" customHeight="1" thickBot="1" x14ac:dyDescent="0.4">
      <c r="A47" s="210"/>
      <c r="B47" s="42" t="s">
        <v>16</v>
      </c>
      <c r="C47" s="53" t="s">
        <v>17</v>
      </c>
      <c r="D47" s="25" t="s">
        <v>77</v>
      </c>
      <c r="E47" s="5">
        <v>1</v>
      </c>
      <c r="F47" s="5" t="s">
        <v>87</v>
      </c>
      <c r="G47" s="26">
        <v>44896</v>
      </c>
      <c r="H47" s="54">
        <v>44925</v>
      </c>
      <c r="I47" s="103"/>
      <c r="J47" s="78">
        <f>I47/$E$47</f>
        <v>0</v>
      </c>
      <c r="K47" s="61"/>
      <c r="L47" s="103"/>
      <c r="M47" s="78">
        <f>L47/$E$47</f>
        <v>0</v>
      </c>
      <c r="N47" s="61"/>
      <c r="O47" s="103"/>
      <c r="P47" s="78">
        <f>O47/$E$47</f>
        <v>0</v>
      </c>
      <c r="Q47" s="61"/>
      <c r="R47" s="68">
        <f t="shared" si="0"/>
        <v>0</v>
      </c>
      <c r="S47" s="203"/>
      <c r="X47"/>
      <c r="Y47"/>
      <c r="Z47"/>
      <c r="AA47"/>
    </row>
    <row r="48" spans="1:27" s="2" customFormat="1" ht="71.650000000000006" customHeight="1" x14ac:dyDescent="0.35">
      <c r="A48" s="177" t="s">
        <v>2</v>
      </c>
      <c r="B48" s="43" t="s">
        <v>54</v>
      </c>
      <c r="C48" s="46" t="s">
        <v>58</v>
      </c>
      <c r="D48" s="3" t="s">
        <v>78</v>
      </c>
      <c r="E48" s="4">
        <v>1</v>
      </c>
      <c r="F48" s="4" t="s">
        <v>94</v>
      </c>
      <c r="G48" s="8">
        <v>44593</v>
      </c>
      <c r="H48" s="47">
        <v>44742</v>
      </c>
      <c r="I48" s="107"/>
      <c r="J48" s="77">
        <f>I48/$E$48</f>
        <v>0</v>
      </c>
      <c r="K48" s="62"/>
      <c r="L48" s="107"/>
      <c r="M48" s="77">
        <f>L48/$E$48</f>
        <v>0</v>
      </c>
      <c r="N48" s="62"/>
      <c r="O48" s="107"/>
      <c r="P48" s="77">
        <f>O48/$E$48</f>
        <v>0</v>
      </c>
      <c r="Q48" s="62"/>
      <c r="R48" s="69">
        <f t="shared" si="0"/>
        <v>0</v>
      </c>
      <c r="S48" s="180">
        <f>AVERAGE(R48:R58)</f>
        <v>0</v>
      </c>
      <c r="X48"/>
      <c r="Y48"/>
      <c r="Z48"/>
      <c r="AA48"/>
    </row>
    <row r="49" spans="1:27" s="2" customFormat="1" ht="70.150000000000006" customHeight="1" x14ac:dyDescent="0.35">
      <c r="A49" s="178"/>
      <c r="B49" s="44" t="s">
        <v>18</v>
      </c>
      <c r="C49" s="48" t="s">
        <v>80</v>
      </c>
      <c r="D49" s="22" t="s">
        <v>95</v>
      </c>
      <c r="E49" s="23">
        <v>1</v>
      </c>
      <c r="F49" s="23" t="s">
        <v>97</v>
      </c>
      <c r="G49" s="21">
        <v>44593</v>
      </c>
      <c r="H49" s="49">
        <v>44925</v>
      </c>
      <c r="I49" s="90"/>
      <c r="J49" s="77">
        <f>I49/$E$49</f>
        <v>0</v>
      </c>
      <c r="K49" s="60"/>
      <c r="L49" s="90"/>
      <c r="M49" s="77">
        <f>L49/$E$49</f>
        <v>0</v>
      </c>
      <c r="N49" s="60"/>
      <c r="O49" s="90"/>
      <c r="P49" s="77">
        <f>O49/$E$49</f>
        <v>0</v>
      </c>
      <c r="Q49" s="60"/>
      <c r="R49" s="70">
        <f t="shared" si="0"/>
        <v>0</v>
      </c>
      <c r="S49" s="181"/>
      <c r="X49"/>
      <c r="Y49"/>
      <c r="Z49"/>
      <c r="AA49"/>
    </row>
    <row r="50" spans="1:27" s="2" customFormat="1" ht="53.65" customHeight="1" x14ac:dyDescent="0.35">
      <c r="A50" s="178"/>
      <c r="B50" s="44" t="s">
        <v>19</v>
      </c>
      <c r="C50" s="48" t="s">
        <v>57</v>
      </c>
      <c r="D50" s="22" t="s">
        <v>76</v>
      </c>
      <c r="E50" s="23">
        <v>2</v>
      </c>
      <c r="F50" s="23" t="s">
        <v>92</v>
      </c>
      <c r="G50" s="21">
        <v>44593</v>
      </c>
      <c r="H50" s="49">
        <v>44925</v>
      </c>
      <c r="I50" s="90"/>
      <c r="J50" s="77">
        <f>I50/$E$50</f>
        <v>0</v>
      </c>
      <c r="K50" s="60"/>
      <c r="L50" s="90"/>
      <c r="M50" s="77">
        <f>L50/$E$50</f>
        <v>0</v>
      </c>
      <c r="N50" s="60"/>
      <c r="O50" s="90"/>
      <c r="P50" s="77">
        <f>O50/$E$50</f>
        <v>0</v>
      </c>
      <c r="Q50" s="60"/>
      <c r="R50" s="70">
        <f t="shared" si="0"/>
        <v>0</v>
      </c>
      <c r="S50" s="181"/>
      <c r="X50"/>
      <c r="Y50"/>
      <c r="Z50"/>
      <c r="AA50"/>
    </row>
    <row r="51" spans="1:27" s="2" customFormat="1" ht="52.5" customHeight="1" x14ac:dyDescent="0.35">
      <c r="A51" s="178"/>
      <c r="B51" s="183" t="s">
        <v>20</v>
      </c>
      <c r="C51" s="48" t="s">
        <v>121</v>
      </c>
      <c r="D51" s="22" t="s">
        <v>110</v>
      </c>
      <c r="E51" s="23">
        <v>1</v>
      </c>
      <c r="F51" s="23" t="s">
        <v>56</v>
      </c>
      <c r="G51" s="21">
        <v>44621</v>
      </c>
      <c r="H51" s="49">
        <v>44650</v>
      </c>
      <c r="I51" s="90"/>
      <c r="J51" s="77">
        <f>I51/$E$51</f>
        <v>0</v>
      </c>
      <c r="K51" s="60"/>
      <c r="L51" s="90"/>
      <c r="M51" s="77">
        <f>L51/$E$51</f>
        <v>0</v>
      </c>
      <c r="N51" s="60"/>
      <c r="O51" s="90"/>
      <c r="P51" s="77">
        <f>O51/$E$51</f>
        <v>0</v>
      </c>
      <c r="Q51" s="60"/>
      <c r="R51" s="70">
        <f t="shared" si="0"/>
        <v>0</v>
      </c>
      <c r="S51" s="181"/>
      <c r="X51"/>
      <c r="Y51"/>
      <c r="Z51"/>
      <c r="AA51"/>
    </row>
    <row r="52" spans="1:27" s="2" customFormat="1" ht="52.5" customHeight="1" x14ac:dyDescent="0.35">
      <c r="A52" s="178"/>
      <c r="B52" s="184"/>
      <c r="C52" s="106" t="s">
        <v>124</v>
      </c>
      <c r="D52" s="100" t="s">
        <v>125</v>
      </c>
      <c r="E52" s="104">
        <v>1</v>
      </c>
      <c r="F52" s="104" t="s">
        <v>92</v>
      </c>
      <c r="G52" s="16"/>
      <c r="H52" s="55"/>
      <c r="I52" s="108"/>
      <c r="J52" s="77">
        <f>I52/$E$52</f>
        <v>0</v>
      </c>
      <c r="K52" s="63"/>
      <c r="L52" s="108"/>
      <c r="M52" s="77">
        <f>L52/$E$52</f>
        <v>0</v>
      </c>
      <c r="N52" s="63"/>
      <c r="O52" s="108"/>
      <c r="P52" s="77">
        <f>O52/$E$52</f>
        <v>0</v>
      </c>
      <c r="Q52" s="63"/>
      <c r="R52" s="70">
        <f t="shared" si="0"/>
        <v>0</v>
      </c>
      <c r="S52" s="181"/>
      <c r="X52"/>
      <c r="Y52"/>
      <c r="Z52"/>
      <c r="AA52"/>
    </row>
    <row r="53" spans="1:27" s="2" customFormat="1" ht="30" customHeight="1" x14ac:dyDescent="0.35">
      <c r="A53" s="178"/>
      <c r="B53" s="185" t="s">
        <v>21</v>
      </c>
      <c r="C53" s="131" t="s">
        <v>145</v>
      </c>
      <c r="D53" s="133" t="s">
        <v>147</v>
      </c>
      <c r="E53" s="135">
        <v>12</v>
      </c>
      <c r="F53" s="14" t="s">
        <v>96</v>
      </c>
      <c r="G53" s="175">
        <v>44562</v>
      </c>
      <c r="H53" s="186">
        <v>44925</v>
      </c>
      <c r="I53" s="140"/>
      <c r="J53" s="170">
        <f>I53/$E$53</f>
        <v>0</v>
      </c>
      <c r="K53" s="121"/>
      <c r="L53" s="140"/>
      <c r="M53" s="170">
        <f>L53/$E$53</f>
        <v>0</v>
      </c>
      <c r="N53" s="121"/>
      <c r="O53" s="140"/>
      <c r="P53" s="170">
        <f>O53/$E$53</f>
        <v>0</v>
      </c>
      <c r="Q53" s="121"/>
      <c r="R53" s="152">
        <f t="shared" si="0"/>
        <v>0</v>
      </c>
      <c r="S53" s="181"/>
      <c r="X53"/>
      <c r="Y53"/>
      <c r="Z53"/>
      <c r="AA53"/>
    </row>
    <row r="54" spans="1:27" s="2" customFormat="1" ht="30" customHeight="1" x14ac:dyDescent="0.35">
      <c r="A54" s="179"/>
      <c r="B54" s="183"/>
      <c r="C54" s="132"/>
      <c r="D54" s="134"/>
      <c r="E54" s="136"/>
      <c r="F54" s="17" t="s">
        <v>87</v>
      </c>
      <c r="G54" s="165"/>
      <c r="H54" s="187"/>
      <c r="I54" s="141"/>
      <c r="J54" s="171"/>
      <c r="K54" s="122"/>
      <c r="L54" s="141"/>
      <c r="M54" s="171"/>
      <c r="N54" s="122"/>
      <c r="O54" s="141"/>
      <c r="P54" s="171"/>
      <c r="Q54" s="122"/>
      <c r="R54" s="153"/>
      <c r="S54" s="182"/>
      <c r="X54"/>
      <c r="Y54"/>
      <c r="Z54"/>
      <c r="AA54"/>
    </row>
    <row r="55" spans="1:27" s="2" customFormat="1" ht="51.5" customHeight="1" x14ac:dyDescent="0.35">
      <c r="A55" s="179"/>
      <c r="B55" s="183"/>
      <c r="C55" s="99" t="s">
        <v>126</v>
      </c>
      <c r="D55" s="100" t="s">
        <v>146</v>
      </c>
      <c r="E55" s="104">
        <v>2</v>
      </c>
      <c r="F55" s="104" t="s">
        <v>98</v>
      </c>
      <c r="G55" s="97">
        <v>44562</v>
      </c>
      <c r="H55" s="98">
        <v>44925</v>
      </c>
      <c r="I55" s="101"/>
      <c r="J55" s="87">
        <f>I55/$E$55</f>
        <v>0</v>
      </c>
      <c r="K55" s="85"/>
      <c r="L55" s="101"/>
      <c r="M55" s="87">
        <f>L55/$E$55</f>
        <v>0</v>
      </c>
      <c r="N55" s="85"/>
      <c r="O55" s="101"/>
      <c r="P55" s="87">
        <f>O55/$E$55</f>
        <v>0</v>
      </c>
      <c r="Q55" s="85"/>
      <c r="R55" s="86">
        <f>J53+M53+P53</f>
        <v>0</v>
      </c>
      <c r="S55" s="182"/>
      <c r="X55"/>
      <c r="Y55"/>
      <c r="Z55"/>
      <c r="AA55"/>
    </row>
    <row r="56" spans="1:27" s="2" customFormat="1" ht="42.4" customHeight="1" x14ac:dyDescent="0.35">
      <c r="A56" s="179"/>
      <c r="B56" s="183"/>
      <c r="C56" s="56" t="s">
        <v>59</v>
      </c>
      <c r="D56" s="13" t="s">
        <v>107</v>
      </c>
      <c r="E56" s="14">
        <v>1</v>
      </c>
      <c r="F56" s="14" t="s">
        <v>93</v>
      </c>
      <c r="G56" s="16">
        <v>44593</v>
      </c>
      <c r="H56" s="55">
        <v>44925</v>
      </c>
      <c r="I56" s="108"/>
      <c r="J56" s="77">
        <f>I56/$E$56</f>
        <v>0</v>
      </c>
      <c r="K56" s="63"/>
      <c r="L56" s="108"/>
      <c r="M56" s="77">
        <f>L56/$E$56</f>
        <v>0</v>
      </c>
      <c r="N56" s="63"/>
      <c r="O56" s="108"/>
      <c r="P56" s="77">
        <f>O56/$E$56</f>
        <v>0</v>
      </c>
      <c r="Q56" s="63"/>
      <c r="R56" s="70">
        <f t="shared" si="0"/>
        <v>0</v>
      </c>
      <c r="S56" s="182"/>
      <c r="X56"/>
      <c r="Y56"/>
      <c r="Z56"/>
      <c r="AA56"/>
    </row>
    <row r="57" spans="1:27" s="2" customFormat="1" ht="36.4" customHeight="1" x14ac:dyDescent="0.35">
      <c r="A57" s="179"/>
      <c r="B57" s="183"/>
      <c r="C57" s="131" t="s">
        <v>60</v>
      </c>
      <c r="D57" s="133" t="s">
        <v>115</v>
      </c>
      <c r="E57" s="135">
        <v>2</v>
      </c>
      <c r="F57" s="14" t="s">
        <v>87</v>
      </c>
      <c r="G57" s="175">
        <v>44652</v>
      </c>
      <c r="H57" s="186">
        <v>44681</v>
      </c>
      <c r="I57" s="140"/>
      <c r="J57" s="170">
        <f>I57/$E$57</f>
        <v>0</v>
      </c>
      <c r="K57" s="121"/>
      <c r="L57" s="140"/>
      <c r="M57" s="170">
        <f>L57/$E$57</f>
        <v>0</v>
      </c>
      <c r="N57" s="121"/>
      <c r="O57" s="140"/>
      <c r="P57" s="170">
        <f>O57/$E$57</f>
        <v>0</v>
      </c>
      <c r="Q57" s="121"/>
      <c r="R57" s="152">
        <f t="shared" si="0"/>
        <v>0</v>
      </c>
      <c r="S57" s="182"/>
      <c r="X57"/>
      <c r="Y57"/>
      <c r="Z57"/>
      <c r="AA57"/>
    </row>
    <row r="58" spans="1:27" s="2" customFormat="1" ht="40.15" customHeight="1" thickBot="1" x14ac:dyDescent="0.4">
      <c r="A58" s="179"/>
      <c r="B58" s="183"/>
      <c r="C58" s="132"/>
      <c r="D58" s="134"/>
      <c r="E58" s="136"/>
      <c r="F58" s="17" t="s">
        <v>93</v>
      </c>
      <c r="G58" s="165"/>
      <c r="H58" s="187"/>
      <c r="I58" s="141"/>
      <c r="J58" s="171"/>
      <c r="K58" s="122"/>
      <c r="L58" s="141"/>
      <c r="M58" s="171"/>
      <c r="N58" s="122"/>
      <c r="O58" s="141"/>
      <c r="P58" s="171"/>
      <c r="Q58" s="122"/>
      <c r="R58" s="153"/>
      <c r="S58" s="182"/>
      <c r="X58"/>
      <c r="Y58"/>
      <c r="Z58"/>
      <c r="AA58"/>
    </row>
    <row r="59" spans="1:27" s="2" customFormat="1" ht="30" customHeight="1" x14ac:dyDescent="0.35">
      <c r="A59" s="149" t="s">
        <v>3</v>
      </c>
      <c r="B59" s="147" t="s">
        <v>79</v>
      </c>
      <c r="C59" s="158" t="s">
        <v>61</v>
      </c>
      <c r="D59" s="160" t="s">
        <v>112</v>
      </c>
      <c r="E59" s="162">
        <v>1</v>
      </c>
      <c r="F59" s="12" t="s">
        <v>93</v>
      </c>
      <c r="G59" s="164">
        <v>44562</v>
      </c>
      <c r="H59" s="167">
        <v>44925</v>
      </c>
      <c r="I59" s="172"/>
      <c r="J59" s="137">
        <f>I59/$E$59</f>
        <v>0</v>
      </c>
      <c r="K59" s="138"/>
      <c r="L59" s="172"/>
      <c r="M59" s="137">
        <f>L59/$E$59</f>
        <v>0</v>
      </c>
      <c r="N59" s="142"/>
      <c r="O59" s="172"/>
      <c r="P59" s="137">
        <f>O59/$E$59</f>
        <v>0</v>
      </c>
      <c r="Q59" s="142"/>
      <c r="R59" s="173">
        <f t="shared" si="0"/>
        <v>0</v>
      </c>
      <c r="S59" s="154">
        <f>AVERAGE(R59:R68)</f>
        <v>0</v>
      </c>
      <c r="X59"/>
      <c r="Y59"/>
      <c r="Z59"/>
      <c r="AA59"/>
    </row>
    <row r="60" spans="1:27" s="2" customFormat="1" ht="30" customHeight="1" x14ac:dyDescent="0.35">
      <c r="A60" s="150"/>
      <c r="B60" s="130"/>
      <c r="C60" s="132"/>
      <c r="D60" s="134"/>
      <c r="E60" s="136"/>
      <c r="F60" s="17" t="s">
        <v>84</v>
      </c>
      <c r="G60" s="165"/>
      <c r="H60" s="168"/>
      <c r="I60" s="119"/>
      <c r="J60" s="120"/>
      <c r="K60" s="139"/>
      <c r="L60" s="119"/>
      <c r="M60" s="120"/>
      <c r="N60" s="122"/>
      <c r="O60" s="119"/>
      <c r="P60" s="120"/>
      <c r="Q60" s="122"/>
      <c r="R60" s="124"/>
      <c r="S60" s="155"/>
      <c r="X60"/>
      <c r="Y60"/>
      <c r="Z60"/>
      <c r="AA60"/>
    </row>
    <row r="61" spans="1:27" s="2" customFormat="1" ht="30" customHeight="1" x14ac:dyDescent="0.35">
      <c r="A61" s="150"/>
      <c r="B61" s="130"/>
      <c r="C61" s="159"/>
      <c r="D61" s="161"/>
      <c r="E61" s="163"/>
      <c r="F61" s="15" t="s">
        <v>98</v>
      </c>
      <c r="G61" s="166"/>
      <c r="H61" s="169"/>
      <c r="I61" s="119"/>
      <c r="J61" s="120"/>
      <c r="K61" s="139"/>
      <c r="L61" s="119"/>
      <c r="M61" s="120"/>
      <c r="N61" s="143"/>
      <c r="O61" s="119"/>
      <c r="P61" s="120"/>
      <c r="Q61" s="143"/>
      <c r="R61" s="174"/>
      <c r="S61" s="155"/>
      <c r="X61"/>
      <c r="Y61"/>
      <c r="Z61"/>
      <c r="AA61"/>
    </row>
    <row r="62" spans="1:27" s="2" customFormat="1" ht="67.150000000000006" customHeight="1" x14ac:dyDescent="0.35">
      <c r="A62" s="150"/>
      <c r="B62" s="148"/>
      <c r="C62" s="48" t="s">
        <v>62</v>
      </c>
      <c r="D62" s="22" t="s">
        <v>99</v>
      </c>
      <c r="E62" s="23">
        <v>3</v>
      </c>
      <c r="F62" s="23" t="s">
        <v>96</v>
      </c>
      <c r="G62" s="21">
        <v>44562</v>
      </c>
      <c r="H62" s="39">
        <v>44925</v>
      </c>
      <c r="I62" s="90"/>
      <c r="J62" s="77">
        <f>I62/$E$62</f>
        <v>0</v>
      </c>
      <c r="K62" s="60"/>
      <c r="L62" s="90"/>
      <c r="M62" s="77">
        <f>L62/$E$62</f>
        <v>0</v>
      </c>
      <c r="N62" s="60"/>
      <c r="O62" s="90"/>
      <c r="P62" s="77">
        <f>O62/$E$62</f>
        <v>0</v>
      </c>
      <c r="Q62" s="60"/>
      <c r="R62" s="71">
        <f>J62+M62+P62</f>
        <v>0</v>
      </c>
      <c r="S62" s="156"/>
      <c r="X62"/>
      <c r="Y62"/>
      <c r="Z62"/>
      <c r="AA62"/>
    </row>
    <row r="63" spans="1:27" ht="36.5" customHeight="1" x14ac:dyDescent="0.35">
      <c r="A63" s="150"/>
      <c r="B63" s="129" t="s">
        <v>22</v>
      </c>
      <c r="C63" s="131" t="s">
        <v>63</v>
      </c>
      <c r="D63" s="133" t="s">
        <v>148</v>
      </c>
      <c r="E63" s="135">
        <v>12</v>
      </c>
      <c r="F63" s="104" t="s">
        <v>96</v>
      </c>
      <c r="G63" s="175">
        <v>44562</v>
      </c>
      <c r="H63" s="176">
        <v>44925</v>
      </c>
      <c r="I63" s="119"/>
      <c r="J63" s="120">
        <f>I63/$E$63</f>
        <v>0</v>
      </c>
      <c r="K63" s="139"/>
      <c r="L63" s="119"/>
      <c r="M63" s="120">
        <f>L63/$E$63</f>
        <v>0</v>
      </c>
      <c r="N63" s="121"/>
      <c r="O63" s="119"/>
      <c r="P63" s="120">
        <f>O63/$E$63</f>
        <v>0</v>
      </c>
      <c r="Q63" s="121"/>
      <c r="R63" s="123">
        <f t="shared" si="0"/>
        <v>0</v>
      </c>
      <c r="S63" s="156"/>
    </row>
    <row r="64" spans="1:27" ht="37.5" customHeight="1" x14ac:dyDescent="0.35">
      <c r="A64" s="150"/>
      <c r="B64" s="130"/>
      <c r="C64" s="132"/>
      <c r="D64" s="134"/>
      <c r="E64" s="136"/>
      <c r="F64" s="105" t="s">
        <v>87</v>
      </c>
      <c r="G64" s="165"/>
      <c r="H64" s="168"/>
      <c r="I64" s="119"/>
      <c r="J64" s="120"/>
      <c r="K64" s="139"/>
      <c r="L64" s="119"/>
      <c r="M64" s="120"/>
      <c r="N64" s="122"/>
      <c r="O64" s="119"/>
      <c r="P64" s="120"/>
      <c r="Q64" s="122"/>
      <c r="R64" s="124"/>
      <c r="S64" s="156"/>
    </row>
    <row r="65" spans="1:26" ht="57.5" customHeight="1" x14ac:dyDescent="0.35">
      <c r="A65" s="150"/>
      <c r="B65" s="130"/>
      <c r="C65" s="99" t="s">
        <v>63</v>
      </c>
      <c r="D65" s="100" t="s">
        <v>149</v>
      </c>
      <c r="E65" s="104">
        <v>2</v>
      </c>
      <c r="F65" s="104" t="s">
        <v>98</v>
      </c>
      <c r="G65" s="97">
        <v>44562</v>
      </c>
      <c r="H65" s="98">
        <v>44925</v>
      </c>
      <c r="I65" s="101"/>
      <c r="J65" s="87">
        <f>I65/$E$63</f>
        <v>0</v>
      </c>
      <c r="K65" s="85"/>
      <c r="L65" s="101"/>
      <c r="M65" s="87">
        <f>L65/$E$63</f>
        <v>0</v>
      </c>
      <c r="N65" s="85"/>
      <c r="O65" s="101"/>
      <c r="P65" s="87">
        <f>O65/$E$63</f>
        <v>0</v>
      </c>
      <c r="Q65" s="85"/>
      <c r="R65" s="88">
        <f t="shared" ref="R65" si="1">J65+M65+P65</f>
        <v>0</v>
      </c>
      <c r="S65" s="156"/>
    </row>
    <row r="66" spans="1:26" ht="90.4" customHeight="1" x14ac:dyDescent="0.35">
      <c r="A66" s="150"/>
      <c r="B66" s="82" t="s">
        <v>23</v>
      </c>
      <c r="C66" s="50" t="s">
        <v>109</v>
      </c>
      <c r="D66" s="36" t="s">
        <v>73</v>
      </c>
      <c r="E66" s="37">
        <v>2</v>
      </c>
      <c r="F66" s="37" t="s">
        <v>56</v>
      </c>
      <c r="G66" s="38">
        <v>44621</v>
      </c>
      <c r="H66" s="39">
        <v>44650</v>
      </c>
      <c r="I66" s="90"/>
      <c r="J66" s="79">
        <f>I66/$E$66</f>
        <v>0</v>
      </c>
      <c r="K66" s="60"/>
      <c r="L66" s="90"/>
      <c r="M66" s="79">
        <f>L66/$E$66</f>
        <v>0</v>
      </c>
      <c r="N66" s="60"/>
      <c r="O66" s="90"/>
      <c r="P66" s="79">
        <f>O66/$E$66</f>
        <v>0</v>
      </c>
      <c r="Q66" s="60"/>
      <c r="R66" s="71">
        <f>J66+M66+P66</f>
        <v>0</v>
      </c>
      <c r="S66" s="156"/>
    </row>
    <row r="67" spans="1:26" ht="90.4" customHeight="1" x14ac:dyDescent="0.35">
      <c r="A67" s="150"/>
      <c r="B67" s="82" t="s">
        <v>24</v>
      </c>
      <c r="C67" s="94" t="s">
        <v>139</v>
      </c>
      <c r="D67" s="95" t="s">
        <v>140</v>
      </c>
      <c r="E67" s="93">
        <v>1</v>
      </c>
      <c r="F67" s="93" t="s">
        <v>92</v>
      </c>
      <c r="G67" s="21">
        <v>44593</v>
      </c>
      <c r="H67" s="39">
        <v>44925</v>
      </c>
      <c r="I67" s="90"/>
      <c r="J67" s="77">
        <f>I67/$E$67</f>
        <v>0</v>
      </c>
      <c r="K67" s="60"/>
      <c r="L67" s="90"/>
      <c r="M67" s="77">
        <f>L67/$E$67</f>
        <v>0</v>
      </c>
      <c r="N67" s="60"/>
      <c r="O67" s="90"/>
      <c r="P67" s="77">
        <f>O67/$E$67</f>
        <v>0</v>
      </c>
      <c r="Q67" s="60"/>
      <c r="R67" s="71">
        <f t="shared" ref="R67" si="2">J67+M67+P67</f>
        <v>0</v>
      </c>
      <c r="S67" s="156"/>
    </row>
    <row r="68" spans="1:26" ht="80.650000000000006" customHeight="1" thickBot="1" x14ac:dyDescent="0.4">
      <c r="A68" s="151"/>
      <c r="B68" s="45" t="s">
        <v>25</v>
      </c>
      <c r="C68" s="96" t="s">
        <v>119</v>
      </c>
      <c r="D68" s="25" t="s">
        <v>138</v>
      </c>
      <c r="E68" s="5">
        <v>2</v>
      </c>
      <c r="F68" s="5" t="s">
        <v>93</v>
      </c>
      <c r="G68" s="26">
        <v>44713</v>
      </c>
      <c r="H68" s="40">
        <v>44925</v>
      </c>
      <c r="I68" s="103"/>
      <c r="J68" s="78">
        <f>I68/$E$68</f>
        <v>0</v>
      </c>
      <c r="K68" s="61"/>
      <c r="L68" s="103"/>
      <c r="M68" s="78">
        <f>L68/$E$68</f>
        <v>0</v>
      </c>
      <c r="N68" s="61"/>
      <c r="O68" s="103"/>
      <c r="P68" s="78">
        <f>O68/$E$68</f>
        <v>0</v>
      </c>
      <c r="Q68" s="61"/>
      <c r="R68" s="72">
        <f t="shared" si="0"/>
        <v>0</v>
      </c>
      <c r="S68" s="157"/>
      <c r="Z68" t="s">
        <v>34</v>
      </c>
    </row>
    <row r="69" spans="1:26" ht="61.15" customHeight="1" x14ac:dyDescent="0.35">
      <c r="A69" s="125" t="s">
        <v>26</v>
      </c>
      <c r="B69" s="127" t="s">
        <v>32</v>
      </c>
      <c r="C69" s="46" t="s">
        <v>101</v>
      </c>
      <c r="D69" s="3" t="s">
        <v>117</v>
      </c>
      <c r="E69" s="4">
        <v>2</v>
      </c>
      <c r="F69" s="4" t="s">
        <v>92</v>
      </c>
      <c r="G69" s="8">
        <v>44562</v>
      </c>
      <c r="H69" s="47">
        <v>44925</v>
      </c>
      <c r="I69" s="109"/>
      <c r="J69" s="80">
        <f>I69/$E$69</f>
        <v>0</v>
      </c>
      <c r="K69" s="75"/>
      <c r="L69" s="109"/>
      <c r="M69" s="80">
        <f>L69/$E$69</f>
        <v>0</v>
      </c>
      <c r="N69" s="62"/>
      <c r="O69" s="109"/>
      <c r="P69" s="80">
        <f>O69/$E$69</f>
        <v>0</v>
      </c>
      <c r="Q69" s="62"/>
      <c r="R69" s="73">
        <f t="shared" ref="R69:R70" si="3">J69+M69+P69</f>
        <v>0</v>
      </c>
      <c r="S69" s="111">
        <f>AVERAGE(R69:R70)</f>
        <v>0</v>
      </c>
    </row>
    <row r="70" spans="1:26" ht="61.15" customHeight="1" thickBot="1" x14ac:dyDescent="0.4">
      <c r="A70" s="126"/>
      <c r="B70" s="128"/>
      <c r="C70" s="96" t="s">
        <v>141</v>
      </c>
      <c r="D70" s="25" t="s">
        <v>118</v>
      </c>
      <c r="E70" s="5">
        <v>2</v>
      </c>
      <c r="F70" s="5" t="s">
        <v>92</v>
      </c>
      <c r="G70" s="26">
        <v>44562</v>
      </c>
      <c r="H70" s="54">
        <v>44925</v>
      </c>
      <c r="I70" s="110"/>
      <c r="J70" s="81">
        <f>I70/$E$70</f>
        <v>0</v>
      </c>
      <c r="K70" s="9"/>
      <c r="L70" s="110"/>
      <c r="M70" s="81">
        <f>L70/$E$70</f>
        <v>0</v>
      </c>
      <c r="N70" s="9"/>
      <c r="O70" s="110"/>
      <c r="P70" s="81">
        <f>O70/$E$70</f>
        <v>0</v>
      </c>
      <c r="Q70" s="9"/>
      <c r="R70" s="74">
        <f t="shared" si="3"/>
        <v>0</v>
      </c>
      <c r="S70" s="112">
        <f>I70</f>
        <v>0</v>
      </c>
    </row>
    <row r="71" spans="1:26" x14ac:dyDescent="0.35">
      <c r="A71" s="30"/>
      <c r="B71" s="32"/>
      <c r="C71" s="33"/>
      <c r="D71" s="33"/>
      <c r="E71" s="33"/>
      <c r="F71" s="33"/>
      <c r="G71" s="33"/>
      <c r="H71" s="33"/>
      <c r="I71" s="32"/>
      <c r="J71" s="32"/>
      <c r="K71" s="32"/>
      <c r="L71" s="32"/>
      <c r="M71" s="32"/>
      <c r="N71" s="32"/>
      <c r="O71" s="32"/>
      <c r="P71" s="32"/>
      <c r="Q71" s="32"/>
      <c r="S71" s="28"/>
    </row>
    <row r="72" spans="1:26" hidden="1" x14ac:dyDescent="0.35"/>
    <row r="73" spans="1:26" hidden="1" x14ac:dyDescent="0.35">
      <c r="D73" s="31" t="s">
        <v>27</v>
      </c>
    </row>
    <row r="74" spans="1:26" hidden="1" x14ac:dyDescent="0.35">
      <c r="C74" s="34" t="s">
        <v>28</v>
      </c>
      <c r="D74" s="35" t="e">
        <f>COUNTIF(#REF!,100%)</f>
        <v>#REF!</v>
      </c>
      <c r="E74" s="35"/>
      <c r="F74" s="35"/>
      <c r="G74" s="35"/>
      <c r="H74" s="35"/>
    </row>
    <row r="75" spans="1:26" hidden="1" x14ac:dyDescent="0.35">
      <c r="C75" s="34" t="s">
        <v>29</v>
      </c>
      <c r="D75" s="35" t="e">
        <f>COUNTIF(#REF!,100%)</f>
        <v>#REF!</v>
      </c>
      <c r="E75" s="35"/>
      <c r="F75" s="35"/>
      <c r="G75" s="35"/>
      <c r="H75" s="35"/>
    </row>
    <row r="76" spans="1:26" s="1" customFormat="1" hidden="1" x14ac:dyDescent="0.35">
      <c r="A76" s="29"/>
      <c r="B76" s="2"/>
      <c r="C76" s="34" t="s">
        <v>30</v>
      </c>
      <c r="D76" s="35" t="e">
        <f>COUNTIF(#REF!,100%)</f>
        <v>#REF!</v>
      </c>
      <c r="E76" s="35"/>
      <c r="F76" s="35"/>
      <c r="G76" s="35"/>
      <c r="H76" s="35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27"/>
      <c r="T76" s="31"/>
      <c r="U76" s="31"/>
      <c r="V76" s="31"/>
      <c r="W76" s="31"/>
    </row>
    <row r="77" spans="1:26" s="1" customFormat="1" hidden="1" x14ac:dyDescent="0.35">
      <c r="A77" s="29"/>
      <c r="B77" s="2"/>
      <c r="C77" s="34" t="s">
        <v>31</v>
      </c>
      <c r="D77" s="35" t="e">
        <f>COUNTIF(#REF!,100%)</f>
        <v>#REF!</v>
      </c>
      <c r="E77" s="35"/>
      <c r="F77" s="35"/>
      <c r="G77" s="35"/>
      <c r="H77" s="35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27"/>
      <c r="T77" s="31"/>
      <c r="U77" s="31"/>
      <c r="V77" s="31"/>
      <c r="W77" s="31"/>
    </row>
    <row r="78" spans="1:26" s="1" customFormat="1" hidden="1" x14ac:dyDescent="0.35">
      <c r="A78" s="29"/>
      <c r="B78" s="2"/>
      <c r="C78" s="31"/>
      <c r="D78" s="31" t="e">
        <f>SUM(D74:D77)</f>
        <v>#REF!</v>
      </c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27"/>
      <c r="T78" s="31"/>
      <c r="U78" s="31"/>
      <c r="V78" s="31"/>
      <c r="W78" s="31"/>
    </row>
  </sheetData>
  <sheetProtection sort="0" autoFilter="0"/>
  <mergeCells count="273">
    <mergeCell ref="A1:C3"/>
    <mergeCell ref="D1:Q1"/>
    <mergeCell ref="D2:Q2"/>
    <mergeCell ref="R1:S2"/>
    <mergeCell ref="D3:E3"/>
    <mergeCell ref="I5:K6"/>
    <mergeCell ref="L5:N6"/>
    <mergeCell ref="O5:Q6"/>
    <mergeCell ref="A8:A21"/>
    <mergeCell ref="B8:B9"/>
    <mergeCell ref="S8:S21"/>
    <mergeCell ref="B10:B14"/>
    <mergeCell ref="C11:C12"/>
    <mergeCell ref="A5:A7"/>
    <mergeCell ref="B5:B7"/>
    <mergeCell ref="C5:C7"/>
    <mergeCell ref="D5:D7"/>
    <mergeCell ref="E5:E7"/>
    <mergeCell ref="F5:F7"/>
    <mergeCell ref="G5:G7"/>
    <mergeCell ref="H5:H7"/>
    <mergeCell ref="Q11:Q12"/>
    <mergeCell ref="R11:R12"/>
    <mergeCell ref="C13:C14"/>
    <mergeCell ref="D13:D14"/>
    <mergeCell ref="E13:E14"/>
    <mergeCell ref="G13:G14"/>
    <mergeCell ref="H13:H14"/>
    <mergeCell ref="I13:I14"/>
    <mergeCell ref="K13:K14"/>
    <mergeCell ref="K11:K12"/>
    <mergeCell ref="L11:L12"/>
    <mergeCell ref="M11:M12"/>
    <mergeCell ref="N11:N12"/>
    <mergeCell ref="O11:O12"/>
    <mergeCell ref="P11:P12"/>
    <mergeCell ref="D11:D12"/>
    <mergeCell ref="E11:E12"/>
    <mergeCell ref="G11:G12"/>
    <mergeCell ref="H11:H12"/>
    <mergeCell ref="I11:I12"/>
    <mergeCell ref="J11:J12"/>
    <mergeCell ref="R13:R14"/>
    <mergeCell ref="B15:B17"/>
    <mergeCell ref="B19:B21"/>
    <mergeCell ref="C20:C21"/>
    <mergeCell ref="D20:D21"/>
    <mergeCell ref="E20:E21"/>
    <mergeCell ref="G20:G21"/>
    <mergeCell ref="H20:H21"/>
    <mergeCell ref="I20:I21"/>
    <mergeCell ref="J20:J21"/>
    <mergeCell ref="L13:L14"/>
    <mergeCell ref="M13:M14"/>
    <mergeCell ref="N13:N14"/>
    <mergeCell ref="O13:O14"/>
    <mergeCell ref="P13:P14"/>
    <mergeCell ref="Q13:Q14"/>
    <mergeCell ref="Q20:Q21"/>
    <mergeCell ref="R20:R21"/>
    <mergeCell ref="L20:L21"/>
    <mergeCell ref="M20:M21"/>
    <mergeCell ref="N20:N21"/>
    <mergeCell ref="O20:O21"/>
    <mergeCell ref="P20:P21"/>
    <mergeCell ref="J13:J14"/>
    <mergeCell ref="A22:A37"/>
    <mergeCell ref="B22:B37"/>
    <mergeCell ref="C22:C25"/>
    <mergeCell ref="D22:D25"/>
    <mergeCell ref="E22:E25"/>
    <mergeCell ref="G22:G25"/>
    <mergeCell ref="H22:H25"/>
    <mergeCell ref="I22:I25"/>
    <mergeCell ref="K20:K21"/>
    <mergeCell ref="I28:I29"/>
    <mergeCell ref="J28:J29"/>
    <mergeCell ref="J26:J27"/>
    <mergeCell ref="K26:K27"/>
    <mergeCell ref="P22:P25"/>
    <mergeCell ref="Q22:Q25"/>
    <mergeCell ref="R22:R25"/>
    <mergeCell ref="S22:S37"/>
    <mergeCell ref="C26:C27"/>
    <mergeCell ref="D26:D27"/>
    <mergeCell ref="E26:E27"/>
    <mergeCell ref="G26:G27"/>
    <mergeCell ref="H26:H27"/>
    <mergeCell ref="I26:I27"/>
    <mergeCell ref="J22:J25"/>
    <mergeCell ref="K22:K25"/>
    <mergeCell ref="L22:L25"/>
    <mergeCell ref="M22:M25"/>
    <mergeCell ref="N22:N25"/>
    <mergeCell ref="O22:O25"/>
    <mergeCell ref="P26:P27"/>
    <mergeCell ref="Q26:Q27"/>
    <mergeCell ref="R26:R27"/>
    <mergeCell ref="C28:C29"/>
    <mergeCell ref="D28:D29"/>
    <mergeCell ref="E28:E29"/>
    <mergeCell ref="G28:G29"/>
    <mergeCell ref="H28:H29"/>
    <mergeCell ref="L26:L27"/>
    <mergeCell ref="M26:M27"/>
    <mergeCell ref="N26:N27"/>
    <mergeCell ref="O26:O27"/>
    <mergeCell ref="Q28:Q29"/>
    <mergeCell ref="R28:R29"/>
    <mergeCell ref="C30:C33"/>
    <mergeCell ref="D30:D33"/>
    <mergeCell ref="E30:E33"/>
    <mergeCell ref="G30:G33"/>
    <mergeCell ref="H30:H33"/>
    <mergeCell ref="I30:I33"/>
    <mergeCell ref="J30:J33"/>
    <mergeCell ref="K30:K33"/>
    <mergeCell ref="K28:K29"/>
    <mergeCell ref="L28:L29"/>
    <mergeCell ref="M28:M29"/>
    <mergeCell ref="N28:N29"/>
    <mergeCell ref="O28:O29"/>
    <mergeCell ref="P28:P29"/>
    <mergeCell ref="M36:M37"/>
    <mergeCell ref="N36:N37"/>
    <mergeCell ref="O36:O37"/>
    <mergeCell ref="P36:P37"/>
    <mergeCell ref="Q36:Q37"/>
    <mergeCell ref="R36:R37"/>
    <mergeCell ref="R30:R33"/>
    <mergeCell ref="C36:C37"/>
    <mergeCell ref="D36:D37"/>
    <mergeCell ref="E36:E37"/>
    <mergeCell ref="G36:G37"/>
    <mergeCell ref="H36:H37"/>
    <mergeCell ref="I36:I37"/>
    <mergeCell ref="J36:J37"/>
    <mergeCell ref="K36:K37"/>
    <mergeCell ref="L36:L37"/>
    <mergeCell ref="L30:L33"/>
    <mergeCell ref="M30:M33"/>
    <mergeCell ref="N30:N33"/>
    <mergeCell ref="O30:O33"/>
    <mergeCell ref="P30:P33"/>
    <mergeCell ref="Q30:Q33"/>
    <mergeCell ref="A38:A47"/>
    <mergeCell ref="B38:B41"/>
    <mergeCell ref="C38:C40"/>
    <mergeCell ref="D38:D40"/>
    <mergeCell ref="E38:E40"/>
    <mergeCell ref="G38:G40"/>
    <mergeCell ref="B42:B43"/>
    <mergeCell ref="C42:C43"/>
    <mergeCell ref="D42:D43"/>
    <mergeCell ref="E42:E43"/>
    <mergeCell ref="G42:G43"/>
    <mergeCell ref="P38:P40"/>
    <mergeCell ref="Q38:Q40"/>
    <mergeCell ref="R38:R40"/>
    <mergeCell ref="S38:S47"/>
    <mergeCell ref="O45:O46"/>
    <mergeCell ref="P45:P46"/>
    <mergeCell ref="Q45:Q46"/>
    <mergeCell ref="R45:R46"/>
    <mergeCell ref="N42:N43"/>
    <mergeCell ref="O42:O43"/>
    <mergeCell ref="P42:P43"/>
    <mergeCell ref="Q42:Q43"/>
    <mergeCell ref="R42:R43"/>
    <mergeCell ref="N45:N46"/>
    <mergeCell ref="B44:B46"/>
    <mergeCell ref="C45:C46"/>
    <mergeCell ref="D45:D46"/>
    <mergeCell ref="E45:E46"/>
    <mergeCell ref="G45:G46"/>
    <mergeCell ref="H45:H46"/>
    <mergeCell ref="N38:N40"/>
    <mergeCell ref="O38:O40"/>
    <mergeCell ref="H38:H40"/>
    <mergeCell ref="I38:I40"/>
    <mergeCell ref="J38:J40"/>
    <mergeCell ref="K38:K40"/>
    <mergeCell ref="L38:L40"/>
    <mergeCell ref="M38:M40"/>
    <mergeCell ref="M42:M43"/>
    <mergeCell ref="H42:H43"/>
    <mergeCell ref="I42:I43"/>
    <mergeCell ref="J42:J43"/>
    <mergeCell ref="K42:K43"/>
    <mergeCell ref="L42:L43"/>
    <mergeCell ref="I45:I46"/>
    <mergeCell ref="I57:I58"/>
    <mergeCell ref="J57:J58"/>
    <mergeCell ref="J53:J54"/>
    <mergeCell ref="K53:K54"/>
    <mergeCell ref="L53:L54"/>
    <mergeCell ref="M53:M54"/>
    <mergeCell ref="J45:J46"/>
    <mergeCell ref="K45:K46"/>
    <mergeCell ref="L45:L46"/>
    <mergeCell ref="M45:M46"/>
    <mergeCell ref="Q59:Q61"/>
    <mergeCell ref="R59:R61"/>
    <mergeCell ref="L59:L61"/>
    <mergeCell ref="G63:G64"/>
    <mergeCell ref="H63:H64"/>
    <mergeCell ref="I59:I61"/>
    <mergeCell ref="A48:A58"/>
    <mergeCell ref="S48:S58"/>
    <mergeCell ref="B51:B52"/>
    <mergeCell ref="B53:B58"/>
    <mergeCell ref="C53:C54"/>
    <mergeCell ref="D53:D54"/>
    <mergeCell ref="E53:E54"/>
    <mergeCell ref="G53:G54"/>
    <mergeCell ref="H53:H54"/>
    <mergeCell ref="I53:I54"/>
    <mergeCell ref="P53:P54"/>
    <mergeCell ref="Q53:Q54"/>
    <mergeCell ref="R53:R54"/>
    <mergeCell ref="C57:C58"/>
    <mergeCell ref="D57:D58"/>
    <mergeCell ref="E57:E58"/>
    <mergeCell ref="G57:G58"/>
    <mergeCell ref="H57:H58"/>
    <mergeCell ref="O3:S3"/>
    <mergeCell ref="K3:N3"/>
    <mergeCell ref="F3:J3"/>
    <mergeCell ref="A4:S4"/>
    <mergeCell ref="B59:B62"/>
    <mergeCell ref="A59:A68"/>
    <mergeCell ref="R57:R58"/>
    <mergeCell ref="S59:S68"/>
    <mergeCell ref="C59:C61"/>
    <mergeCell ref="D59:D61"/>
    <mergeCell ref="E59:E61"/>
    <mergeCell ref="G59:G61"/>
    <mergeCell ref="H59:H61"/>
    <mergeCell ref="K57:K58"/>
    <mergeCell ref="L57:L58"/>
    <mergeCell ref="M57:M58"/>
    <mergeCell ref="N57:N58"/>
    <mergeCell ref="O57:O58"/>
    <mergeCell ref="P57:P58"/>
    <mergeCell ref="L63:L64"/>
    <mergeCell ref="M63:M64"/>
    <mergeCell ref="N63:N64"/>
    <mergeCell ref="O59:O61"/>
    <mergeCell ref="P59:P61"/>
    <mergeCell ref="S69:S70"/>
    <mergeCell ref="R6:R7"/>
    <mergeCell ref="S6:S7"/>
    <mergeCell ref="R5:S5"/>
    <mergeCell ref="O63:O64"/>
    <mergeCell ref="P63:P64"/>
    <mergeCell ref="Q63:Q64"/>
    <mergeCell ref="R63:R64"/>
    <mergeCell ref="A69:A70"/>
    <mergeCell ref="B69:B70"/>
    <mergeCell ref="I63:I64"/>
    <mergeCell ref="J63:J64"/>
    <mergeCell ref="B63:B65"/>
    <mergeCell ref="C63:C64"/>
    <mergeCell ref="D63:D64"/>
    <mergeCell ref="E63:E64"/>
    <mergeCell ref="J59:J61"/>
    <mergeCell ref="K59:K61"/>
    <mergeCell ref="K63:K64"/>
    <mergeCell ref="N53:N54"/>
    <mergeCell ref="O53:O54"/>
    <mergeCell ref="Q57:Q58"/>
    <mergeCell ref="M59:M61"/>
    <mergeCell ref="N59:N61"/>
  </mergeCells>
  <conditionalFormatting sqref="G53:H53">
    <cfRule type="timePeriod" dxfId="3" priority="4" timePeriod="lastWeek">
      <formula>AND(TODAY()-ROUNDDOWN(G53,0)&gt;=(WEEKDAY(TODAY())),TODAY()-ROUNDDOWN(G53,0)&lt;(WEEKDAY(TODAY())+7))</formula>
    </cfRule>
  </conditionalFormatting>
  <conditionalFormatting sqref="G50:H50">
    <cfRule type="timePeriod" dxfId="2" priority="3" timePeriod="lastWeek">
      <formula>AND(TODAY()-ROUNDDOWN(G50,0)&gt;=(WEEKDAY(TODAY())),TODAY()-ROUNDDOWN(G50,0)&lt;(WEEKDAY(TODAY())+7))</formula>
    </cfRule>
  </conditionalFormatting>
  <conditionalFormatting sqref="G49:H49">
    <cfRule type="timePeriod" dxfId="1" priority="2" timePeriod="lastWeek">
      <formula>AND(TODAY()-ROUNDDOWN(G49,0)&gt;=(WEEKDAY(TODAY())),TODAY()-ROUNDDOWN(G49,0)&lt;(WEEKDAY(TODAY())+7))</formula>
    </cfRule>
  </conditionalFormatting>
  <conditionalFormatting sqref="G55:H55">
    <cfRule type="timePeriod" dxfId="0" priority="1" timePeriod="lastWeek">
      <formula>AND(TODAY()-ROUNDDOWN(G55,0)&gt;=(WEEKDAY(TODAY())),TODAY()-ROUNDDOWN(G55,0)&lt;(WEEKDAY(TODAY())+7))</formula>
    </cfRule>
  </conditionalFormatting>
  <dataValidations count="1">
    <dataValidation allowBlank="1" sqref="I8:Q70" xr:uid="{E7E6BB94-4836-4BDC-8031-6F713E2BCC26}"/>
  </dataValidations>
  <printOptions horizontalCentered="1"/>
  <pageMargins left="0.70866141732283472" right="0.70866141732283472" top="0.74803149606299213" bottom="0.74803149606299213" header="0.31496062992125984" footer="0.31496062992125984"/>
  <pageSetup scale="20" fitToHeight="5" orientation="landscape" horizontalDpi="300" verticalDpi="300" r:id="rId1"/>
  <headerFooter>
    <oddHeader xml:space="preserve">&amp;R
</oddHeader>
    <oddFooter>&amp;CPág. &amp;P de &amp;N&amp;ROficina Asesora de Planeación
INVIAS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88BA1F456728B4E8C31E23A49158896" ma:contentTypeVersion="12" ma:contentTypeDescription="Crear nuevo documento." ma:contentTypeScope="" ma:versionID="406749331537f2001dc706826da784bf">
  <xsd:schema xmlns:xsd="http://www.w3.org/2001/XMLSchema" xmlns:xs="http://www.w3.org/2001/XMLSchema" xmlns:p="http://schemas.microsoft.com/office/2006/metadata/properties" xmlns:ns3="21eaf122-5b0b-4d12-bc54-321805e328fd" xmlns:ns4="085968fa-4228-4067-94a8-42a614f2b750" targetNamespace="http://schemas.microsoft.com/office/2006/metadata/properties" ma:root="true" ma:fieldsID="4105fa5505700ad64dd478e9a87fe351" ns3:_="" ns4:_="">
    <xsd:import namespace="21eaf122-5b0b-4d12-bc54-321805e328fd"/>
    <xsd:import namespace="085968fa-4228-4067-94a8-42a614f2b750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OCR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af122-5b0b-4d12-bc54-321805e328f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5968fa-4228-4067-94a8-42a614f2b7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E2192C-06B6-408D-80CE-64CCBD902AC8}">
  <ds:schemaRefs>
    <ds:schemaRef ds:uri="21eaf122-5b0b-4d12-bc54-321805e328fd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085968fa-4228-4067-94a8-42a614f2b750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8CAF3BC-9A6A-433A-8E96-9D598AF990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eaf122-5b0b-4d12-bc54-321805e328fd"/>
    <ds:schemaRef ds:uri="085968fa-4228-4067-94a8-42a614f2b7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FEB51A3-5EB6-44D6-9D67-5A592ED6A26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Seguimiento PACC</vt:lpstr>
      <vt:lpstr>'Seguimiento PACC'!Área_de_impresión</vt:lpstr>
      <vt:lpstr>'Seguimiento PACC'!Títulos_a_imprimir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Diana Lazaro</cp:lastModifiedBy>
  <cp:lastPrinted>2022-01-19T22:45:26Z</cp:lastPrinted>
  <dcterms:created xsi:type="dcterms:W3CDTF">2021-01-21T21:26:19Z</dcterms:created>
  <dcterms:modified xsi:type="dcterms:W3CDTF">2022-01-20T21:40:20Z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0x010100488BA1F456728B4E8C31E23A49158896</vt:lpwstr>
  </property>
</Properties>
</file>