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D:\ITTB\PLANES TH 2022\2021\"/>
    </mc:Choice>
  </mc:AlternateContent>
  <xr:revisionPtr revIDLastSave="0" documentId="13_ncr:1_{292BC791-5E04-4FB8-B325-EF1C676335FC}" xr6:coauthVersionLast="47" xr6:coauthVersionMax="47" xr10:uidLastSave="{00000000-0000-0000-0000-000000000000}"/>
  <bookViews>
    <workbookView xWindow="-110" yWindow="-110" windowWidth="19420" windowHeight="10420" tabRatio="823" firstSheet="4" activeTab="10" xr2:uid="{00000000-000D-0000-FFFF-FFFF00000000}"/>
  </bookViews>
  <sheets>
    <sheet name="Inicio" sheetId="30" r:id="rId1"/>
    <sheet name="FURAG 2020" sheetId="40" r:id="rId2"/>
    <sheet name="Instrucciones" sheetId="24" r:id="rId3"/>
    <sheet name="Autodiagnóstico2020" sheetId="38" r:id="rId4"/>
    <sheet name="Autodiagnóstico actualizado2021" sheetId="12" r:id="rId5"/>
    <sheet name="Gráficas" sheetId="33" r:id="rId6"/>
    <sheet name="Resultados Rutas" sheetId="34" r:id="rId7"/>
    <sheet name="Plan de Acción" sheetId="36" r:id="rId8"/>
    <sheet name="Rutas Filtro" sheetId="37" r:id="rId9"/>
    <sheet name="Referencias" sheetId="28" r:id="rId10"/>
    <sheet name="Informe" sheetId="39" r:id="rId11"/>
  </sheets>
  <externalReferences>
    <externalReference r:id="rId12"/>
    <externalReference r:id="rId13"/>
    <externalReference r:id="rId14"/>
    <externalReference r:id="rId15"/>
    <externalReference r:id="rId16"/>
  </externalReferences>
  <definedNames>
    <definedName name="_xlnm._FilterDatabase" localSheetId="4" hidden="1">'Autodiagnóstico actualizado2021'!$A$12:$AH$12</definedName>
    <definedName name="_xlnm._FilterDatabase" localSheetId="1" hidden="1">'FURAG 2020'!$A$10:$F$890</definedName>
    <definedName name="_xlnm._FilterDatabase" localSheetId="8" hidden="1">'Rutas Filtro'!$I$11:$U$145</definedName>
    <definedName name="Acciones_Categoría_3" localSheetId="1">'[1]Ponderaciones y parámetros'!$K$6:$N$6</definedName>
    <definedName name="Acciones_Categoría_3" localSheetId="10">'[1]Ponderaciones y parámetros'!$K$6:$N$6</definedName>
    <definedName name="Acciones_Categoría_3">'[2]Ponderaciones y parámetros'!$K$6:$N$6</definedName>
    <definedName name="Nombre" localSheetId="1">#REF!</definedName>
    <definedName name="Nombre" localSheetId="10">#REF!</definedName>
    <definedName name="Nombre" localSheetId="2">'[3]Tipología entidad'!$A$2:$A$1048576</definedName>
    <definedName name="Nombre">#REF!</definedName>
    <definedName name="POLITICA" localSheetId="1">[4]Inicio!#REF!</definedName>
    <definedName name="POLITICA">[4]Inicio!#REF!</definedName>
    <definedName name="Preg17">[5]Listas!$E$82:$F$86</definedName>
    <definedName name="Preg18">[5]Listas!$E$87:$F$91</definedName>
    <definedName name="Preg19">[5]Listas!$E$92:$F$96</definedName>
    <definedName name="Preg23">[5]Listas!$E$112:$F$116</definedName>
    <definedName name="Preg25">[5]Listas!$E$122:$F$126</definedName>
    <definedName name="Preg27">[5]Listas!$E$132:$F$136</definedName>
    <definedName name="Preg28">[5]Listas!$E$137:$F$141</definedName>
    <definedName name="Preg31">[5]Listas!$E$152:$F$156</definedName>
    <definedName name="Preg32">[5]Listas!$E$157:$F$161</definedName>
    <definedName name="Preg33">[5]Listas!$E$162:$F$166</definedName>
    <definedName name="Preg34">[5]Listas!$E$167:$F$171</definedName>
    <definedName name="Preg35">[5]Listas!$E$172:$F$176</definedName>
    <definedName name="pREG47">[5]Listas!$E$232:$F$236</definedName>
    <definedName name="Pregunta1">[5]Listas!$B$2:$B$6</definedName>
    <definedName name="Pregunta10">[5]Listas!$B$47:$B$51</definedName>
    <definedName name="Pregunta11">[5]Listas!$B$52:$B$56</definedName>
    <definedName name="Pregunta12">[5]Listas!$B$57:$B$61</definedName>
    <definedName name="Pregunta13">[5]Listas!$B$62:$B$66</definedName>
    <definedName name="Pregunta14">[5]Listas!$B$67:$B$71</definedName>
    <definedName name="Pregunta15">[5]Listas!$B$72:$B$76</definedName>
    <definedName name="Pregunta16">[5]Listas!$B$77:$B$81</definedName>
    <definedName name="Pregunta17">[5]Listas!$B$82:$B$86</definedName>
    <definedName name="Pregunta18">[5]Listas!$B$87:$B$91</definedName>
    <definedName name="Pregunta19">[5]Listas!$B$92:$B$96</definedName>
    <definedName name="Pregunta2">[5]Listas!$B$7:$B$11</definedName>
    <definedName name="Pregunta20">[5]Listas!$B$97:$B$101</definedName>
    <definedName name="Pregunta21">[5]Listas!$B$102:$B$106</definedName>
    <definedName name="Pregunta22">[5]Listas!$B$107:$B$111</definedName>
    <definedName name="Pregunta23">[5]Listas!$B$112:$B$116</definedName>
    <definedName name="Pregunta24">[5]Listas!$B$117:$B$121</definedName>
    <definedName name="Pregunta25">[5]Listas!$B$122:$B$126</definedName>
    <definedName name="Pregunta26">[5]Listas!$B$127:$B$131</definedName>
    <definedName name="Pregunta27">[5]Listas!$B$132:$B$136</definedName>
    <definedName name="Pregunta28">[5]Listas!$B$137:$B$141</definedName>
    <definedName name="Pregunta29">[5]Listas!$B$142:$B$146</definedName>
    <definedName name="Pregunta3">[5]Listas!$B$12:$B$16</definedName>
    <definedName name="Pregunta30">[5]Listas!$B$147:$B$151</definedName>
    <definedName name="Pregunta31">[5]Listas!$B$152:$B$156</definedName>
    <definedName name="Pregunta32">[5]Listas!$B$157:$B$161</definedName>
    <definedName name="Pregunta33">[5]Listas!$B$162:$B$166</definedName>
    <definedName name="Pregunta34">[5]Listas!$B$167:$B$171</definedName>
    <definedName name="Pregunta35">[5]Listas!$B$172:$B$176</definedName>
    <definedName name="Pregunta36">[5]Listas!$B$177:$B$181</definedName>
    <definedName name="Pregunta37">[5]Listas!$B$182:$B$186</definedName>
    <definedName name="Pregunta38">[5]Listas!$B$187:$B$191</definedName>
    <definedName name="Pregunta39">[5]Listas!$B$192:$B$196</definedName>
    <definedName name="Pregunta4">[5]Listas!$B$17:$B$21</definedName>
    <definedName name="Pregunta40">[5]Listas!$B$197:$B$201</definedName>
    <definedName name="Pregunta41">[5]Listas!$B$202:$B$206</definedName>
    <definedName name="Pregunta42">[5]Listas!$B$207:$B$211</definedName>
    <definedName name="Pregunta43">[5]Listas!$B$212:$B$216</definedName>
    <definedName name="Pregunta44">[5]Listas!$B$217:$B$221</definedName>
    <definedName name="Pregunta45">[5]Listas!$B$222:$B$226</definedName>
    <definedName name="Pregunta46">[5]Listas!$B$227:$B$231</definedName>
    <definedName name="Pregunta47">[5]Listas!$B$232:$B$236</definedName>
    <definedName name="Pregunta48">[5]Listas!$B$237:$B$241</definedName>
    <definedName name="Pregunta49">[5]Listas!$B$242:$B$246</definedName>
    <definedName name="Pregunta5">[5]Listas!$B$22:$B$26</definedName>
    <definedName name="Pregunta50">[5]Listas!$B$247:$B$251</definedName>
    <definedName name="Pregunta51">[5]Listas!$B$252:$B$256</definedName>
    <definedName name="Pregunta52">[5]Listas!$B$257:$B$261</definedName>
    <definedName name="Pregunta53">[5]Listas!$B$262:$B$266</definedName>
    <definedName name="Pregunta54">[5]Listas!$B$267:$B$271</definedName>
    <definedName name="Pregunta6">[5]Listas!$B$27:$B$31</definedName>
    <definedName name="Pregunta7">[5]Listas!$B$32:$B$36</definedName>
    <definedName name="Pregunta8">[5]Listas!$B$37:$B$41</definedName>
    <definedName name="Pregunta9">[5]Listas!$B$42:$B$46</definedName>
    <definedName name="Simulador" localSheetId="1">[1]Listas!$B$2:$B$4</definedName>
    <definedName name="Simulador" localSheetId="10">[1]Listas!$B$2:$B$4</definedName>
    <definedName name="Simulador">[2]Listas!$B$2:$B$4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666" i="38" l="1"/>
  <c r="AB666" i="38"/>
  <c r="F666" i="38"/>
  <c r="Z661" i="38"/>
  <c r="W661" i="38"/>
  <c r="Z656" i="38"/>
  <c r="Y656" i="38"/>
  <c r="W656" i="38"/>
  <c r="F656" i="38"/>
  <c r="AA651" i="38"/>
  <c r="X651" i="38"/>
  <c r="AE646" i="38"/>
  <c r="Z646" i="38"/>
  <c r="F646" i="38"/>
  <c r="AG641" i="38"/>
  <c r="F641" i="38"/>
  <c r="D641" i="38"/>
  <c r="Z636" i="38"/>
  <c r="Y636" i="38"/>
  <c r="AE631" i="38"/>
  <c r="AA631" i="38"/>
  <c r="Y631" i="38"/>
  <c r="AA626" i="38"/>
  <c r="Z626" i="38"/>
  <c r="Y626" i="38"/>
  <c r="AF621" i="38"/>
  <c r="AA621" i="38"/>
  <c r="Y621" i="38"/>
  <c r="AE616" i="38"/>
  <c r="AD616" i="38"/>
  <c r="AC616" i="38"/>
  <c r="AE611" i="38"/>
  <c r="AB611" i="38"/>
  <c r="AA611" i="38"/>
  <c r="Z611" i="38"/>
  <c r="Y611" i="38"/>
  <c r="W611" i="38"/>
  <c r="F611" i="38"/>
  <c r="AD606" i="38"/>
  <c r="Z606" i="38"/>
  <c r="F606" i="38"/>
  <c r="AG601" i="38"/>
  <c r="F601" i="38"/>
  <c r="AF596" i="38"/>
  <c r="AA596" i="38"/>
  <c r="Z596" i="38"/>
  <c r="Y596" i="38"/>
  <c r="X596" i="38"/>
  <c r="W596" i="38"/>
  <c r="F596" i="38"/>
  <c r="Z591" i="38"/>
  <c r="X591" i="38"/>
  <c r="W591" i="38"/>
  <c r="AF586" i="38"/>
  <c r="AA586" i="38"/>
  <c r="W586" i="38"/>
  <c r="U581" i="38"/>
  <c r="AE576" i="38"/>
  <c r="Y571" i="38"/>
  <c r="AA566" i="38"/>
  <c r="AA561" i="38"/>
  <c r="AE556" i="38"/>
  <c r="AA551" i="38"/>
  <c r="Z551" i="38"/>
  <c r="Y551" i="38"/>
  <c r="X551" i="38"/>
  <c r="W551" i="38"/>
  <c r="V551" i="38"/>
  <c r="F551" i="38"/>
  <c r="AG546" i="38"/>
  <c r="AE546" i="38"/>
  <c r="AF541" i="38"/>
  <c r="AE541" i="38"/>
  <c r="AG536" i="38"/>
  <c r="W531" i="38"/>
  <c r="V531" i="38"/>
  <c r="AE526" i="38"/>
  <c r="W521" i="38"/>
  <c r="V521" i="38"/>
  <c r="U521" i="38"/>
  <c r="W516" i="38"/>
  <c r="V516" i="38"/>
  <c r="AE511" i="38"/>
  <c r="X511" i="38"/>
  <c r="F511" i="38"/>
  <c r="Z506" i="38"/>
  <c r="W506" i="38"/>
  <c r="V506" i="38"/>
  <c r="AD501" i="38"/>
  <c r="Z501" i="38"/>
  <c r="W501" i="38"/>
  <c r="W496" i="38"/>
  <c r="U496" i="38"/>
  <c r="AB491" i="38"/>
  <c r="W491" i="38"/>
  <c r="V491" i="38"/>
  <c r="AA486" i="38"/>
  <c r="Z486" i="38"/>
  <c r="Y486" i="38"/>
  <c r="W486" i="38"/>
  <c r="V486" i="38"/>
  <c r="AD481" i="38"/>
  <c r="AC481" i="38"/>
  <c r="W481" i="38"/>
  <c r="V481" i="38"/>
  <c r="AF476" i="38"/>
  <c r="AE476" i="38"/>
  <c r="AD476" i="38"/>
  <c r="AC476" i="38"/>
  <c r="AA476" i="38"/>
  <c r="W476" i="38"/>
  <c r="V476" i="38"/>
  <c r="W471" i="38"/>
  <c r="V471" i="38"/>
  <c r="W466" i="38"/>
  <c r="V466" i="38"/>
  <c r="AF461" i="38"/>
  <c r="AE461" i="38"/>
  <c r="AA461" i="38"/>
  <c r="X461" i="38"/>
  <c r="W461" i="38"/>
  <c r="V461" i="38"/>
  <c r="AA456" i="38"/>
  <c r="W456" i="38"/>
  <c r="V456" i="38"/>
  <c r="U456" i="38"/>
  <c r="W451" i="38"/>
  <c r="V451" i="38"/>
  <c r="W446" i="38"/>
  <c r="V446" i="38"/>
  <c r="W441" i="38"/>
  <c r="V441" i="38"/>
  <c r="U441" i="38"/>
  <c r="W436" i="38"/>
  <c r="V436" i="38"/>
  <c r="W431" i="38"/>
  <c r="V431" i="38"/>
  <c r="U425" i="38"/>
  <c r="AE420" i="38"/>
  <c r="AE415" i="38"/>
  <c r="W410" i="38"/>
  <c r="Y405" i="38"/>
  <c r="AD400" i="38"/>
  <c r="Z400" i="38"/>
  <c r="Y400" i="38"/>
  <c r="Y395" i="38"/>
  <c r="W395" i="38"/>
  <c r="V395" i="38"/>
  <c r="F395" i="38"/>
  <c r="AB390" i="38"/>
  <c r="AB385" i="38"/>
  <c r="AB380" i="38"/>
  <c r="U380" i="38"/>
  <c r="AD375" i="38"/>
  <c r="AC375" i="38"/>
  <c r="AB375" i="38"/>
  <c r="AC370" i="38"/>
  <c r="AB370" i="38"/>
  <c r="AF365" i="38"/>
  <c r="AC365" i="38"/>
  <c r="AB365" i="38"/>
  <c r="X365" i="38"/>
  <c r="AC360" i="38"/>
  <c r="AB360" i="38"/>
  <c r="AB355" i="38"/>
  <c r="AB350" i="38"/>
  <c r="AB345" i="38"/>
  <c r="AB340" i="38"/>
  <c r="AB335" i="38"/>
  <c r="AF330" i="38"/>
  <c r="AE330" i="38"/>
  <c r="AB330" i="38"/>
  <c r="AA330" i="38"/>
  <c r="Z330" i="38"/>
  <c r="AB325" i="38"/>
  <c r="AD320" i="38"/>
  <c r="AB320" i="38"/>
  <c r="AA320" i="38"/>
  <c r="AB315" i="38"/>
  <c r="AB310" i="38"/>
  <c r="AB305" i="38"/>
  <c r="AA305" i="38"/>
  <c r="AB300" i="38"/>
  <c r="Z300" i="38"/>
  <c r="AE294" i="38"/>
  <c r="AD294" i="38"/>
  <c r="AB294" i="38"/>
  <c r="AB289" i="38"/>
  <c r="AB284" i="38"/>
  <c r="AB279" i="38"/>
  <c r="Z279" i="38"/>
  <c r="Y279" i="38"/>
  <c r="AB274" i="38"/>
  <c r="AB269" i="38"/>
  <c r="AB263" i="38"/>
  <c r="AB258" i="38"/>
  <c r="Y258" i="38"/>
  <c r="AB253" i="38"/>
  <c r="Y253" i="38"/>
  <c r="AC248" i="38"/>
  <c r="AB248" i="38"/>
  <c r="Y248" i="38"/>
  <c r="AB243" i="38"/>
  <c r="F243" i="38"/>
  <c r="AF238" i="38"/>
  <c r="AE238" i="38"/>
  <c r="AD238" i="38"/>
  <c r="AC238" i="38"/>
  <c r="AB233" i="38"/>
  <c r="AF228" i="38"/>
  <c r="AE228" i="38"/>
  <c r="AE223" i="38"/>
  <c r="Y223" i="38"/>
  <c r="W223" i="38"/>
  <c r="AG218" i="38"/>
  <c r="AF218" i="38"/>
  <c r="AE218" i="38"/>
  <c r="AD218" i="38"/>
  <c r="AB218" i="38"/>
  <c r="W218" i="38"/>
  <c r="AF213" i="38"/>
  <c r="AE213" i="38"/>
  <c r="AB213" i="38"/>
  <c r="AF208" i="38"/>
  <c r="AE208" i="38"/>
  <c r="F208" i="38"/>
  <c r="AG203" i="38"/>
  <c r="AB203" i="38"/>
  <c r="W203" i="38"/>
  <c r="V203" i="38"/>
  <c r="AG198" i="38"/>
  <c r="AB198" i="38"/>
  <c r="Z198" i="38"/>
  <c r="Y198" i="38"/>
  <c r="W198" i="38"/>
  <c r="AG193" i="38"/>
  <c r="AE193" i="38"/>
  <c r="Y193" i="38"/>
  <c r="V193" i="38"/>
  <c r="AG188" i="38"/>
  <c r="F188" i="38"/>
  <c r="AD183" i="38"/>
  <c r="AC183" i="38"/>
  <c r="AB183" i="38"/>
  <c r="Z183" i="38"/>
  <c r="W183" i="38"/>
  <c r="F183" i="38"/>
  <c r="D183" i="38"/>
  <c r="AD178" i="38"/>
  <c r="AC178" i="38"/>
  <c r="AB178" i="38"/>
  <c r="Z178" i="38"/>
  <c r="F178" i="38"/>
  <c r="AE173" i="38"/>
  <c r="F173" i="38"/>
  <c r="AF168" i="38"/>
  <c r="AE168" i="38"/>
  <c r="AF163" i="38"/>
  <c r="AB163" i="38"/>
  <c r="W163" i="38"/>
  <c r="F163" i="38"/>
  <c r="AG158" i="38"/>
  <c r="AF158" i="38"/>
  <c r="AE158" i="38"/>
  <c r="AG153" i="38"/>
  <c r="W153" i="38"/>
  <c r="V153" i="38"/>
  <c r="AG148" i="38"/>
  <c r="F148" i="38"/>
  <c r="AG143" i="38"/>
  <c r="Z143" i="38"/>
  <c r="W143" i="38"/>
  <c r="AG138" i="38"/>
  <c r="AE138" i="38"/>
  <c r="AG133" i="38"/>
  <c r="V133" i="38"/>
  <c r="AG128" i="38"/>
  <c r="AE128" i="38"/>
  <c r="AG123" i="38"/>
  <c r="F123" i="38"/>
  <c r="D123" i="38"/>
  <c r="AG118" i="38"/>
  <c r="AA118" i="38"/>
  <c r="Y118" i="38"/>
  <c r="X118" i="38"/>
  <c r="F118" i="38"/>
  <c r="AG113" i="38"/>
  <c r="AF113" i="38"/>
  <c r="F113" i="38"/>
  <c r="AG108" i="38"/>
  <c r="Z108" i="38"/>
  <c r="Y108" i="38"/>
  <c r="W108" i="38"/>
  <c r="V108" i="38"/>
  <c r="U108" i="38"/>
  <c r="AG103" i="38"/>
  <c r="W103" i="38"/>
  <c r="AG98" i="38"/>
  <c r="AE98" i="38"/>
  <c r="AD98" i="38"/>
  <c r="AA98" i="38"/>
  <c r="Z98" i="38"/>
  <c r="Y98" i="38"/>
  <c r="AG93" i="38"/>
  <c r="AG88" i="38"/>
  <c r="Z88" i="38"/>
  <c r="U88" i="38"/>
  <c r="U671" i="38" s="1"/>
  <c r="AG83" i="38"/>
  <c r="AA83" i="38"/>
  <c r="Z83" i="38"/>
  <c r="W83" i="38"/>
  <c r="V83" i="38"/>
  <c r="AG78" i="38"/>
  <c r="AD78" i="38"/>
  <c r="AC78" i="38"/>
  <c r="AB78" i="38"/>
  <c r="Y78" i="38"/>
  <c r="AG73" i="38"/>
  <c r="V73" i="38"/>
  <c r="V671" i="38" s="1"/>
  <c r="AG68" i="38"/>
  <c r="AF68" i="38"/>
  <c r="AE68" i="38"/>
  <c r="X68" i="38"/>
  <c r="X671" i="38" s="1"/>
  <c r="F68" i="38"/>
  <c r="AG63" i="38"/>
  <c r="AB63" i="38"/>
  <c r="AG58" i="38"/>
  <c r="AG53" i="38"/>
  <c r="AG48" i="38"/>
  <c r="AG43" i="38"/>
  <c r="AG38" i="38"/>
  <c r="AG33" i="38"/>
  <c r="F33" i="38"/>
  <c r="AE28" i="38"/>
  <c r="AE671" i="38" s="1"/>
  <c r="AC23" i="38"/>
  <c r="AB23" i="38"/>
  <c r="AB671" i="38" s="1"/>
  <c r="Z23" i="38"/>
  <c r="AF18" i="38"/>
  <c r="Z13" i="38"/>
  <c r="Z671" i="38" s="1"/>
  <c r="F13" i="38"/>
  <c r="D13" i="38"/>
  <c r="J9" i="38"/>
  <c r="AC671" i="38" l="1"/>
  <c r="AF671" i="38"/>
  <c r="AD671" i="38"/>
  <c r="W671" i="38"/>
  <c r="AA671" i="38"/>
  <c r="Y671" i="38"/>
  <c r="AG671" i="38"/>
  <c r="G7" i="28"/>
  <c r="D13" i="12" l="1"/>
  <c r="F13" i="12"/>
  <c r="AC23" i="12" l="1"/>
  <c r="AC78" i="12"/>
  <c r="AC178" i="12"/>
  <c r="AC183" i="12"/>
  <c r="AC238" i="12"/>
  <c r="AC248" i="12"/>
  <c r="AC360" i="12"/>
  <c r="AC365" i="12"/>
  <c r="AC370" i="12"/>
  <c r="AC375" i="12"/>
  <c r="AC476" i="12"/>
  <c r="AC481" i="12"/>
  <c r="AC616" i="12"/>
  <c r="U88" i="12"/>
  <c r="U108" i="12"/>
  <c r="U380" i="12"/>
  <c r="U425" i="12"/>
  <c r="U441" i="12"/>
  <c r="U456" i="12"/>
  <c r="U496" i="12"/>
  <c r="U521" i="12"/>
  <c r="U581" i="12"/>
  <c r="AG58" i="12"/>
  <c r="AG63" i="12"/>
  <c r="AG33" i="12"/>
  <c r="AG38" i="12"/>
  <c r="AG43" i="12"/>
  <c r="AG48" i="12"/>
  <c r="AG53" i="12"/>
  <c r="AG68" i="12"/>
  <c r="AG73" i="12"/>
  <c r="AG78" i="12"/>
  <c r="AG83" i="12"/>
  <c r="AG88" i="12"/>
  <c r="AG93" i="12"/>
  <c r="AG98" i="12"/>
  <c r="AG103" i="12"/>
  <c r="AG108" i="12"/>
  <c r="AG113" i="12"/>
  <c r="AG118" i="12"/>
  <c r="AG123" i="12"/>
  <c r="AG128" i="12"/>
  <c r="AG133" i="12"/>
  <c r="AG138" i="12"/>
  <c r="AG143" i="12"/>
  <c r="AG148" i="12"/>
  <c r="AG153" i="12"/>
  <c r="AG158" i="12"/>
  <c r="AG188" i="12"/>
  <c r="AG193" i="12"/>
  <c r="AG198" i="12"/>
  <c r="AG203" i="12"/>
  <c r="AG218" i="12"/>
  <c r="AG536" i="12"/>
  <c r="AG546" i="12"/>
  <c r="AG601" i="12"/>
  <c r="AG641" i="12"/>
  <c r="Y78" i="12"/>
  <c r="Y98" i="12"/>
  <c r="Y108" i="12"/>
  <c r="Y118" i="12"/>
  <c r="Y193" i="12"/>
  <c r="Y198" i="12"/>
  <c r="Y223" i="12"/>
  <c r="Y248" i="12"/>
  <c r="Y253" i="12"/>
  <c r="Y258" i="12"/>
  <c r="Y279" i="12"/>
  <c r="Y395" i="12"/>
  <c r="Y400" i="12"/>
  <c r="Y405" i="12"/>
  <c r="Y486" i="12"/>
  <c r="Y551" i="12"/>
  <c r="Y571" i="12"/>
  <c r="Y596" i="12"/>
  <c r="Y611" i="12"/>
  <c r="Y621" i="12"/>
  <c r="Y626" i="12"/>
  <c r="Y631" i="12"/>
  <c r="Y636" i="12"/>
  <c r="Y656" i="12"/>
  <c r="AE28" i="12"/>
  <c r="AE68" i="12"/>
  <c r="AE98" i="12"/>
  <c r="AE128" i="12"/>
  <c r="AE138" i="12"/>
  <c r="AE158" i="12"/>
  <c r="AE168" i="12"/>
  <c r="AE173" i="12"/>
  <c r="AE193" i="12"/>
  <c r="AE208" i="12"/>
  <c r="AE213" i="12"/>
  <c r="AE218" i="12"/>
  <c r="AE223" i="12"/>
  <c r="AE228" i="12"/>
  <c r="AE238" i="12"/>
  <c r="AE294" i="12"/>
  <c r="AE330" i="12"/>
  <c r="AE415" i="12"/>
  <c r="AE420" i="12"/>
  <c r="AE461" i="12"/>
  <c r="AE476" i="12"/>
  <c r="AE511" i="12"/>
  <c r="AE526" i="12"/>
  <c r="AE541" i="12"/>
  <c r="AE546" i="12"/>
  <c r="AE556" i="12"/>
  <c r="AE576" i="12"/>
  <c r="AE611" i="12"/>
  <c r="AE616" i="12"/>
  <c r="AE631" i="12"/>
  <c r="AE646" i="12"/>
  <c r="F16" i="28"/>
  <c r="AF666" i="12"/>
  <c r="AB666" i="12"/>
  <c r="Z661" i="12"/>
  <c r="W661" i="12"/>
  <c r="Z656" i="12"/>
  <c r="W656" i="12"/>
  <c r="Z591" i="12"/>
  <c r="X591" i="12"/>
  <c r="W591" i="12"/>
  <c r="AF541" i="12"/>
  <c r="X511" i="12"/>
  <c r="AD501" i="12"/>
  <c r="Z501" i="12"/>
  <c r="W501" i="12"/>
  <c r="AA486" i="12"/>
  <c r="Z486" i="12"/>
  <c r="W486" i="12"/>
  <c r="V486" i="12"/>
  <c r="AF168" i="12"/>
  <c r="AF158" i="12"/>
  <c r="F39" i="28"/>
  <c r="G140" i="28"/>
  <c r="G139" i="28"/>
  <c r="G138" i="28"/>
  <c r="F140" i="28"/>
  <c r="F139" i="28"/>
  <c r="F138" i="28"/>
  <c r="D140" i="28"/>
  <c r="D138" i="28"/>
  <c r="G125" i="28"/>
  <c r="F125" i="28"/>
  <c r="G115" i="28"/>
  <c r="F115" i="28"/>
  <c r="G107" i="28"/>
  <c r="F107" i="28"/>
  <c r="G104" i="28"/>
  <c r="G38" i="28"/>
  <c r="F38" i="28"/>
  <c r="G36" i="28"/>
  <c r="F36" i="28"/>
  <c r="J132" i="33"/>
  <c r="J131" i="33"/>
  <c r="J9" i="12"/>
  <c r="K12" i="33" s="1"/>
  <c r="D641" i="12"/>
  <c r="L37" i="33" s="1"/>
  <c r="F666" i="12"/>
  <c r="L132" i="33" s="1"/>
  <c r="F656" i="12"/>
  <c r="L131" i="33" s="1"/>
  <c r="F551" i="12"/>
  <c r="L111" i="33" s="1"/>
  <c r="F163" i="12"/>
  <c r="L82" i="33" s="1"/>
  <c r="F148" i="12"/>
  <c r="L81" i="33" s="1"/>
  <c r="L34" i="33"/>
  <c r="AD78" i="12"/>
  <c r="J130" i="33"/>
  <c r="J129" i="33"/>
  <c r="K126" i="33"/>
  <c r="J108" i="33"/>
  <c r="J115" i="33"/>
  <c r="J114" i="33"/>
  <c r="J113" i="33"/>
  <c r="J112" i="33"/>
  <c r="J111" i="33"/>
  <c r="J110" i="33"/>
  <c r="J109" i="33"/>
  <c r="J107" i="33"/>
  <c r="J106" i="33"/>
  <c r="J105" i="33"/>
  <c r="K100" i="33"/>
  <c r="J84" i="33"/>
  <c r="J83" i="33"/>
  <c r="J82" i="33"/>
  <c r="J81" i="33"/>
  <c r="J80" i="33"/>
  <c r="K77" i="33"/>
  <c r="I61" i="33"/>
  <c r="I60" i="33"/>
  <c r="I59" i="33"/>
  <c r="I58" i="33"/>
  <c r="I57" i="33"/>
  <c r="K54" i="33"/>
  <c r="J37" i="33"/>
  <c r="J36" i="33"/>
  <c r="J35" i="33"/>
  <c r="J34" i="33"/>
  <c r="AA651" i="12"/>
  <c r="X651" i="12"/>
  <c r="Z646" i="12"/>
  <c r="Z636" i="12"/>
  <c r="AA631" i="12"/>
  <c r="AA626" i="12"/>
  <c r="Z626" i="12"/>
  <c r="AA621" i="12"/>
  <c r="AF621" i="12"/>
  <c r="AD616" i="12"/>
  <c r="AB611" i="12"/>
  <c r="AA611" i="12"/>
  <c r="Z611" i="12"/>
  <c r="W611" i="12"/>
  <c r="AD606" i="12"/>
  <c r="Z606" i="12"/>
  <c r="AF596" i="12"/>
  <c r="AA596" i="12"/>
  <c r="Z596" i="12"/>
  <c r="X596" i="12"/>
  <c r="W596" i="12"/>
  <c r="AF586" i="12"/>
  <c r="AA586" i="12"/>
  <c r="W586" i="12"/>
  <c r="AA566" i="12"/>
  <c r="AA561" i="12"/>
  <c r="AA551" i="12"/>
  <c r="Z551" i="12"/>
  <c r="X551" i="12"/>
  <c r="W551" i="12"/>
  <c r="V551" i="12"/>
  <c r="W531" i="12"/>
  <c r="V531" i="12"/>
  <c r="W521" i="12"/>
  <c r="V521" i="12"/>
  <c r="W516" i="12"/>
  <c r="V516" i="12"/>
  <c r="Z506" i="12"/>
  <c r="W506" i="12"/>
  <c r="V506" i="12"/>
  <c r="W496" i="12"/>
  <c r="AB491" i="12"/>
  <c r="W491" i="12"/>
  <c r="V491" i="12"/>
  <c r="AD481" i="12"/>
  <c r="W481" i="12"/>
  <c r="V481" i="12"/>
  <c r="AF476" i="12"/>
  <c r="AD476" i="12"/>
  <c r="AA476" i="12"/>
  <c r="W476" i="12"/>
  <c r="V476" i="12"/>
  <c r="W471" i="12"/>
  <c r="V471" i="12"/>
  <c r="W466" i="12"/>
  <c r="V466" i="12"/>
  <c r="AF461" i="12"/>
  <c r="AA461" i="12"/>
  <c r="X461" i="12"/>
  <c r="W461" i="12"/>
  <c r="V461" i="12"/>
  <c r="AA456" i="12"/>
  <c r="W456" i="12"/>
  <c r="V456" i="12"/>
  <c r="W451" i="12"/>
  <c r="V451" i="12"/>
  <c r="W446" i="12"/>
  <c r="V446" i="12"/>
  <c r="W441" i="12"/>
  <c r="V441" i="12"/>
  <c r="W436" i="12"/>
  <c r="V436" i="12"/>
  <c r="W431" i="12"/>
  <c r="V431" i="12"/>
  <c r="W410" i="12"/>
  <c r="AD400" i="12"/>
  <c r="Z400" i="12"/>
  <c r="W395" i="12"/>
  <c r="V395" i="12"/>
  <c r="AB390" i="12"/>
  <c r="AB385" i="12"/>
  <c r="AB380" i="12"/>
  <c r="AD375" i="12"/>
  <c r="AB375" i="12"/>
  <c r="AB370" i="12"/>
  <c r="AF365" i="12"/>
  <c r="X365" i="12"/>
  <c r="AB365" i="12"/>
  <c r="AB360" i="12"/>
  <c r="AB355" i="12"/>
  <c r="AB350" i="12"/>
  <c r="AB345" i="12"/>
  <c r="AB340" i="12"/>
  <c r="AB335" i="12"/>
  <c r="AF330" i="12"/>
  <c r="AA330" i="12"/>
  <c r="Z330" i="12"/>
  <c r="AB330" i="12"/>
  <c r="AB325" i="12"/>
  <c r="AD320" i="12"/>
  <c r="AA320" i="12"/>
  <c r="AB320" i="12"/>
  <c r="AB315" i="12"/>
  <c r="AB310" i="12"/>
  <c r="AA305" i="12"/>
  <c r="AB305" i="12"/>
  <c r="Z300" i="12"/>
  <c r="AB300" i="12"/>
  <c r="AD294" i="12"/>
  <c r="AB294" i="12"/>
  <c r="AB289" i="12"/>
  <c r="AB284" i="12"/>
  <c r="Z279" i="12"/>
  <c r="AB279" i="12"/>
  <c r="AB274" i="12"/>
  <c r="AB269" i="12"/>
  <c r="AB263" i="12"/>
  <c r="AB258" i="12"/>
  <c r="AB253" i="12"/>
  <c r="AB248" i="12"/>
  <c r="AB243" i="12"/>
  <c r="AF238" i="12"/>
  <c r="AD238" i="12"/>
  <c r="AB233" i="12"/>
  <c r="AF228" i="12"/>
  <c r="W223" i="12"/>
  <c r="AF218" i="12"/>
  <c r="AD218" i="12"/>
  <c r="AB218" i="12"/>
  <c r="W218" i="12"/>
  <c r="AF213" i="12"/>
  <c r="AB213" i="12"/>
  <c r="AF208" i="12"/>
  <c r="AB203" i="12"/>
  <c r="W203" i="12"/>
  <c r="V203" i="12"/>
  <c r="AB198" i="12"/>
  <c r="Z198" i="12"/>
  <c r="W198" i="12"/>
  <c r="V193" i="12"/>
  <c r="AD183" i="12"/>
  <c r="AB183" i="12"/>
  <c r="Z183" i="12"/>
  <c r="W183" i="12"/>
  <c r="AD178" i="12"/>
  <c r="AB178" i="12"/>
  <c r="Z178" i="12"/>
  <c r="AF163" i="12"/>
  <c r="AB163" i="12"/>
  <c r="W163" i="12"/>
  <c r="W153" i="12"/>
  <c r="V153" i="12"/>
  <c r="Z143" i="12"/>
  <c r="W143" i="12"/>
  <c r="V133" i="12"/>
  <c r="AA118" i="12"/>
  <c r="X118" i="12"/>
  <c r="AF113" i="12"/>
  <c r="Z108" i="12"/>
  <c r="W108" i="12"/>
  <c r="V108" i="12"/>
  <c r="W103" i="12"/>
  <c r="AD98" i="12"/>
  <c r="AA98" i="12"/>
  <c r="Z98" i="12"/>
  <c r="Z88" i="12"/>
  <c r="AA83" i="12"/>
  <c r="Z83" i="12"/>
  <c r="W83" i="12"/>
  <c r="V83" i="12"/>
  <c r="AB78" i="12"/>
  <c r="V73" i="12"/>
  <c r="AF68" i="12"/>
  <c r="X68" i="12"/>
  <c r="AB63" i="12"/>
  <c r="AB23" i="12"/>
  <c r="Z23" i="12"/>
  <c r="AF18" i="12"/>
  <c r="Z13" i="12"/>
  <c r="G137" i="28"/>
  <c r="F137" i="28"/>
  <c r="G136" i="28"/>
  <c r="F136" i="28"/>
  <c r="D136" i="28"/>
  <c r="G135" i="28"/>
  <c r="F135" i="28"/>
  <c r="D135" i="28"/>
  <c r="C135" i="28"/>
  <c r="G134" i="28"/>
  <c r="F134" i="28"/>
  <c r="G133" i="28"/>
  <c r="F133" i="28"/>
  <c r="G132" i="28"/>
  <c r="F132" i="28"/>
  <c r="G131" i="28"/>
  <c r="F131" i="28"/>
  <c r="G130" i="28"/>
  <c r="F130" i="28"/>
  <c r="G129" i="28"/>
  <c r="F129" i="28"/>
  <c r="D129" i="28"/>
  <c r="G128" i="28"/>
  <c r="F128" i="28"/>
  <c r="D128" i="28"/>
  <c r="G127" i="28"/>
  <c r="F127" i="28"/>
  <c r="D127" i="28"/>
  <c r="G126" i="28"/>
  <c r="F126" i="28"/>
  <c r="D126" i="28"/>
  <c r="G124" i="28"/>
  <c r="F124" i="28"/>
  <c r="G123" i="28"/>
  <c r="G122" i="28"/>
  <c r="G121" i="28"/>
  <c r="G120" i="28"/>
  <c r="G119" i="28"/>
  <c r="G118" i="28"/>
  <c r="G117" i="28"/>
  <c r="F117" i="28"/>
  <c r="D117" i="28"/>
  <c r="G116" i="28"/>
  <c r="F116" i="28"/>
  <c r="G114" i="28"/>
  <c r="F114" i="28"/>
  <c r="G113" i="28"/>
  <c r="F113" i="28"/>
  <c r="G112" i="28"/>
  <c r="F112" i="28"/>
  <c r="G111" i="28"/>
  <c r="F111" i="28"/>
  <c r="G110" i="28"/>
  <c r="F110" i="28"/>
  <c r="G109" i="28"/>
  <c r="F109" i="28"/>
  <c r="D109" i="28"/>
  <c r="G108" i="28"/>
  <c r="F108" i="28"/>
  <c r="G106" i="28"/>
  <c r="F106" i="28"/>
  <c r="G105" i="28"/>
  <c r="G103" i="28"/>
  <c r="G102" i="28"/>
  <c r="G101" i="28"/>
  <c r="G100" i="28"/>
  <c r="G99" i="28"/>
  <c r="G98" i="28"/>
  <c r="G97" i="28"/>
  <c r="G96" i="28"/>
  <c r="G95" i="28"/>
  <c r="G94" i="28"/>
  <c r="G93" i="28"/>
  <c r="F92" i="28"/>
  <c r="G91" i="28"/>
  <c r="G90" i="28"/>
  <c r="G89" i="28"/>
  <c r="G88" i="28"/>
  <c r="G87" i="28"/>
  <c r="G86" i="28"/>
  <c r="G85" i="28"/>
  <c r="F85" i="28"/>
  <c r="D85" i="28"/>
  <c r="G84" i="28"/>
  <c r="F84" i="28"/>
  <c r="G83" i="28"/>
  <c r="G82" i="28"/>
  <c r="G81" i="28"/>
  <c r="G80" i="28"/>
  <c r="G79" i="28"/>
  <c r="G78" i="28"/>
  <c r="G77" i="28"/>
  <c r="G76" i="28"/>
  <c r="G75" i="28"/>
  <c r="G74" i="28"/>
  <c r="G73" i="28"/>
  <c r="G72" i="28"/>
  <c r="G71" i="28"/>
  <c r="G70" i="28"/>
  <c r="G69" i="28"/>
  <c r="G68" i="28"/>
  <c r="G67" i="28"/>
  <c r="G66" i="28"/>
  <c r="F65" i="28"/>
  <c r="G64" i="28"/>
  <c r="G63" i="28"/>
  <c r="G62" i="28"/>
  <c r="G61" i="28"/>
  <c r="G60" i="28"/>
  <c r="G59" i="28"/>
  <c r="F58" i="28"/>
  <c r="G57" i="28"/>
  <c r="G56" i="28"/>
  <c r="G55" i="28"/>
  <c r="G54" i="28"/>
  <c r="G53" i="28"/>
  <c r="F53" i="28"/>
  <c r="D53" i="28"/>
  <c r="G52" i="28"/>
  <c r="F52" i="28"/>
  <c r="G51" i="28"/>
  <c r="G50" i="28"/>
  <c r="G49" i="28"/>
  <c r="F49" i="28"/>
  <c r="G48" i="28"/>
  <c r="F48" i="28"/>
  <c r="G47" i="28"/>
  <c r="F47" i="28"/>
  <c r="G46" i="28"/>
  <c r="F46" i="28"/>
  <c r="D46" i="28"/>
  <c r="G45" i="28"/>
  <c r="F45" i="28"/>
  <c r="G44" i="28"/>
  <c r="F44" i="28"/>
  <c r="G43" i="28"/>
  <c r="F43" i="28"/>
  <c r="G42" i="28"/>
  <c r="F42" i="28"/>
  <c r="D42" i="28"/>
  <c r="G41" i="28"/>
  <c r="F41" i="28"/>
  <c r="D41" i="28"/>
  <c r="C41" i="28"/>
  <c r="G40" i="28"/>
  <c r="F40" i="28"/>
  <c r="D40" i="28"/>
  <c r="G39" i="28"/>
  <c r="D39" i="28"/>
  <c r="G37" i="28"/>
  <c r="F37" i="28"/>
  <c r="D37" i="28"/>
  <c r="G35" i="28"/>
  <c r="F35" i="28"/>
  <c r="G34" i="28"/>
  <c r="F34" i="28"/>
  <c r="D34" i="28"/>
  <c r="G33" i="28"/>
  <c r="F33" i="28"/>
  <c r="G32" i="28"/>
  <c r="F32" i="28"/>
  <c r="G31" i="28"/>
  <c r="F31" i="28"/>
  <c r="G30" i="28"/>
  <c r="F30" i="28"/>
  <c r="G29" i="28"/>
  <c r="F29" i="28"/>
  <c r="D29" i="28"/>
  <c r="C29" i="28"/>
  <c r="G28" i="28"/>
  <c r="F28" i="28"/>
  <c r="D28" i="28"/>
  <c r="G27" i="28"/>
  <c r="F27" i="28"/>
  <c r="D27" i="28"/>
  <c r="G26" i="28"/>
  <c r="G25" i="28"/>
  <c r="G24" i="28"/>
  <c r="G23" i="28"/>
  <c r="G22" i="28"/>
  <c r="G21" i="28"/>
  <c r="G20" i="28"/>
  <c r="G19" i="28"/>
  <c r="G18" i="28"/>
  <c r="F18" i="28"/>
  <c r="D18" i="28"/>
  <c r="G17" i="28"/>
  <c r="F17" i="28"/>
  <c r="G16" i="28"/>
  <c r="G15" i="28"/>
  <c r="F15" i="28"/>
  <c r="G14" i="28"/>
  <c r="F14" i="28"/>
  <c r="G13" i="28"/>
  <c r="F13" i="28"/>
  <c r="G12" i="28"/>
  <c r="F12" i="28"/>
  <c r="G11" i="28"/>
  <c r="F11" i="28"/>
  <c r="D11" i="28"/>
  <c r="G10" i="28"/>
  <c r="F10" i="28"/>
  <c r="G9" i="28"/>
  <c r="F9" i="28"/>
  <c r="G8" i="28"/>
  <c r="F8" i="28"/>
  <c r="F7" i="28"/>
  <c r="D7" i="28"/>
  <c r="C7" i="28"/>
  <c r="I12" i="33"/>
  <c r="F646" i="12"/>
  <c r="L130" i="33" s="1"/>
  <c r="F641" i="12"/>
  <c r="L129" i="33" s="1"/>
  <c r="F611" i="12"/>
  <c r="L115" i="33" s="1"/>
  <c r="F606" i="12"/>
  <c r="L114" i="33" s="1"/>
  <c r="F601" i="12"/>
  <c r="L113" i="33" s="1"/>
  <c r="F596" i="12"/>
  <c r="L112" i="33" s="1"/>
  <c r="F511" i="12"/>
  <c r="L110" i="33" s="1"/>
  <c r="F395" i="12"/>
  <c r="L109" i="33" s="1"/>
  <c r="F243" i="12"/>
  <c r="L108" i="33" s="1"/>
  <c r="F208" i="12"/>
  <c r="L107" i="33" s="1"/>
  <c r="F188" i="12"/>
  <c r="L106" i="33" s="1"/>
  <c r="F183" i="12"/>
  <c r="L105" i="33" s="1"/>
  <c r="D183" i="12"/>
  <c r="L36" i="33" s="1"/>
  <c r="F178" i="12"/>
  <c r="L84" i="33" s="1"/>
  <c r="F173" i="12"/>
  <c r="L83" i="33" s="1"/>
  <c r="F123" i="12"/>
  <c r="L80" i="33" s="1"/>
  <c r="D123" i="12"/>
  <c r="L35" i="33" s="1"/>
  <c r="F118" i="12"/>
  <c r="K61" i="33" s="1"/>
  <c r="F113" i="12"/>
  <c r="K60" i="33" s="1"/>
  <c r="F68" i="12"/>
  <c r="K59" i="33" s="1"/>
  <c r="F33" i="12"/>
  <c r="K58" i="33" s="1"/>
  <c r="K57" i="33"/>
  <c r="U671" i="12" l="1"/>
  <c r="M11" i="34" s="1"/>
  <c r="AD671" i="12"/>
  <c r="M22" i="34" s="1"/>
  <c r="J185" i="33" s="1"/>
  <c r="AE671" i="12"/>
  <c r="M24" i="34" s="1"/>
  <c r="AF671" i="12"/>
  <c r="M25" i="34" s="1"/>
  <c r="J187" i="33" s="1"/>
  <c r="V671" i="12"/>
  <c r="M12" i="34" s="1"/>
  <c r="J177" i="33" s="1"/>
  <c r="AB671" i="12"/>
  <c r="M19" i="34" s="1"/>
  <c r="J183" i="33" s="1"/>
  <c r="AA671" i="12"/>
  <c r="M18" i="34" s="1"/>
  <c r="J182" i="33" s="1"/>
  <c r="X671" i="12"/>
  <c r="M14" i="34" s="1"/>
  <c r="J179" i="33" s="1"/>
  <c r="Y671" i="12"/>
  <c r="M16" i="34" s="1"/>
  <c r="J180" i="33" s="1"/>
  <c r="AG671" i="12"/>
  <c r="M27" i="34" s="1"/>
  <c r="E27" i="34" s="1"/>
  <c r="K159" i="33" s="1"/>
  <c r="AC671" i="12"/>
  <c r="M21" i="34" s="1"/>
  <c r="J184" i="33" s="1"/>
  <c r="W671" i="12"/>
  <c r="M13" i="34" s="1"/>
  <c r="J178" i="33" s="1"/>
  <c r="Z671" i="12"/>
  <c r="M17" i="34" s="1"/>
  <c r="J181" i="33" s="1"/>
  <c r="J176" i="33" l="1"/>
  <c r="E11" i="34"/>
  <c r="K155" i="33" s="1"/>
  <c r="E21" i="34"/>
  <c r="K157" i="33" s="1"/>
  <c r="E24" i="34"/>
  <c r="K158" i="33" s="1"/>
  <c r="J186" i="33"/>
  <c r="J188" i="33"/>
  <c r="E16" i="34"/>
  <c r="K156" i="33" s="1"/>
  <c r="E31" i="34" l="1"/>
  <c r="E9" i="36" s="1"/>
</calcChain>
</file>

<file path=xl/sharedStrings.xml><?xml version="1.0" encoding="utf-8"?>
<sst xmlns="http://schemas.openxmlformats.org/spreadsheetml/2006/main" count="6622" uniqueCount="1753">
  <si>
    <t>PLANEACIÓN</t>
  </si>
  <si>
    <t>INGRESO</t>
  </si>
  <si>
    <t>RETIRO</t>
  </si>
  <si>
    <t>Método adecuado de manejo de la normatividad vigente</t>
  </si>
  <si>
    <t>Contar con un mecanismo de información que permita visualizar en tiempo real la planta de personal y generar reportes, articulado con la nómina o independiente, diferenciando:</t>
  </si>
  <si>
    <t>Diseñar la planeación estratégica del talento humano, que contemple:</t>
  </si>
  <si>
    <t>Plan Institucional de Capacitación</t>
  </si>
  <si>
    <t>Plan de bienestar e incentivos</t>
  </si>
  <si>
    <t>Plan de seguridad y salud en el trabajo</t>
  </si>
  <si>
    <t>Proveer las vacantes en forma definitiva oportunamente, de acuerdo con el Plan Anual de Vacantes</t>
  </si>
  <si>
    <t>Proveer las vacantes de forma temporal oportunamente por necesidades del servicio, de acuerdo con el Plan Anual de Vacantes</t>
  </si>
  <si>
    <t>Contar con las listas de elegibles vigentes en su entidad hasta su vencimiento</t>
  </si>
  <si>
    <t>Contar con mecanismos para verificar si existen servidores de carrera administrativa con derecho preferencial para ser encargados</t>
  </si>
  <si>
    <t>Contar con la trazabilidad electrónica y física de la historia laboral de cada servidor</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</si>
  <si>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</si>
  <si>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</si>
  <si>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</si>
  <si>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Elaborar el plan institucional de capacitación teniendo en cuenta los siguientes elementos:</t>
  </si>
  <si>
    <t>Diagnóstico de necesidades de la entidad y de los gerentes públicos</t>
  </si>
  <si>
    <t>Solicitudes de los gerentes públicos</t>
  </si>
  <si>
    <t>Orientaciones de la alta dirección</t>
  </si>
  <si>
    <t>Oferta del sector Función Pública</t>
  </si>
  <si>
    <t>Desglosándolo en las siguientes fases:</t>
  </si>
  <si>
    <t>Sensibilización</t>
  </si>
  <si>
    <t>Formulación de los proyectos de aprendizaje</t>
  </si>
  <si>
    <t>Consolidación del diagnóstico de necesidades de la entidad</t>
  </si>
  <si>
    <t>Programación del Plan</t>
  </si>
  <si>
    <t>Ejecución del Plan</t>
  </si>
  <si>
    <t>Evaluación de la eficacia del Plan</t>
  </si>
  <si>
    <t>Incluyendo los siguientes temas:</t>
  </si>
  <si>
    <t>Gestión del talento humano</t>
  </si>
  <si>
    <t>Integración cultural</t>
  </si>
  <si>
    <t>Planificación, desarrollo territorial y nacional</t>
  </si>
  <si>
    <t>Relevancia internacional</t>
  </si>
  <si>
    <t>Buen Gobierno</t>
  </si>
  <si>
    <t>Contratación Pública</t>
  </si>
  <si>
    <t>Cultura organizacional</t>
  </si>
  <si>
    <t>Derechos humanos</t>
  </si>
  <si>
    <t>Gestión administrativa</t>
  </si>
  <si>
    <t>Gestión de las tecnologías de la información</t>
  </si>
  <si>
    <t>Gestión documental</t>
  </si>
  <si>
    <t>Gestión Financiera</t>
  </si>
  <si>
    <t>Gobierno en Línea</t>
  </si>
  <si>
    <t>Innovación</t>
  </si>
  <si>
    <t>Participación ciudadana</t>
  </si>
  <si>
    <t>Servicio al ciudadano</t>
  </si>
  <si>
    <t>Sostenibilidad ambiental</t>
  </si>
  <si>
    <t>Derecho de acceso a la información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</si>
  <si>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</si>
  <si>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</si>
  <si>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</si>
  <si>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</si>
  <si>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Empleados de carrera y de libre nombramiento y remoción (No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</si>
  <si>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</si>
  <si>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</si>
  <si>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</si>
  <si>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</si>
  <si>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</si>
  <si>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</si>
  <si>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</si>
  <si>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</si>
  <si>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Clima laboral</t>
  </si>
  <si>
    <t>Cambio organizacional</t>
  </si>
  <si>
    <t>Adaptación laboral</t>
  </si>
  <si>
    <t>Preparación a los prepensionados para el retiro del servicio</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</si>
  <si>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</si>
  <si>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</si>
  <si>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</si>
  <si>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</si>
  <si>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</si>
  <si>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</si>
  <si>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</si>
  <si>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</si>
  <si>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</si>
  <si>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</si>
  <si>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</si>
  <si>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</si>
  <si>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</si>
  <si>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</si>
  <si>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</si>
  <si>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</si>
  <si>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Incorporar al menos una buena práctica en lo concerniente a los programas de Bienestar e Incentivos.</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</si>
  <si>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</si>
  <si>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</si>
  <si>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</si>
  <si>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</si>
  <si>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</si>
  <si>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Elaborar un informe acerca de las razones de retiro que genere insumos para el plan de previsión del talento humano.</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</si>
  <si>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</si>
  <si>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</si>
  <si>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</si>
  <si>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</si>
  <si>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</si>
  <si>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</si>
  <si>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</si>
  <si>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</si>
  <si>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</si>
  <si>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</si>
  <si>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</si>
  <si>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</si>
  <si>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</si>
  <si>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</si>
  <si>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</si>
  <si>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</si>
  <si>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</si>
  <si>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</si>
  <si>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</si>
  <si>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</si>
  <si>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</si>
  <si>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</si>
  <si>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</si>
  <si>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</si>
  <si>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</si>
  <si>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</si>
  <si>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</si>
  <si>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</si>
  <si>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Buena práctica de bienestar e incentivos incluida en el último año</t>
  </si>
  <si>
    <t>Registro de situaciones administrativas, clasificadas, con incidencia</t>
  </si>
  <si>
    <t>Evidencia de nómina tramitada y registros estadísticos</t>
  </si>
  <si>
    <t>Registro de evaluaciones de desempeño</t>
  </si>
  <si>
    <t>Registro de negociaciones colectivas sobre número de sindicatos</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</si>
  <si>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</si>
  <si>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</si>
  <si>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</si>
  <si>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</si>
  <si>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</si>
  <si>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</si>
  <si>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 xml:space="preserve">Conocer el acto administrativo de creación de la entidad y sus modificaciones y conocer los actos administrativos de creación o modificación de planta de personal vigentes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</si>
  <si>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</si>
  <si>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</si>
  <si>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</si>
  <si>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</si>
  <si>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</si>
  <si>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</si>
  <si>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</si>
  <si>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</si>
  <si>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</si>
  <si>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</si>
  <si>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</si>
  <si>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</si>
  <si>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</si>
  <si>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</si>
  <si>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</si>
  <si>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</si>
  <si>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Conocer y considerar los lineamientos institucionales macro relacionados con la entidad, emitidos por Función Pública, CNSC, ESAP o Presidencia de la República.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</si>
  <si>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</si>
  <si>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</si>
  <si>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</si>
  <si>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</si>
  <si>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</si>
  <si>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</si>
  <si>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</si>
  <si>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</si>
  <si>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Planta global y planta estructural, por grupos internos de trabajo</t>
  </si>
  <si>
    <t>Tipos de vinculación, Nivel, código, grado</t>
  </si>
  <si>
    <t>Antigüedad en el Estado, nivel académico y género</t>
  </si>
  <si>
    <t>Cargos en vacancia definitiva o temporal por niveles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</si>
  <si>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</si>
  <si>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</si>
  <si>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</si>
  <si>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</si>
  <si>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</si>
  <si>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</si>
  <si>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</si>
  <si>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</si>
  <si>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</si>
  <si>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</si>
  <si>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</si>
  <si>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</si>
  <si>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Caracterización de las áreas de talento humano (prepensión, cabeza de familia, limitaciones físicas, fuero sindical)</t>
  </si>
  <si>
    <t>DESARROLLO</t>
  </si>
  <si>
    <t>ENTIDAD</t>
  </si>
  <si>
    <t>Divulgar e implementar el programa Servimos en la entidad</t>
  </si>
  <si>
    <t>Alcance de la divulgación de Servimos y porcentaje de beneficios implementados con los servidores</t>
  </si>
  <si>
    <t>Valores</t>
  </si>
  <si>
    <t>Promover ejercicios participativos para la identificación de los valores y principios institucionales, su conocimiento e interiorización por parte de los todos los servidores y garantizar su cumplimiento en el ejercicio de sus funciones</t>
  </si>
  <si>
    <t>Espacios participativos, interiorización de los servidores y cumplimiento en sus funciones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</si>
  <si>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</si>
  <si>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</si>
  <si>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</si>
  <si>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</si>
  <si>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Promocionar la rendición de cuentas por parte de los gerentes (o directivos) públicos.</t>
  </si>
  <si>
    <t>Desarrollar procesos de reclutamiento que garanticen una amplia concurrencia de candidatos idóneos para el acceso a los empleos gerenciales (o directivos).</t>
  </si>
  <si>
    <t>Perfiles de Empleos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</si>
  <si>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</si>
  <si>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</si>
  <si>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</si>
  <si>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</si>
  <si>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Gestionar la información en el SIGEP</t>
  </si>
  <si>
    <t>Hojas de vida y vinculación del 100% de los servidores públicos y contratistas de la Entidad</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</si>
  <si>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</si>
  <si>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</si>
  <si>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</si>
  <si>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</si>
  <si>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</si>
  <si>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</si>
  <si>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</si>
  <si>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</si>
  <si>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</si>
  <si>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</si>
  <si>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Verificación del acto administrativo de creación y modificaciones, y Verificación del acto administrativo de planta de personal y modificaciones</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</si>
  <si>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</si>
  <si>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</si>
  <si>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</si>
  <si>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</si>
  <si>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</si>
  <si>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</si>
  <si>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</si>
  <si>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</si>
  <si>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</si>
  <si>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</si>
  <si>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</si>
  <si>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</si>
  <si>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</si>
  <si>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</si>
  <si>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</si>
  <si>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</si>
  <si>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</si>
  <si>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</si>
  <si>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</si>
  <si>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</si>
  <si>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</si>
  <si>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</si>
  <si>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</si>
  <si>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</si>
  <si>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</si>
  <si>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</si>
  <si>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</si>
  <si>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</si>
  <si>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INICIO</t>
  </si>
  <si>
    <t xml:space="preserve">AUTODIAGNÓSTICO DE GESTIÓN </t>
  </si>
  <si>
    <t>Categorías</t>
  </si>
  <si>
    <t>Está compuesto por las siguientes columnas:</t>
  </si>
  <si>
    <t>Para la calificación, se estableció una escala de 5 niveles así:</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</si>
  <si>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</si>
  <si>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Gráficas:</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</si>
  <si>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</si>
  <si>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</si>
  <si>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</si>
  <si>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</si>
  <si>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</si>
  <si>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</si>
  <si>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Está recopilada, organizada y fácilmente accesible la información estratégica y básica de la entidad</t>
  </si>
  <si>
    <t>81 - 100</t>
  </si>
  <si>
    <t>Está recopilada, organizada y fácilmente accesible la información estratégica y básica de la entidad y se articula con la planeación estratégica de Talento Humano</t>
  </si>
  <si>
    <t>No se encuentra recopilada ni fácilmente accesible la normatividad aplicable al proceso de Talento Humano de la entidad</t>
  </si>
  <si>
    <t>Se encuentra recopilada parcialmente la normatividad aplicable al proceso de Talento Humano de la entidad</t>
  </si>
  <si>
    <t>Está recopilada y organizada la normatividad aplicable al proceso de Talento Humano de la entidad</t>
  </si>
  <si>
    <t>Está recopilada, organizada y fácilmente accesible la normatividad aplicable al proceso de Talento Humano de la entidad</t>
  </si>
  <si>
    <t>Está recopilada, organizada y fácilmente accesible la normatividad aplicable al proceso de Talento Humano de la entidad y se tiene en cuenta para la planeación estratégica de Talento Humano</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</si>
  <si>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</si>
  <si>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</si>
  <si>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Están recopilados y organizados los lineamientos institucionales macro aplicables al proceso de Talento Humano de la entidad</t>
  </si>
  <si>
    <t>Están recopilados, organizados y fácilmente accesibles los lineamientos institucionales macro aplicables al proceso de Talento Humano de la entidad</t>
  </si>
  <si>
    <t>Están recopilados, organizados y fácilmente accesibles los lineamientos institucionales macro aplicables al proceso de Talento Humano de la entidad y se tienen en cuenta para la planeación estratégica de Talento Humano</t>
  </si>
  <si>
    <t>No se encuentran recopilados ni fácilmente accesibles los actos administrativos de creación o modificación de planta de personal</t>
  </si>
  <si>
    <t>Se encuentran recopilados parcialmente los actos administrativos de creación o modificación de planta de personal</t>
  </si>
  <si>
    <t>Están recopilados y organizados los actos administrativos de creación o modificación de planta de personal</t>
  </si>
  <si>
    <t>Están recopilados, organizados y fácilmente accesibles los actos administrativos de creación o modificación de planta de personal</t>
  </si>
  <si>
    <t>Están recopilados, organizados y fácilmente accesibles los actos administrativos de creación o modificación de planta de personal y se tienen en cuenta para la toma de decisiones</t>
  </si>
  <si>
    <t>La valoración en este ítem corresponderá al porcentaje de servidores y contratistas con hojas de vida y vinculación completa al SIGEP, garantizando la depuración de la información de manera que el sistema refleje la realidad al día de la planta de personal y contratos de prestación de servicios</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</si>
  <si>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</si>
  <si>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</si>
  <si>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</si>
  <si>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</si>
  <si>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</si>
  <si>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</si>
  <si>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</si>
  <si>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</si>
  <si>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</si>
  <si>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</si>
  <si>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</si>
  <si>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</si>
  <si>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</si>
  <si>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</si>
  <si>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</si>
  <si>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</si>
  <si>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</si>
  <si>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</si>
  <si>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</si>
  <si>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</si>
  <si>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</si>
  <si>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</si>
  <si>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</si>
  <si>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</si>
  <si>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</si>
  <si>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cuenta con mecanismos para identificar las personas en situación de discapacidad, de prepensión, de cabeza de familia, afrodescendientes o con fuero sindical</t>
  </si>
  <si>
    <t>Se cuenta con información parcial acerca de las personas en situación de discapacidad, de prepensión, de cabeza de familia, afrodescendientes o con fuero sindical</t>
  </si>
  <si>
    <t>Se cuenta con un mecanismo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</si>
  <si>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</si>
  <si>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 así como generar reportes inmediatos y confiables</t>
  </si>
  <si>
    <t>No se elabora un plan estratégico de talento humano</t>
  </si>
  <si>
    <t>Se elaboran planes para los diferentes temas de talento humano que no se encuentran articulados</t>
  </si>
  <si>
    <t>Se elabora un plan estratégico integral y articulado de talento humano</t>
  </si>
  <si>
    <t>Se elabora un plan estratégico integral y articulado de talento humano y se ejecutan sus actividades</t>
  </si>
  <si>
    <t>Se elabora un plan estratégico integral y articulado de talento humano, se ejecutan sus actividades y se evalúa su eficacia</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</si>
  <si>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</si>
  <si>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</si>
  <si>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</si>
  <si>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</si>
  <si>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</si>
  <si>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</si>
  <si>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</si>
  <si>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</si>
  <si>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</si>
  <si>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</si>
  <si>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</si>
  <si>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</si>
  <si>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</si>
  <si>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</si>
  <si>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</si>
  <si>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</si>
  <si>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</si>
  <si>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</si>
  <si>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</si>
  <si>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</si>
  <si>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</si>
  <si>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</si>
  <si>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</si>
  <si>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</si>
  <si>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área de Talento Humano involucra el direccionamiento estratégico de la entidad, participa en la planeación estratégica de la entidad y se ubica en un nivel estratégico en la institución</t>
  </si>
  <si>
    <t>El tiempo promedio de cubrimiento de vacantes en forma temporal mediante encargo es de 6 meses o mas</t>
  </si>
  <si>
    <t>El tiempo promedio de cubrimiento de vacantes en forma temporal mediante encargo es de 4 meses o mas</t>
  </si>
  <si>
    <t>El tiempo promedio de cubrimiento de vacantes en forma temporal mediante encargo es de 3 meses o mas</t>
  </si>
  <si>
    <t>El tiempo promedio de cubrimiento de vacantes en forma temporal mediante encargo es de 2 meses o menos</t>
  </si>
  <si>
    <t>El tiempo promedio de cubrimiento de vacantes en forma temporal mediante encargo es de 1 mes o menos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</si>
  <si>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</si>
  <si>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</si>
  <si>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</si>
  <si>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</si>
  <si>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</si>
  <si>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</si>
  <si>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</si>
  <si>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3 meses o mas</t>
  </si>
  <si>
    <t>El tiempo promedio de cubrimiento de vacantes en forma temporal mediante provisionalidad es de 2 mes o menos</t>
  </si>
  <si>
    <t>El tiempo promedio de cubrimiento de vacantes en forma temporal mediante provisionalidad es de 1 mes o menos</t>
  </si>
  <si>
    <t>La entidad no ha realizado concursos para proveer vacantes en forma definitiva en los últimos años</t>
  </si>
  <si>
    <t>No se ha utilzado el Banco de Listas de Elegibles como alternativa para proveer empleos en forma definitiva</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</si>
  <si>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</si>
  <si>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</si>
  <si>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</si>
  <si>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</si>
  <si>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</si>
  <si>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</si>
  <si>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</si>
  <si>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</si>
  <si>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</si>
  <si>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</si>
  <si>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</si>
  <si>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</si>
  <si>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</si>
  <si>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</si>
  <si>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</si>
  <si>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</si>
  <si>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</si>
  <si>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</si>
  <si>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</si>
  <si>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</si>
  <si>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Se evaluan competencias mediante el acompañamiento de Función Pública</t>
  </si>
  <si>
    <t>Se evaluan competencias mediante el acompañamiento de Función Pública o de otra entidad competente</t>
  </si>
  <si>
    <t>Se evaluan competencias para todos los aspirantes mediante el acompañamiento de Función Pública o de otra entidad competente</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</si>
  <si>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</si>
  <si>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</si>
  <si>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</si>
  <si>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</si>
  <si>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</si>
  <si>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</si>
  <si>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</si>
  <si>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oportunamente la inducción de servidores públicos (antes de cuatro meses de posesionados)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</si>
  <si>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</si>
  <si>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</si>
  <si>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</si>
  <si>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</si>
  <si>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</si>
  <si>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</si>
  <si>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</si>
  <si>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</si>
  <si>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Se registra el número de gerentes públicos, con la correspondiente caracterización (descripción de sus perfiles y datos generales), y se pueden generar reportes con cualquier información requerida</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</si>
  <si>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</si>
  <si>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</si>
  <si>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</si>
  <si>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</si>
  <si>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</si>
  <si>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</si>
  <si>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</si>
  <si>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</si>
  <si>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</si>
  <si>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</si>
  <si>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</si>
  <si>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</si>
  <si>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</si>
  <si>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</si>
  <si>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</si>
  <si>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</si>
  <si>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</si>
  <si>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</si>
  <si>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</si>
  <si>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Se ha revisado la eficacia del sistema de evaluación del desempeño y de los acuerdos de gestión</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</si>
  <si>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</si>
  <si>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</si>
  <si>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</si>
  <si>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</si>
  <si>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Se han implementado mejoras en las capacidades de los gerentes públicos como resultado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</si>
  <si>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</si>
  <si>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</si>
  <si>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</si>
  <si>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</si>
  <si>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</si>
  <si>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</si>
  <si>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</si>
  <si>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</si>
  <si>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</si>
  <si>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</si>
  <si>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</si>
  <si>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</si>
  <si>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</si>
  <si>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</si>
  <si>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</si>
  <si>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</si>
  <si>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</si>
  <si>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</si>
  <si>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</si>
  <si>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</si>
  <si>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</si>
  <si>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</si>
  <si>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</si>
  <si>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</si>
  <si>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No se elaboró el Plan Institucional de Capacitación</t>
  </si>
  <si>
    <t>Se elaboró el Plan Institucional de Capacitación pero no se ha expedido mediante Resolución</t>
  </si>
  <si>
    <t>Se elaboró el Plan Institucional de Capacitación mediante Resolución</t>
  </si>
  <si>
    <t>Se elaboró el Plan Institucional de Capacitación mediante Resolución y se ejecutaron el 100% de las actividades con la evidencia documentada correspondiente</t>
  </si>
  <si>
    <t>Se elaboró el Plan Institucional de Capacitación mediante Resolución, se ejecutaron el 100% de las actividades con la evidencia documentada correspondiente y se evaluó su eficacia</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</si>
  <si>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</si>
  <si>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</si>
  <si>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</si>
  <si>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</si>
  <si>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</si>
  <si>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solicitudes directas de los gerentes públicos</t>
  </si>
  <si>
    <t>El PIC recopiló solicitudes directas de los gerentes públicos pero no las incluyó en el Plan</t>
  </si>
  <si>
    <t>El PIC incluyó solicitudes directas de los gerentes públicos</t>
  </si>
  <si>
    <t>El PIC incluyó solicitudes directas, documentadas y justificadas de los gerentes públicos</t>
  </si>
  <si>
    <t>El PIC incluyó solicitudes directas, documentadas y justificadas de los gerentes públicos, y se ejecutaron las acciones relacionadas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</si>
  <si>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</si>
  <si>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</si>
  <si>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</si>
  <si>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</si>
  <si>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</si>
  <si>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</si>
  <si>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</si>
  <si>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</si>
  <si>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</si>
  <si>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</si>
  <si>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</si>
  <si>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</si>
  <si>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El PIC tuvo una fase de sensibilización</t>
  </si>
  <si>
    <t>El PIC tuvo una fase de sensibilización documentada</t>
  </si>
  <si>
    <t>El PIC tuvo una fase de sensibilización documentada que se evaluó y que generó mejoras</t>
  </si>
  <si>
    <t>El PIC tuvo una fase de formulación de los proyectos de aprendizaje</t>
  </si>
  <si>
    <t>El PIC tuvo una fase de formulación de los proyectos de aprendizaje documentada</t>
  </si>
  <si>
    <t>El PIC tuvo una fase de formulación de los proyectos de aprendizaje que se evaluó y que generó mejoras</t>
  </si>
  <si>
    <t>El PIC tuvo una fase de consolidación de necesidades</t>
  </si>
  <si>
    <t>El PIC tuvo una fase de consolidación de necesidades documentada</t>
  </si>
  <si>
    <t>El PIC tuvo una fase de consolidación de necesidades documentada que se evaluó y que generó mejoras</t>
  </si>
  <si>
    <t>El PIC tuvo una fase de programación del Plan</t>
  </si>
  <si>
    <t>El PIC tuvo una fase de programación del Plan documentada</t>
  </si>
  <si>
    <t>El PIC tuvo una fase de programación del Plan documentada, que se evaluó y que generó mejoras</t>
  </si>
  <si>
    <t>El PIC tuvo una fase de ejecución del Plan</t>
  </si>
  <si>
    <t>El PIC tuvo una fase de ejecución del Plan documentada</t>
  </si>
  <si>
    <t>El PIC tuvo una fase de ejecución del Plan documentada, que se evaluó y que generó mejoras</t>
  </si>
  <si>
    <t>El PIC tuvo una fase de evaluación de la eficacia del Plan</t>
  </si>
  <si>
    <t>El PIC tuvo una fase de evaluación de la eficacia del Plan documentada</t>
  </si>
  <si>
    <t>El PIC tuvo una fase de evaluación de la eficacia del Plan documentada, que se evaluó y que generó mejoras</t>
  </si>
  <si>
    <t>No se elaboró un Plan de Capacitación</t>
  </si>
  <si>
    <t>El Plan de Capacitación no incluyó este tema</t>
  </si>
  <si>
    <t>Se incluyeron actividades de Gestión del Talento Humano en el Plan de Capacitación</t>
  </si>
  <si>
    <t>Se incluyeron actividades de Gestión del Talento Humano en el Plan de Capacitación, se realizaron las actividades y se evaluaron</t>
  </si>
  <si>
    <t>Se incluyeron actividades de Gestión del Talento Humano en el Plan de Capacitación, se realizaron las actividades, se evaluaron y se revisó su eficacia</t>
  </si>
  <si>
    <t>Se incluyeron actividades de Integración cultural en el Plan de Capacitación</t>
  </si>
  <si>
    <t>Se incluyeron actividades de Integración cultural en el Plan de Capacitación, se realizaron las actividades y se evaluaron</t>
  </si>
  <si>
    <t>Se incluyeron actividades de Integración cultural en el Plan de Capacitación, se realizaron las actividades, se evaluaron y se revisó su eficacia</t>
  </si>
  <si>
    <t>Se incluyeron actividades de Planificación, desarrollo territorial y nacional en el Plan de Capacitación</t>
  </si>
  <si>
    <t>Se incluyeron actividades de Planificación, desarrollo territorial y nacional en el Plan de Capacitación, se realizaron las actividades y se evaluaron</t>
  </si>
  <si>
    <t>Se incluyeron actividades de Planificación, desarrollo territorial y nacional en el Plan de Capacitación, se realizaron las actividades, se evaluaron y se revisó su eficacia</t>
  </si>
  <si>
    <t>Se incluyeron actividades de Relevancia internacional en el Plan de Capacitación</t>
  </si>
  <si>
    <t>Se incluyeron actividades de Relevancia internacional en el Plan de Capacitación, se realizaron las actividades y se evaluaron</t>
  </si>
  <si>
    <t>Se incluyeron actividades de Relevancia internacional en el Plan de Capacitación, se realizaron las actividades, se evaluaron y se revisó su eficacia</t>
  </si>
  <si>
    <t>Se incluyeron actividades de Buen Gobierno en el Plan de Capacitación</t>
  </si>
  <si>
    <t>Se incluyeron actividades de Buen Gobierno en el Plan de Capacitación, se realizaron las actividades y se evaluaron</t>
  </si>
  <si>
    <t>Se incluyeron actividades de Buen Gobierno en el Plan de Capacitación, se realizaron las actividades, se evaluaron y se revisó su eficacia</t>
  </si>
  <si>
    <t>Se incluyeron actividades de Contratación Pública en el Plan de Capacitación</t>
  </si>
  <si>
    <t>Se incluyeron actividades de Contratación Pública en el Plan de Capacitación, se realizaron las actividades y se evaluaron</t>
  </si>
  <si>
    <t>Se incluyeron actividades de Contratación Pública en el Plan de Capacitación, se realizaron las actividades, se evaluaron y se revisó su eficacia</t>
  </si>
  <si>
    <t>Se incluyeron actividades de Cultura organizacional en el Plan de Capacitación</t>
  </si>
  <si>
    <t>Se incluyeron actividades de Cultura organizacional en el Plan de Capacitación, se realizaron las actividades y se evaluaron</t>
  </si>
  <si>
    <t>Se incluyeron actividades de Cultura organizacional en el Plan de Capacitación, se realizaron las actividades, se evaluaron y se revisó su eficacia</t>
  </si>
  <si>
    <t>Se incluyeron actividades de Derechos humanos en el Plan de Capacitación</t>
  </si>
  <si>
    <t>Se incluyeron actividades de Derechos humanos en el Plan de Capacitación, se realizaron las actividades y se evaluaron</t>
  </si>
  <si>
    <t>Se incluyeron actividades de Derechos humanos en el Plan de Capacitación, se realizaron las actividades, se evaluaron y se revisó su eficacia</t>
  </si>
  <si>
    <t>Se incluyeron actividades de Gestión administrativa en el Plan de Capacitación</t>
  </si>
  <si>
    <t>Se incluyeron actividades de Gestión administrativa en el Plan de Capacitación, se realizaron las actividades y se evaluaron</t>
  </si>
  <si>
    <t>Se incluyeron actividades de Gestión administrativa en el Plan de Capacitación, se realizaron las actividades, se evaluaron y se revisó su eficacia</t>
  </si>
  <si>
    <t>Se incluyeron actividades de Gestión de las tecnologías de la información en el Plan de Capacitación</t>
  </si>
  <si>
    <t>Se incluyeron actividades de Gestión de las tecnologías de la información en el Plan de Capacitación, se realizaron las actividades y se evaluaron</t>
  </si>
  <si>
    <t>Se incluyeron actividades de Gestión de las tecnologías de la información en el Plan de Capacitación, se realizaron las actividades, se evaluaron y se revisó su eficacia</t>
  </si>
  <si>
    <t>Se incluyeron actividades de Gestión documental en el Plan de Capacitación</t>
  </si>
  <si>
    <t>Se incluyeron actividades de Gestión documental en el Plan de Capacitación, se realizaron las actividades y se evaluaron</t>
  </si>
  <si>
    <t>Se incluyeron actividades de Gestión documental en el Plan de Capacitación, se realizaron las actividades, se evaluaron y se revisó su eficacia</t>
  </si>
  <si>
    <t>Se incluyeron actividades de Gestión Financiera en el Plan de Capacitación</t>
  </si>
  <si>
    <t>Se incluyeron actividades de Gestión Financiera en el Plan de Capacitación, se realizaron las actividades y se evaluaron</t>
  </si>
  <si>
    <t>Se incluyeron actividades de Gestión Financiera en el Plan de Capacitación, se realizaron las actividades, se evaluaron y se revisó su eficacia</t>
  </si>
  <si>
    <t>Se incluyeron actividades de Gobierno en Línea en el Plan de Capacitación</t>
  </si>
  <si>
    <t>Se incluyeron actividades de Gobierno en Línea en el Plan de Capacitación, se realizaron las actividades y se evaluaron</t>
  </si>
  <si>
    <t>Se incluyeron actividades de Gobierno en Línea en el Plan de Capacitación, se realizaron las actividades, se evaluaron y se revisó su eficacia</t>
  </si>
  <si>
    <t>Se incluyeron actividades de Innovación en el Plan de Capacitación</t>
  </si>
  <si>
    <t>Se incluyeron actividades de Innovación en el Plan de Capacitación, se realizaron las actividades y se evaluaron</t>
  </si>
  <si>
    <t>Se incluyeron actividades de Innovación en el Plan de Capacitación, se realizaron las actividades, se evaluaron y se revisó su eficacia</t>
  </si>
  <si>
    <t>Se incluyeron actividades de Participación ciudadana en el Plan de Capacitación</t>
  </si>
  <si>
    <t>Se incluyeron actividades de Participación ciudadana en el Plan de Capacitación, se realizaron las actividades y se evaluaron</t>
  </si>
  <si>
    <t>Se incluyeron actividades de Participación ciudadana en el Plan de Capacitación, se realizaron las actividades, se evaluaron y se revisó su eficacia</t>
  </si>
  <si>
    <t>Se incluyeron actividades de Servicio al ciudadano en el Plan de Capacitación</t>
  </si>
  <si>
    <t>Se incluyeron actividades de Servicio al ciudadano en el Plan de Capacitación, se realizaron las actividades y se evaluaron</t>
  </si>
  <si>
    <t>Se incluyeron actividades de Servicio al ciudadano en el Plan de Capacitación, se realizaron las actividades, se evaluaron y se revisó su eficacia</t>
  </si>
  <si>
    <t>Se incluyeron actividades de Sostenibilidad ambiental en el Plan de Capacitación</t>
  </si>
  <si>
    <t>Se incluyeron actividades de Sostenibilidad ambiental en el Plan de Capacitación, se realizaron las actividades y se evaluaron</t>
  </si>
  <si>
    <t>Se incluyeron actividades de Sostenibilidad ambiental en el Plan de Capacitación, se realizaron las actividades, se evaluaron y se revisó su eficacia</t>
  </si>
  <si>
    <t>Se incluyeron actividades de Derecho de acceso a la información en el Plan de Capacitación</t>
  </si>
  <si>
    <t>Se incluyeron actividades de Derecho de acceso a la información en el Plan de Capacitación, se realizaron las actividades y se evaluaron</t>
  </si>
  <si>
    <t>Se incluyeron actividades de Derecho de acceso a la información en el Plan de Capacitación, se realizaron las actividades, se evaluaron y se revisó su eficacia</t>
  </si>
  <si>
    <t>La entidad desconoce la existencia de un programa de Bilingüismo</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</si>
  <si>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</si>
  <si>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</si>
  <si>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</si>
  <si>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</si>
  <si>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</si>
  <si>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</si>
  <si>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</si>
  <si>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</si>
  <si>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</si>
  <si>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</si>
  <si>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</si>
  <si>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</si>
  <si>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</si>
  <si>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</si>
  <si>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</si>
  <si>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</si>
  <si>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incluyeron incentivos para los empleados de carrera y de libre en el Plan de Bienestar e Incentivos</t>
  </si>
  <si>
    <t>Se incluyeron incentivos para los empleados de carrera y de libre en el Plan de Bienestar e Incentivos y se otorgaron</t>
  </si>
  <si>
    <t>Se incluyeron incentivos para los equipos de trabajo en el Plan de Bienestar e Incentivos, se otorgaron y se publicó el mecanismo de selección para toda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</si>
  <si>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</si>
  <si>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</si>
  <si>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</si>
  <si>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</si>
  <si>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</si>
  <si>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</si>
  <si>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</si>
  <si>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</si>
  <si>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</si>
  <si>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</si>
  <si>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</si>
  <si>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</si>
  <si>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</si>
  <si>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</si>
  <si>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</si>
  <si>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</si>
  <si>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</si>
  <si>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</si>
  <si>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</si>
  <si>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</si>
  <si>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</si>
  <si>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</si>
  <si>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</si>
  <si>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</si>
  <si>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</si>
  <si>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clima laboral en el plan de bienestar e incentivos</t>
  </si>
  <si>
    <t>Se incluyeron actividades relacionadas con clima laboral en el plan de bienestar e incentivos, se realizaron las actividades y se evaluaron</t>
  </si>
  <si>
    <t>Se incluyeron actividades relacionadas con clima laboral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</si>
  <si>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</si>
  <si>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</si>
  <si>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</si>
  <si>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</si>
  <si>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</si>
  <si>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</si>
  <si>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de preparación a los prepensionados en el plan de bienestar e incentivos</t>
  </si>
  <si>
    <t>Se incluyeron actividades de preparación a los prepensionados en el plan de bienestar e incentivos, se realizaron las actividades y se evaluaron</t>
  </si>
  <si>
    <t>Se incluyeron actividades de preparación a los prepensionados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</si>
  <si>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</si>
  <si>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</si>
  <si>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</si>
  <si>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</si>
  <si>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</si>
  <si>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</si>
  <si>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</si>
  <si>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</si>
  <si>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</si>
  <si>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</si>
  <si>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</si>
  <si>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</si>
  <si>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</si>
  <si>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</si>
  <si>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han incorporado buenas prácticas relacionadas con programas de Bienestar e Incentivos</t>
  </si>
  <si>
    <t>Se han analizado posibles buenas prácticas a incorporar</t>
  </si>
  <si>
    <t>Se estableció contacto con la entidad donde se produce la buena práctica que se pretende incorporar</t>
  </si>
  <si>
    <t>Se incorporó una buena práctica relacionada con Bienestar e Incentivos</t>
  </si>
  <si>
    <t>Se incorporó una buena práctica relacionada con Bienestar e Incentivos, y se evaluó su impacto</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</si>
  <si>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</si>
  <si>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</si>
  <si>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</si>
  <si>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</si>
  <si>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</si>
  <si>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</si>
  <si>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</si>
  <si>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</si>
  <si>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Se ha realizado la divulgación del programa Servimos y se ha impactado a todos los servidores de la Entidad, alcanzando hasta un 5 % de servidores que usan las alianzas</t>
  </si>
  <si>
    <t>Se ha realizado la divulgación del programa Servimos y se ha impactado a todos los servidores de la Entidad, alcanzando más de un 5 % de servidores que usan las alianzas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</si>
  <si>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</si>
  <si>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</si>
  <si>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</si>
  <si>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</si>
  <si>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</si>
  <si>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</si>
  <si>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</si>
  <si>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</si>
  <si>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</si>
  <si>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</si>
  <si>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</si>
  <si>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</si>
  <si>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</si>
  <si>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</si>
  <si>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</si>
  <si>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</si>
  <si>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</si>
  <si>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</si>
  <si>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</si>
  <si>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</si>
  <si>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</si>
  <si>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</si>
  <si>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</si>
  <si>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</si>
  <si>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</si>
  <si>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</si>
  <si>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</si>
  <si>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mediciones de clima organizacional opotunamente pero no se han realizado acciones de mejora</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</si>
  <si>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</si>
  <si>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</si>
  <si>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</si>
  <si>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</si>
  <si>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</si>
  <si>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</si>
  <si>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</si>
  <si>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</si>
  <si>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</si>
  <si>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</si>
  <si>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</si>
  <si>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</si>
  <si>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No se han identificado los valores y principios institucionales en la entifdad</t>
  </si>
  <si>
    <t>Se han realizado ejercicios de identificación de los valores y principios institucionales</t>
  </si>
  <si>
    <t>Se han generado espacios participativos para la identificación de los valores y principios institucionales</t>
  </si>
  <si>
    <t>Se han generado espacios participativos para la identificación de los valores y principios institucionales, y se han divulgado e interiorizado en los servidores de la entidad</t>
  </si>
  <si>
    <t>Se han generado espacios participativos para la identificación de los valores y principios institucionales, se han divulgado e interiorizado en los servidores de la entidad y se garantiza su cumplimiento en el ejercicio de sus funciones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</si>
  <si>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</si>
  <si>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</si>
  <si>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</si>
  <si>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</si>
  <si>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</si>
  <si>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negociado con los sindicatos en los plazos estipulados en la normatividad vigente</t>
  </si>
  <si>
    <t>Se ha negociado con los sindicatos pero no en los plazos estipulados por la normatividad vigente</t>
  </si>
  <si>
    <t>Se ha negociado con los sindicatos sin llegar a acuerdos concretos</t>
  </si>
  <si>
    <t>Se ha negociado con los sindicatos en los plazos estipulados por la normatividad vigente, llegando a acuerdos</t>
  </si>
  <si>
    <t>Se han implementado oportunamente los acuerdos concertados con los sindicatos</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</si>
  <si>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</si>
  <si>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</si>
  <si>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</si>
  <si>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</si>
  <si>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</si>
  <si>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promocionar la rendición de cuentas por parte de los gerentes (o directivos) públicos.</t>
  </si>
  <si>
    <t>Se han analizado diferentes alternativas de mecanismos para promocionar la rendición de cuentas por parte de los gerentes (o directivos) públicos.</t>
  </si>
  <si>
    <t>Se ha implementado al menos una alternativa de mecanismo para promocionar la rendición de cuentas por parte de los gerentes públicos</t>
  </si>
  <si>
    <t>Existen al menos dos mecanismos para promocionar la rendición de cuentas por parte de los gerentes públicos</t>
  </si>
  <si>
    <t>Existen al menos dos mecanismos para promocionar la rendición de cuentas por parte de los gerentes públicos y se mide su eficacia</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</si>
  <si>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</si>
  <si>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</si>
  <si>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</si>
  <si>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</si>
  <si>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</si>
  <si>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</si>
  <si>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</si>
  <si>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</si>
  <si>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</si>
  <si>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</si>
  <si>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</si>
  <si>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</si>
  <si>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</si>
  <si>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</si>
  <si>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</si>
  <si>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</si>
  <si>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</si>
  <si>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</si>
  <si>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</si>
  <si>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</si>
  <si>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</si>
  <si>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</si>
  <si>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</si>
  <si>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</si>
  <si>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</si>
  <si>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hacen entrevistas de retiro aleatorias a algunos exservidores</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</si>
  <si>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</si>
  <si>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</si>
  <si>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</si>
  <si>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</si>
  <si>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</si>
  <si>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</si>
  <si>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</si>
  <si>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</si>
  <si>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</si>
  <si>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</si>
  <si>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Categorías del componente 1:</t>
  </si>
  <si>
    <t>Categorías del componente 2</t>
  </si>
  <si>
    <t>Categorías del componente 3:</t>
  </si>
  <si>
    <t>Categorías del componente 4:</t>
  </si>
  <si>
    <t>COMPONENTES</t>
  </si>
  <si>
    <t>NORMATIVIDAD</t>
  </si>
  <si>
    <t>BID: Al servicio del ciudadano: una década de reformas
del servicio civil en América Latina (2004–13), pg. 64 y siguientes</t>
  </si>
  <si>
    <t>Ley 909 de 2004, Artículo 15, 17</t>
  </si>
  <si>
    <t>Ley 909 de 2004, Artículo 15</t>
  </si>
  <si>
    <t>OCDE: La implementación del Buen Gobierno, pg. 294, 303
Tendencias Globales en Capital Humano 2017, Deloitte University Press, 2017</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</si>
  <si>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</si>
  <si>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</si>
  <si>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</si>
  <si>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</si>
  <si>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</si>
  <si>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OCDE: La implementación del Buen Gobierno, pg. 294, 303, 342
Tendencias Globales en Capital Humano 2017, Deloitte University Press, 2017</t>
  </si>
  <si>
    <t>OCDE: La implementación del Buen Gobierno, pg. 304
Tendencias Globales en Capital Humano 2017, Deloitte University Press, 2017
Tendencias Globales en Capital Humano 2016, La nueva organización: un diseño diferente”. Deloitte University Press, 2016</t>
  </si>
  <si>
    <t>Decreto 1295 de 1994
Ley 1562 de 2012
Decreto 1072 de 2015
Decreto 171 de 2016</t>
  </si>
  <si>
    <t>Decreto 1083 de 2015, Artículo 2.2.17.1 y siguientes
Decreto 648 de 2017, Artículo 2.2.5.1.9</t>
  </si>
  <si>
    <t>Ley 909 de 2004, Artículo 15, 37, 38, 39, 40, 50
Decreto 1083 de 2015, Artículo 2.2.8.1.1 y siguientes, 2.2.13.1.6 y siguientes
Acuerdo 565 de 2016</t>
  </si>
  <si>
    <t>Decreto 1083 de 2015, Artículo 2.2.10.5
Decreto 1567 de 1998, Artículo 7, 11
Circular 100-10 del 21 de noviembre de 2014</t>
  </si>
  <si>
    <t>Ley 489 de 1998, Artículo 17
Decreto 1083 de 2015, Artículo 2.2.10.7</t>
  </si>
  <si>
    <t>Guía Establecer Modificar Manual Funciones y Competencias Laborales Actualizada Septiembre 2015
http://www.funcionpublica.gov.co/documents/418537/506911/GuaEstablecerModificarManualFuncionesYCompetenciasLaborales_+ActualizadaSeptiembre2015/fe0e4657-1e36-4715-8d8d-3fcebf57e34a</t>
  </si>
  <si>
    <t>OCDE, La implementación del buen gobierno, pg. 306, 308</t>
  </si>
  <si>
    <t>Ley 909 de 2004, Artículo 15, 19
Decreto 1083 de 2015, Artículo 2.2.2.2.1, 2.2.2.3.1 y siguientes, 2.2.2.6.1 y siguientes, 2.2.4.1 y siguientes, 2.2.4.9
Decreto 648 de 2017, Artículo 2.2.5.1.5</t>
  </si>
  <si>
    <t>Tendencias Globales en Capital Humano 2016, La nueva organización: un diseño diferente”. Deloitte University Press, 2016</t>
  </si>
  <si>
    <t>Ley 909 de 2004, Artículo 24
Decreto 1083 de 2015, Artículo 2.2.1.1.3, 2.2.1.2.6, 2.2.6.1 y siguientes
Decreto 648 de 2017, Capítulos 2 y 3, Artículo 2.2.5.4.7, 2.2.5.5.41, 2.2.5.5.42, 2.2.5.5.43</t>
  </si>
  <si>
    <t>Decreto 1083 de 2015, 2.2.6.1 y siguientes
Decreto 648 de 2017, Capítulos 2 y 3</t>
  </si>
  <si>
    <t>Ley 909 de 2004, Artículo 25
Decreto 1083 de 2015, Artículo 2.2.1.1.3, 2.2.1.2.6
Decreto 648 de 2017, Capítulos 2 y 3</t>
  </si>
  <si>
    <t>Ley 909 de 2004, Artículo 27 y siguientes
Decreto 1083 de 2015, Artículo 2.2.1.1.3, 2.2.1.2.6, 2.2.6.1 y siguientes
Decreto 648 de 2017, Art. 2.2.5.3.2</t>
  </si>
  <si>
    <t>Decreto 648 de 2017, Capítulos 2 y 3</t>
  </si>
  <si>
    <t>Tendencias Globales en Capital Humano 2017, Deloitte University Press, 2017
Tendencias Globales en Capital Humano 2016, La nueva organización: un diseño diferente”. Deloitte University Press, 2016</t>
  </si>
  <si>
    <t>Ley 909 de 2004, Artículo 15
Ley 1712 de 2014</t>
  </si>
  <si>
    <t>OCDE: La implementación del Buen Gobierno, pg. 317 a 320, 366
BID: Al servicio del ciudadano: una década de reformas
del servicio civil en América Latina (2004–13), pg. 92 y siguientes</t>
  </si>
  <si>
    <t>Ley 909 de 2004, Artículo 27 y siguientes
Decreto 1083 de 2015, Artículo 2.2.4.1 y siguientes, 2.2.13.2.1 y siguientes</t>
  </si>
  <si>
    <t>OCDE: La implementación del Buen Gobierno, pg. 294, 315, 328</t>
  </si>
  <si>
    <t>Decreto 1083 de 2015, Artículo 2.2.6.25, 2.2.6.28 y siguientes, 2.2.8.2.1
Decreto 648 de 2017, Artículo 2.2.5.5.49
Acuerdo 565 de 2016</t>
  </si>
  <si>
    <t>Decreto 1567 de 1998, Artículo 7, 11
Circular 100-10 del 21 de noviembre de 2014</t>
  </si>
  <si>
    <t>Decreto 1567 de 1998, Artículo 7
Circular 100-10 del 21 de noviembre de 2014</t>
  </si>
  <si>
    <t>Decreto 648 de 2017, Capítulo 4</t>
  </si>
  <si>
    <t>OCDE: La implementación del Buen Gobierno, pg. 294, 301
Tendencias Globales en Capital Humano 2017, Deloitte University Press, 2017</t>
  </si>
  <si>
    <t>Guía metodológica para le gestión del rendimiento de los gerentes públicos</t>
  </si>
  <si>
    <t>OCDE, La implementación del buen gobierno, pg. 353
BID: Al servicio del ciudadano: una década de reformas
del servicio civil en América Latina (2004–13), pg. 64 y siguientes</t>
  </si>
  <si>
    <t>Ley 909 de 2004, Artículo 50
Decreto 1083 de 2015, Artículo 2.2.13.1.6 y siguientes
Acuerdo 565 de 2016</t>
  </si>
  <si>
    <t>OCDE, La implementación del buen gobierno, pg. 353, 355
BID: Al servicio del ciudadano: una década de reformas
del servicio civil en América Latina (2004–13), pg. 64 y siguientes
Tendencias Globales en Capital Humano 2017, Deloitte University Press, 2017</t>
  </si>
  <si>
    <t>Decreto 1083 de 2015, Artículo 2.2.8.1.1 y siguientes
Acuerdo 565 de 2016</t>
  </si>
  <si>
    <t>Decreto 943 de 2014
Circular 100-003 de 2011</t>
  </si>
  <si>
    <t>Guía de formulación del PIC
Guía de Gestión Estratégica del Talento Humano</t>
  </si>
  <si>
    <t>OCDE: La implementación del Buen Gobierno, pg. 337, 338
BID: Al servicio del ciudadano: una década de reformas
del servicio civil en América Latina (2004–13), pg. 64 y siguientes
Tendencias Globales en Capital Humano 2017, Deloitte University Press, 2017</t>
  </si>
  <si>
    <t>OCDE: La implementación del Buen Gobierno, pg. 337</t>
  </si>
  <si>
    <t>Decreto 1567 de 1998, Artículo 11</t>
  </si>
  <si>
    <t>Decreto 1567 de 1998, Artículos 2 al 12</t>
  </si>
  <si>
    <t>OCDE, La implementación del Buen gobierno, pg. 340</t>
  </si>
  <si>
    <t>OCDE, La implementación del buen gobierno, pg. 340</t>
  </si>
  <si>
    <t>Decreto 4665 de 2007: Plan Nacional de Formación y Capacitación (Segunda Edición: 30 de mayo de 2010)</t>
  </si>
  <si>
    <t>Circular conjunta No. 01 del 28 de noviembre de 2012</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</si>
  <si>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</si>
  <si>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</si>
  <si>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</si>
  <si>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</si>
  <si>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</si>
  <si>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</si>
  <si>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</si>
  <si>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</si>
  <si>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</si>
  <si>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Guía de readaptación laboral</t>
  </si>
  <si>
    <t>Guía Entorno Laboral Saludable Ministerio de Salud: 
https://www.minsalud.gov.co/sites/rid/Lists/BibliotecaDigital/RIDE/VS/TH/entorno-laboral-saludable-incentivo-ths-final.pdf</t>
  </si>
  <si>
    <t>Información de Estado Joven en EVA: http://www.funcionpublica.gov.co/eva/es/estado_joven</t>
  </si>
  <si>
    <t>OCDE, La implementación del buen gobierno, pg. 311</t>
  </si>
  <si>
    <t>Ley 1780 de 2016
Concepto 216141 de 2016 DAFP</t>
  </si>
  <si>
    <t>http://www.funcionpublica.gov.co/eva/red/publicaciones/el-programa-servimos:-funcion-publica-comprometida-con-los-servidores-publicos</t>
  </si>
  <si>
    <t>Ley 1221 de 2008
Decreto 884 de 2012
Decreto 648 de 2017, Artículo 2.2.5.5.54
Concepto 160171 de 2014 DAFP</t>
  </si>
  <si>
    <t>http://www.funcionpublica.gov.co/eva/es/preguntas-frecuentes/dotacion</t>
  </si>
  <si>
    <t>Decreto 1072 de 2015
Concepto 70171 de 2015 DAFP</t>
  </si>
  <si>
    <t>Decreto 648 de 2017, Artículo 2.2.5.5.53
Circular Externa 100-008 de 2013</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</si>
  <si>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</si>
  <si>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</si>
  <si>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</si>
  <si>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</si>
  <si>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</si>
  <si>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</si>
  <si>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</si>
  <si>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</si>
  <si>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Guía de gestión de empleos de naturaleza gerencial
Guía metodológica para le gestión del rendimiento de los gerentes públicos</t>
  </si>
  <si>
    <t>OCDE: La implementación del Buen Gobierno, pg. 317, 338, 340, 353
BID: Al servicio del ciudadano: una década de reformas
del servicio civil en América Latina (2004–13), pg. 64 y siguientes, 78 y siguientes</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</si>
  <si>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</si>
  <si>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</si>
  <si>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</si>
  <si>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</si>
  <si>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327
BID: Al servicio del ciudadano: una década de reformas
del servicio civil en América Latina (2004–13), pg. 64 y siguientes, 78 y siguientes
Tendencias Globales en Capital Humano 2017, Deloitte University Press, 2017</t>
  </si>
  <si>
    <t>OCDE: La implementación del Buen Gobierno, pg. 353, 354</t>
  </si>
  <si>
    <t>OCDE: La implementación del Buen Gobierno, pg. 330, 338</t>
  </si>
  <si>
    <t>Ley 909 de 2004, Artículo 26
Decreto 1083 de 2015, Artículo 2.2.13.1.1 y siguientes
Decreto 648 de 2017, Artículo 2.2.5.4.7, 2.2.5.5.43</t>
  </si>
  <si>
    <t>OCDE: La implementación del Buen Gobierno, pg. 329
Tendencias Globales en Capital Humano 2017, Deloitte University Press, 2017</t>
  </si>
  <si>
    <t>Ley 909 de 2004, Artículo 41, 42, 43, 44, 45, 46
Decreto 648 de 2017, Artículo 2.2.11.1.1, 2.2.11.1.2, 2.2.11.1.3
Decreto 1083 de 2015, Artículo 2.2.10.7</t>
  </si>
  <si>
    <t>OCDE 03-Apr-2017
Public Governance and Territorial Development Directorate, Public Governance Committee
WORKING PARTY OF SENIOR PUBLIC INTEGRITY OFFICIALS
INTEGRITY REVIEW OF COLOMBIA, Pg. 63, Párrafo 174</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</si>
  <si>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</si>
  <si>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</si>
  <si>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</si>
  <si>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</si>
  <si>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</si>
  <si>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</si>
  <si>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</si>
  <si>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</si>
  <si>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</si>
  <si>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</si>
  <si>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</si>
  <si>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</si>
  <si>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</si>
  <si>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</si>
  <si>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</si>
  <si>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</si>
  <si>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</si>
  <si>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</si>
  <si>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</si>
  <si>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</si>
  <si>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</si>
  <si>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</si>
  <si>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</si>
  <si>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</si>
  <si>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</si>
  <si>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</si>
  <si>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</si>
  <si>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</si>
  <si>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</si>
  <si>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</si>
  <si>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</si>
  <si>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</si>
  <si>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</si>
  <si>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</si>
  <si>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</si>
  <si>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</si>
  <si>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</si>
  <si>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Eventualmente se han reallizado reinducciones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</si>
  <si>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</si>
  <si>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</si>
  <si>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</si>
  <si>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</si>
  <si>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</si>
  <si>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</si>
  <si>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</si>
  <si>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</si>
  <si>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</si>
  <si>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</si>
  <si>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Identifique en la hoja "Rutas Filtro" la Ruta y las Subrutas
 seleccionadas en los puntos anteriores</t>
  </si>
  <si>
    <t>De las variables encontradas, identifique aquellas en las que
sería pertinente y viable iniciar mejoras en el corto plazo</t>
  </si>
  <si>
    <t>Diseñe alternativas de mejora en las variables identificadas.
Si es necesario, solicite apoyo de la Dirección de Empleo Público DAFP</t>
  </si>
  <si>
    <t>Implemente las mejoras seleccionadas.
Si es necesario, solicite apoyo del DAFP</t>
  </si>
  <si>
    <t>Evalúe la eficacia de las acciones implementadas</t>
  </si>
  <si>
    <t>RUTA DEL CRECIMIENTO - Liderando talento</t>
  </si>
  <si>
    <t>RUTA DEL SERVICIO - Al servicio de los ciudadanos</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</si>
  <si>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</si>
  <si>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</si>
  <si>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</si>
  <si>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</si>
  <si>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</si>
  <si>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</si>
  <si>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</si>
  <si>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</si>
  <si>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</si>
  <si>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</si>
  <si>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</si>
  <si>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</si>
  <si>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</si>
  <si>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</si>
  <si>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</si>
  <si>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</si>
  <si>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</si>
  <si>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</si>
  <si>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</si>
  <si>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</si>
  <si>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</si>
  <si>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</si>
  <si>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</si>
  <si>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</si>
  <si>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</si>
  <si>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</si>
  <si>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</si>
  <si>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</si>
  <si>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RESULTADOS RUTAS</t>
  </si>
  <si>
    <t>RUTAS FILTRO</t>
  </si>
  <si>
    <t>PLAN DE ACCIÓN</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</si>
  <si>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</si>
  <si>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</si>
  <si>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</si>
  <si>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</si>
  <si>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</si>
  <si>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</si>
  <si>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 xml:space="preserve">En conjunto, estos resultados le permitirán identificar cuales son los temas o rutas que presentan un mayor rezago, o cuya implementación está más retrasada, y así poder centrar su prioridad al momento de realizar el plan de acción. </t>
  </si>
  <si>
    <t>Plan de Acción:</t>
  </si>
  <si>
    <t>Resultados Rutas:</t>
  </si>
  <si>
    <t>Rutas filtro:</t>
  </si>
  <si>
    <t>Referencias:</t>
  </si>
  <si>
    <t>RESULTADOS RUTAS DE VALOR</t>
  </si>
  <si>
    <t>4. Calificación por Rutas de Creación de Valor:</t>
  </si>
  <si>
    <t>Ley 909 de 2004, Artículo 15
Decreto 1567 de 1998, Artículos 2 al 12
Decreto 894 de 2017, Artículos 1 y 2</t>
  </si>
  <si>
    <t>Ley 489 de 1998, Artículo 26
Decreto 1083 de 2015, Artículo 2.2.10.1 y siguientes
Decreto 894 de 2017, Artículos 1 y 2</t>
  </si>
  <si>
    <t>Ley 909 de 2004, Artículo 15, 36
Decreto 1083 de 2015, Artículo 2.2.9.1 y siguientes
Decreto 1567 de 1998, Artículos 2 al 12
Circular 100-10 del 21 de noviembre de 2014
Decreto 894 de 2017, Artículos 1 y 2</t>
  </si>
  <si>
    <t>Ley 489 de 1998, Artículo 26
Ley 909 de 2004, parágrafo Artículo 36
Decreto 1083 de 2015, Artículo 2.2.10.1 y siguientes
Decreto 1567 de 1998, Artículos 20 al 25
Decreto 894 de 2017, Artículos 1 y 2</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</si>
  <si>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</si>
  <si>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</si>
  <si>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</si>
  <si>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</si>
  <si>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</si>
  <si>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</si>
  <si>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</si>
  <si>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Se ha facilitado el proceso de acuerdos de gestión elaborando los formatos y haciendo las capacitaciones correspondientes</t>
  </si>
  <si>
    <t>Llevar a cabo las labores de evaluación de desempeño y llevar los registros correspondientes, en sus respectivas fases.</t>
  </si>
  <si>
    <t>Desglosándo el PIC en las siguientes fases:</t>
  </si>
  <si>
    <t>Incluyendo en el PIC los siguientes temas:</t>
  </si>
  <si>
    <t>Incluyendo en el Plan de Bienestar los siguientes temas:</t>
  </si>
  <si>
    <t>Implementar mecanismos o instrumentos para abordar y mejorar el desempeño de gerentes (o directivos) inferior a lo esperado.</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</si>
  <si>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</si>
  <si>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</si>
  <si>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</si>
  <si>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</si>
  <si>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</si>
  <si>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</si>
  <si>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</si>
  <si>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</si>
  <si>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</si>
  <si>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</si>
  <si>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</si>
  <si>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Se envian algunas de las solicitudes de inscripción o de actualización en carrera administrativa a la CNSC</t>
  </si>
  <si>
    <t>Se envian oportunamente algunas de las solicitudes de inscripción o de actualización en carrera administrativa a la CNSC</t>
  </si>
  <si>
    <t>Se envian oportunamente y en su totalidad las solicitudes de inscripción o de actualización en carrera administrativa a la CNSC</t>
  </si>
  <si>
    <t>Se envian oportunamente y en su totalidad las solicitudes de inscripción o de actualización en carrera administrativa a la CNSC, y se hace el seguimiento y el registro correspondiente</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</si>
  <si>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</si>
  <si>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</si>
  <si>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</si>
  <si>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</si>
  <si>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</si>
  <si>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</si>
  <si>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</si>
  <si>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</si>
  <si>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</si>
  <si>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</si>
  <si>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</si>
  <si>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</si>
  <si>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</si>
  <si>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</si>
  <si>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</si>
  <si>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</si>
  <si>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</si>
  <si>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</si>
  <si>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</si>
  <si>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</si>
  <si>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</si>
  <si>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</si>
  <si>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</si>
  <si>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</si>
  <si>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</si>
  <si>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</si>
  <si>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 xml:space="preserve">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</si>
  <si>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</si>
  <si>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</si>
  <si>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</si>
  <si>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</si>
  <si>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</si>
  <si>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Brindar apoyo sociolaboral y emocional a las personas que se desvinculan por pensión, por reestructuración o por finalización del nombramiento en provisionalidad, de manera que se les facilite enfrentar el cambio, mediante un Plan de Desvinculación Asistida</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</si>
  <si>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</si>
  <si>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</si>
  <si>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</si>
  <si>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</si>
  <si>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</si>
  <si>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</si>
  <si>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</si>
  <si>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</si>
  <si>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</si>
  <si>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</si>
  <si>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</si>
  <si>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</si>
  <si>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</si>
  <si>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</si>
  <si>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</si>
  <si>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</si>
  <si>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</si>
  <si>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</si>
  <si>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</si>
  <si>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Trabajo en equipo</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</si>
  <si>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</si>
  <si>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</si>
  <si>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</si>
  <si>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r>
      <t>En esta hoja se puede identificar cómo están relacionadas las variables de la Matriz con las rutas de creación de valor</t>
    </r>
    <r>
      <rPr>
        <sz val="11"/>
        <color rgb="FFFF0000"/>
        <rFont val="Arial"/>
        <family val="2"/>
      </rPr>
      <t>.</t>
    </r>
  </si>
  <si>
    <t>Nombre de la Ruta de Creación de Valor
 con menor puntaje</t>
  </si>
  <si>
    <t>Documento de Gestión Estratégica del Talento Humano</t>
  </si>
  <si>
    <t>Guía de readaptación laboral
Documento de Gestión Estratégica del Talento Humano</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</si>
  <si>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</si>
  <si>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</si>
  <si>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uno de los subcomponentes. Se calcula automáticamente.</t>
    </r>
  </si>
  <si>
    <r>
      <rPr>
        <b/>
        <sz val="11"/>
        <rFont val="Arial"/>
        <family val="2"/>
      </rPr>
      <t xml:space="preserve">Categoría: </t>
    </r>
    <r>
      <rPr>
        <sz val="11"/>
        <rFont val="Arial"/>
        <family val="2"/>
      </rPr>
      <t>agrupaciones de temas claves de acuerdo con cada uno de los subcomponentes establecidos.</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</si>
  <si>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</si>
  <si>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Actividades de Gestión:</t>
    </r>
    <r>
      <rPr>
        <sz val="11"/>
        <rFont val="Arial"/>
        <family val="2"/>
      </rPr>
      <t xml:space="preserve"> actividades puntuales que están enmarcadas dentro de la Gestión del Talento Humano</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</si>
  <si>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</si>
  <si>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</si>
  <si>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</si>
  <si>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</si>
  <si>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</si>
  <si>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</si>
  <si>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</si>
  <si>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</si>
  <si>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</si>
  <si>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</si>
  <si>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r>
      <t xml:space="preserve">Contar con un mecanismo de información que permita visualizar en tiempo real la planta de personal y generar reportes, articulado con la nómina o independiente, diferenciando:
- </t>
    </r>
    <r>
      <rPr>
        <b/>
        <i/>
        <sz val="10"/>
        <color rgb="FF002060"/>
        <rFont val="Arial"/>
        <family val="2"/>
      </rPr>
      <t>Planta global y planta estructural, por grupos internos de trabajo</t>
    </r>
  </si>
  <si>
    <r>
      <t>Contar con un mecanismo de información que permita visualizar en tiempo real la planta de personal y generar reportes, articulado con la nómina o independiente, diferenciando:
-</t>
    </r>
    <r>
      <rPr>
        <i/>
        <sz val="10"/>
        <color rgb="FF002060"/>
        <rFont val="Arial"/>
        <family val="2"/>
      </rPr>
      <t xml:space="preserve"> </t>
    </r>
    <r>
      <rPr>
        <b/>
        <i/>
        <sz val="10"/>
        <color rgb="FF002060"/>
        <rFont val="Arial"/>
        <family val="2"/>
      </rPr>
      <t>Tipos de vinculación, nivel, código, grado</t>
    </r>
  </si>
  <si>
    <r>
      <t xml:space="preserve">Contar con un mecanismo de información que permita visualizar en tiempo real la planta de personal y generar reportes, articulado con la nómina o independiente, diferenciando:
- </t>
    </r>
    <r>
      <rPr>
        <b/>
        <i/>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</si>
  <si>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i/>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</si>
  <si>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i/>
        <sz val="10"/>
        <color rgb="FF002060"/>
        <rFont val="Arial"/>
        <family val="2"/>
      </rPr>
      <t>- Perfiles de Empleos</t>
    </r>
  </si>
  <si>
    <t>12A</t>
  </si>
  <si>
    <t>35A</t>
  </si>
  <si>
    <t>12B</t>
  </si>
  <si>
    <t>12C</t>
  </si>
  <si>
    <t>12D</t>
  </si>
  <si>
    <t>12E</t>
  </si>
  <si>
    <t>12F</t>
  </si>
  <si>
    <t>12G</t>
  </si>
  <si>
    <t>12H</t>
  </si>
  <si>
    <t>35B</t>
  </si>
  <si>
    <t>37A</t>
  </si>
  <si>
    <t>37B</t>
  </si>
  <si>
    <t>37C</t>
  </si>
  <si>
    <t>37D</t>
  </si>
  <si>
    <t>37E</t>
  </si>
  <si>
    <t>37F</t>
  </si>
  <si>
    <t>37G</t>
  </si>
  <si>
    <t>37H</t>
  </si>
  <si>
    <t>37I</t>
  </si>
  <si>
    <t>37J</t>
  </si>
  <si>
    <t>37K</t>
  </si>
  <si>
    <t>37L</t>
  </si>
  <si>
    <t>37M</t>
  </si>
  <si>
    <t>37N</t>
  </si>
  <si>
    <t>37O</t>
  </si>
  <si>
    <t>37P</t>
  </si>
  <si>
    <t>37Q</t>
  </si>
  <si>
    <t>37R</t>
  </si>
  <si>
    <t>37S</t>
  </si>
  <si>
    <t>37T</t>
  </si>
  <si>
    <t>37U</t>
  </si>
  <si>
    <t>37V</t>
  </si>
  <si>
    <t>37W</t>
  </si>
  <si>
    <t>37X</t>
  </si>
  <si>
    <t>37Y</t>
  </si>
  <si>
    <t>37Z</t>
  </si>
  <si>
    <t>37AA</t>
  </si>
  <si>
    <t>37AB</t>
  </si>
  <si>
    <t>39A</t>
  </si>
  <si>
    <t>39B</t>
  </si>
  <si>
    <t>39C</t>
  </si>
  <si>
    <t>39D</t>
  </si>
  <si>
    <t>39E</t>
  </si>
  <si>
    <t>39F</t>
  </si>
  <si>
    <t>39G</t>
  </si>
  <si>
    <t>39H</t>
  </si>
  <si>
    <t>39I</t>
  </si>
  <si>
    <t>39J</t>
  </si>
  <si>
    <t>39K</t>
  </si>
  <si>
    <t>39L</t>
  </si>
  <si>
    <t>39M</t>
  </si>
  <si>
    <t>39N</t>
  </si>
  <si>
    <t>39O</t>
  </si>
  <si>
    <t>39P</t>
  </si>
  <si>
    <t>39Q</t>
  </si>
  <si>
    <t>39R</t>
  </si>
  <si>
    <t>39S</t>
  </si>
  <si>
    <t>51A</t>
  </si>
  <si>
    <t>51B</t>
  </si>
  <si>
    <t>51C</t>
  </si>
  <si>
    <t>51D</t>
  </si>
  <si>
    <t>51E</t>
  </si>
  <si>
    <t>51F</t>
  </si>
  <si>
    <t xml:space="preserve">       Plan Institucional de Capacitación</t>
  </si>
  <si>
    <t xml:space="preserve">       Plan de bienestar e incentivos</t>
  </si>
  <si>
    <t xml:space="preserve">       Plan de seguridad y salud en el trabajo</t>
  </si>
  <si>
    <t xml:space="preserve">       Plan de monitoreo y seguimiento del SIGEP</t>
  </si>
  <si>
    <t xml:space="preserve">       Plan de evaluación de desempeño</t>
  </si>
  <si>
    <t xml:space="preserve">       Plan de inducción y reinducción</t>
  </si>
  <si>
    <t xml:space="preserve">       Plan de medición, análisis y mejoramiento del clima organizacional</t>
  </si>
  <si>
    <t xml:space="preserve">       Evaluación del desempeño</t>
  </si>
  <si>
    <t xml:space="preserve">       Diagnóstico de necesidades de capacitación realizada por Talento Humano</t>
  </si>
  <si>
    <t xml:space="preserve">       Diagnóstico de necesidades de la entidad y de los gerentes públicos</t>
  </si>
  <si>
    <t xml:space="preserve">       Solicitudes de los gerentes públicos</t>
  </si>
  <si>
    <t xml:space="preserve">       Orientaciones de la alta dirección</t>
  </si>
  <si>
    <t xml:space="preserve">       Oferta del sector Función Pública</t>
  </si>
  <si>
    <t xml:space="preserve">           Sensibilización</t>
  </si>
  <si>
    <t xml:space="preserve">           Formulación de los proyectos de aprendizaje</t>
  </si>
  <si>
    <t xml:space="preserve">          Programación del Plan</t>
  </si>
  <si>
    <t xml:space="preserve">          Ejecución del Plan</t>
  </si>
  <si>
    <t xml:space="preserve">          Evaluación de la eficacia del Plan</t>
  </si>
  <si>
    <t xml:space="preserve">           Consolidación del diagnóstico de necesidades</t>
  </si>
  <si>
    <t xml:space="preserve">          Gestión del talento humano</t>
  </si>
  <si>
    <t xml:space="preserve">          Integración cultural</t>
  </si>
  <si>
    <t xml:space="preserve">           Planificación, desarrollo territorial y nacional</t>
  </si>
  <si>
    <t xml:space="preserve">          Relevancia internacional</t>
  </si>
  <si>
    <t xml:space="preserve">           Buen Gobierno</t>
  </si>
  <si>
    <t xml:space="preserve">          Contratación Pública</t>
  </si>
  <si>
    <t xml:space="preserve">          Cultura organizacional</t>
  </si>
  <si>
    <t xml:space="preserve">          Derechos humanos</t>
  </si>
  <si>
    <t xml:space="preserve">          Gestión administrativa</t>
  </si>
  <si>
    <t xml:space="preserve">           Gestión de las tecnologías de la información</t>
  </si>
  <si>
    <t xml:space="preserve">          Gestión documental</t>
  </si>
  <si>
    <t xml:space="preserve">           Gestión Financiera</t>
  </si>
  <si>
    <t xml:space="preserve">          Gobierno en Línea</t>
  </si>
  <si>
    <t xml:space="preserve">          Innovación</t>
  </si>
  <si>
    <t xml:space="preserve">          Participación ciudadana</t>
  </si>
  <si>
    <t xml:space="preserve">         Servicio al ciudadano</t>
  </si>
  <si>
    <t xml:space="preserve">          Sostenibilidad ambiental</t>
  </si>
  <si>
    <t xml:space="preserve">          Derecho de acceso a la información</t>
  </si>
  <si>
    <t xml:space="preserve">     Incentivos para los gerentes públicos</t>
  </si>
  <si>
    <t xml:space="preserve">     Equipos de trabajo (pecuniarios)</t>
  </si>
  <si>
    <t xml:space="preserve">     Empleados de carrera y de libre nombramiento y remoción (No pecuniarios)</t>
  </si>
  <si>
    <t xml:space="preserve">     Criterios del área de Talento Humano</t>
  </si>
  <si>
    <t xml:space="preserve">     Decisiones de la alta dirección</t>
  </si>
  <si>
    <t xml:space="preserve">     Diagnóstico de necesidades con base en un instrumento de recolección de información aplicado a los servidores públicos de la entidad</t>
  </si>
  <si>
    <t xml:space="preserve">          Deportivos, recreativos y vacacionales</t>
  </si>
  <si>
    <t xml:space="preserve">           Artísticos y culturales</t>
  </si>
  <si>
    <t xml:space="preserve">          Promoción y prevención de la salud</t>
  </si>
  <si>
    <t xml:space="preserve">           Educación en artes y artesanías</t>
  </si>
  <si>
    <t xml:space="preserve">          Promoción de programas de vivienda</t>
  </si>
  <si>
    <t xml:space="preserve">          Clima laboral</t>
  </si>
  <si>
    <t xml:space="preserve">          Cambio organizacional</t>
  </si>
  <si>
    <t xml:space="preserve">          Adaptación laboral</t>
  </si>
  <si>
    <t xml:space="preserve">          Preparación a los prepensionados para el retiro del servicio</t>
  </si>
  <si>
    <t xml:space="preserve">          Programas de incentivos</t>
  </si>
  <si>
    <t xml:space="preserve">           Educación formal (primaria, secundaria y media, superior)</t>
  </si>
  <si>
    <t xml:space="preserve">     El conocimiento de la orientación organizacional</t>
  </si>
  <si>
    <t xml:space="preserve">     El estilo de dirección</t>
  </si>
  <si>
    <t xml:space="preserve">     La comunicación e integración</t>
  </si>
  <si>
    <t xml:space="preserve">     El trabajo en equipo</t>
  </si>
  <si>
    <t xml:space="preserve">      La capacidad profesional</t>
  </si>
  <si>
    <t xml:space="preserve">      El ambiente físico</t>
  </si>
  <si>
    <t xml:space="preserve">Guía de formulación del PIC
Documento que lleva al Plan </t>
  </si>
  <si>
    <t>Guía para la Formulación del Plan Institucional de Capacitación –PIC– con base en Proyectos de aprendizaje en equipo. La Resolución 390 de 2017 actualiza el Plan Nacional de Formación y Capacitación, dejando sin efecto los lineamientos contenidos en estas publicaciones. Consulte el nuevo Plan Nacional de Formación y Capacitación para el Desarrollo y la Profesionalización del Servidor Público. Mayo de 2017</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</si>
  <si>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</si>
  <si>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</si>
  <si>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</si>
  <si>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</si>
  <si>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</si>
  <si>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</si>
  <si>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</si>
  <si>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</si>
  <si>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</si>
  <si>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</si>
  <si>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Inducción y reinducción</t>
  </si>
  <si>
    <t>Medición, análisis y mejoramiento del clima organizacional</t>
  </si>
  <si>
    <t>No se planea el monitoreo y seguimiento del SIGEP</t>
  </si>
  <si>
    <t>Se planea un monitoreo y seguimiento del SIGEP que no se incluye en el plan estratégico de talento humano</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</si>
  <si>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</si>
  <si>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</si>
  <si>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</si>
  <si>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</si>
  <si>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</si>
  <si>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</si>
  <si>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</si>
  <si>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El plan estratégico de talento humano incluye el proceso de Evaluación del Desempeño, se ejecuta de acuerdo con las fases planificadas y se evalúa la eficacia de su implementación</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</si>
  <si>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</si>
  <si>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</si>
  <si>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</si>
  <si>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</si>
  <si>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</si>
  <si>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</si>
  <si>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</si>
  <si>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</si>
  <si>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</si>
  <si>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El plan estratégico de talento humano incluye el tema de Clima organizacional,  se ejecuta de acuerdo con lo planificado y se evalúa la eficacia de su implementación</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</si>
  <si>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</si>
  <si>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</si>
  <si>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</si>
  <si>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</si>
  <si>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</si>
  <si>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</si>
  <si>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</si>
  <si>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</si>
  <si>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</si>
  <si>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</si>
  <si>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</si>
  <si>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 xml:space="preserve">       Plan anual de vacantes  y Plan de Previsión de Recursos Humanos que prevea y programe los recursos necesarios para proveer las vacantes mediante concurso</t>
  </si>
  <si>
    <t>Ley 909 de 2004, Artículo 15, 17; Circular 5 de 2016 de la CNSC</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</si>
  <si>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</si>
  <si>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</si>
  <si>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</si>
  <si>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t xml:space="preserve">          Trabajo en equipo</t>
  </si>
  <si>
    <t>NO APLICA</t>
  </si>
  <si>
    <t>NO APlICA</t>
  </si>
  <si>
    <t>NIVEL</t>
  </si>
  <si>
    <t>RANGO</t>
  </si>
  <si>
    <t>CALIFICACION</t>
  </si>
  <si>
    <t>DESCRIPCIÓN</t>
  </si>
  <si>
    <t xml:space="preserve">No se encuentra recopilada ni fácilmente accesible la información. </t>
  </si>
  <si>
    <t xml:space="preserve">Se encuentra recopilada parcialmente la información. </t>
  </si>
  <si>
    <t xml:space="preserve">Está recopilada y organizada la información. </t>
  </si>
  <si>
    <t xml:space="preserve">Está recopilada, organizada y fácilmente accesible la información. </t>
  </si>
  <si>
    <t>Está recopilada, organizada y fácilmente accesible la información y se articula.</t>
  </si>
  <si>
    <t>INFORME AUTODIAGNÓSTICO</t>
  </si>
  <si>
    <t>Calificación total</t>
  </si>
  <si>
    <t>Calificación por categorías</t>
  </si>
  <si>
    <t>Diseñar la planeación estratégica del talento humano, que contemple: Plan de bienestar e incentivos.</t>
  </si>
  <si>
    <t>Proyectar programa de inducción y reinducción</t>
  </si>
  <si>
    <t>Formular un Plan Estratégico de TH que incluya y articule todos los planes del Decreto 612 de 2018.</t>
  </si>
  <si>
    <t>Realizar un nuevo estudio de necesidad de capacitaciones.</t>
  </si>
  <si>
    <t>Enero  de 2022</t>
  </si>
  <si>
    <t>Enero a Marzo de 2022</t>
  </si>
  <si>
    <t>Implementación de estándares mínimos del Sistema de Gestión de Seguridad y Salud en el Trabajo SG – SST</t>
  </si>
  <si>
    <t>Enero a Diciembre de 2022</t>
  </si>
  <si>
    <t xml:space="preserve">Programar actividades de capacitación y jornadas de reflexión institucional dirigidas a fortalecer el sentido de pertenencia, la eficiencia, la adecuada prestación del servicio, los valores y la ética del servicio en lo público y el buen gobierno. </t>
  </si>
  <si>
    <t>Plan de Incentivos Institucionales</t>
  </si>
  <si>
    <t>Esta política no aplica para la entidad consultada.</t>
  </si>
  <si>
    <t>Gestión de la Información estadística</t>
  </si>
  <si>
    <t>Mejora normativa</t>
  </si>
  <si>
    <t>Ajustar el mapa de riesgos de corrupción por la materialización de estos.</t>
  </si>
  <si>
    <t>Control Interno</t>
  </si>
  <si>
    <t>Incluir el manejo de las desviaciones del control en los controles definidos por la entidad para mitigar los riesgos de corrupción.</t>
  </si>
  <si>
    <t>Incluir el propósito del control en los controles definidos por la entidad para mitigar los riesgos de corrupción.</t>
  </si>
  <si>
    <t>Hacer seguimiento a la participación ciudadana siendo este un componente del Plan Anticorrupción y de Atención al Ciudadano de la entidad.</t>
  </si>
  <si>
    <t>Llevar a cabo por parte de Jefes de Control Interno o quien haga sus veces, actividades de gestión de riesgos de acuerdo con el ámbito de sus competencias.</t>
  </si>
  <si>
    <t>Llevar a cabo por parte de los cargos que lideran de manera transversal temas estratégicos de gestión tales como jefes de planeación, financieros, contratación, TI, servicio al ciudadano, líderes de otros sistemas de gestión, comités de riesgos, entre otros, actividades de gestión de riesgos de acuerdo con el ámbito de sus competencias.</t>
  </si>
  <si>
    <t>Llevar a cabo por parte de la alta dirección, actividades de gestión de riesgos de acuerdo con el ámbito de sus competencias. Desde el sistema de control interno efectuar su verificación.</t>
  </si>
  <si>
    <t>Reorganizar por parte del equipo directivo equipos de trabajo y/o recursos para asegurar los resultados a partir del análisis de los indicadores de la gestión institucional. Desde el sistema de control interno efectuar su verificación.</t>
  </si>
  <si>
    <t>Ajustar por parte del equipo directivo los procesos que intervienen en el logro de los resultados a partir del análisis de los indicadores de la gestión institucional. Desde el sistema de control interno efectuar su verificación.</t>
  </si>
  <si>
    <t>Diseñar e implementar mecanismos de control para garantizar que la información de la entidad, entregada a los ciudadanos a través de los diferentes canales sea la misma. Desde el sistema de control interno efectuar su verificación.</t>
  </si>
  <si>
    <t>Establecer, mediante variables cuantificables, si los ejercicios de rendición de cuentas han incrementado la participación de la ciudadanía en general. Desde el sistema de control interno efectuar su verificación.</t>
  </si>
  <si>
    <t>Establecer medios de difusión que informen a los ciudadanos, grupos de interés y grupos de valor las medidas adoptadas para mejorar los problemas detectados. Desde el sistema de control interno efectuar su verificación.</t>
  </si>
  <si>
    <t>Medir en las evaluaciones de clima organizacional, la percepción de los servidores de la entidad, frente a la comunicación interna. Desde el sistema de control interno efectuar su verificación.</t>
  </si>
  <si>
    <t>Identificar los riesgos de conflictos de interés que pueden presentarse en la gestión del talento humano para la gestión preventiva de los mismos y la incorporación de mecanismos de control.</t>
  </si>
  <si>
    <t>Implementar canales de consulta y orientación para el manejo de conflictos de interés acticulado con acciones preventivas de control de los mismos. Desde el sistema de control interno efectuar su verificación.</t>
  </si>
  <si>
    <t>Implementar canales de denuncia y seguimiento frente a situaciones disciplinarias y de conflictos de interés que faciliten la formulación e implementación oportuna de acciones de control y sanción de los conflictos de interés. Desde el sistema de control interno efectuar su verificación.</t>
  </si>
  <si>
    <t>Crear canales de consulta para conocer las sugerencias, recomendaciones y peticiones de los servidores públicos para mejorar las acciones de implementación del código de integridad de la entidad. Desde el sistema de control interno efectuar su verificación.</t>
  </si>
  <si>
    <t>Implementar mecanismos de evaluación sobre el nivel de interiorización de los valores por parte de los servidores públicos. Desde el sistema de control interno efectuar su verificación.  .</t>
  </si>
  <si>
    <t>Aplicar las pruebas necesarias para garantizar la idoneidad de los candidatos empleo de modo que se pueda llevar a cabo la selección de un gerente público o de un empleo de libre nombramiento y remoción. Desde el sistema de control interno efectuar su verificación.</t>
  </si>
  <si>
    <t>Llevar un control unificado del registro y radicación de los documentos recibidos y tramitados por la entidad. Desde el sistema de control interno efectuar su verificación.</t>
  </si>
  <si>
    <t>Generar y controlar a través de un consecutivo único para cada tipo de acto administrativo de la entidad. Desde el sistema de control interno efectuar su verificación.</t>
  </si>
  <si>
    <t>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t>
  </si>
  <si>
    <t>Gestionar los riesgos y controles relacionados con la fuga de capital intelectual como acción para conservar el conocimiento de los servidores públicos.</t>
  </si>
  <si>
    <t>Realizar un análisis de las necesidades y prioridades en la prestación del servicio para llevar a cabo mejoras a los procesos y procedimientos de la entidad. Desde el sistema de control interno efectuar su verificación.</t>
  </si>
  <si>
    <t>Considerar los resultados de los espacios de participación y/o rendición de cuentas con ciudadanos para llevar a cabo mejoras a los procesos y procedimientos de la entidad. Desde el sistema de control interno efectuar su verificación.</t>
  </si>
  <si>
    <t>Diseñar las políticas generales que orientan la defensa técnica de los intereses de la entidad (ante cualquier duda escriba a asesorialegal@defensajuridica.gov.co).</t>
  </si>
  <si>
    <t>Promover la transparencia en su gestión y evitar la corrupción en la estrategia de comunicación de la entidad. Desde el sistema de control interno efectuar su verificación.</t>
  </si>
  <si>
    <t>Generar espacios de participación con los servidores y la ciudadanía en la estrategia de comunicación de la entidad. Desde el sistema de control interno efectuar su verificación.</t>
  </si>
  <si>
    <t>Tomar decisiones oportunas y soportadas en evidencias por la estrategia de comunicación de la entidad. Desde el sistema de control interno efectuar su verificación.</t>
  </si>
  <si>
    <t>Comunicar a los grupos de valor, sobre los aspectos claves que afectan el funcionamiento del control interno por medio de la estrategia de comunicación de la entidad. Desde el sistema de control interno efectuar su verificación.</t>
  </si>
  <si>
    <t>Comunicar internamente la información requerida para apoyar el funcionamiento del Sistema de Control Interno por medio de la estrategia de comunicación de la entidad. Desde el sistema de control interno efectuar su verificación.</t>
  </si>
  <si>
    <t>Evaluar por parte del jefe de control interno o quien haga sus veces en la entidad, que los controles diseñados soporten evidencia de la ejecución del control.</t>
  </si>
  <si>
    <t>Evaluar por parte del jefe de control interno o quien haga sus veces en la entidad, que los controles diseñados indiquen qué pasa con las observaciones o desviaciones resultantes de ejecutar el control.</t>
  </si>
  <si>
    <t>Evaluar por parte del jefe de control interno o quien haga sus veces en la entidad, que los controles diseñados establezcan el cómo se realiza la actividad de control.</t>
  </si>
  <si>
    <t>Evaluar por parte del jefe de control interno o quien haga sus veces en la entidad, que los controles diseñados indiquen el propósito del control.</t>
  </si>
  <si>
    <t>Evaluar por parte del jefe de control interno o quien haga sus veces en la entidad, que los controles diseñados establezcan una periodicidad definida para su ejecución.</t>
  </si>
  <si>
    <t>Evaluar por parte del jefe de control interno o quien haga sus veces en la entidad, que los controles diseñados contemplen un responsable asignado para la ejecución del control.</t>
  </si>
  <si>
    <t>Continuar con el seguimiento a los riesgos de los contratos e informar las alertas a que haya lugar por parte de los supervisores e interventores, dentro del rol que ejercen en el esquema de líneas de defensa establecido por la entidad. Desde el sistema de control interno efectuar su verificación.</t>
  </si>
  <si>
    <t>Identificar factores de carácter fiscal que pueden afectar negativamente el cumplimiento de los objetivos institucionales. Desde el sistema de control interno efectuar su verificación.</t>
  </si>
  <si>
    <t>Identificar factores asociados a la atención del ciudadano que pueden afectar negativamente el cumplimiento de los objetivos institucionales. Desde el sistema de control interno efectuar su verificación.</t>
  </si>
  <si>
    <t>Identificar factores asociados al flujo y disponibilidad de la comunicación interna y externa, que pueden afectar negativamente el cumplimiento de los objetivos institucionales. Desde el sistema de control interno efectuar su verificación.</t>
  </si>
  <si>
    <t>Identificar factores asociados a los procesos que pueden afectar negativamente el cumplimiento de los objetivos institucionales. Desde el sistema de control interno efectuar su verificación.</t>
  </si>
  <si>
    <t>Identificar factores ambientales que pueden afectar negativamente el cumplimiento de los objetivos institucionales. Desde el sistema de control interno efectuar su verificación.</t>
  </si>
  <si>
    <t>Identificar factores de infraestructura que pueden afectar negativamente el cumplimiento de los objetivos institucionales. Desde el sistema de control interno efectuar su verificación.</t>
  </si>
  <si>
    <t>Identificar factores legales que pueden afectar negativamente el cumplimiento de los objetivos institucionales. Desde el sistema de control interno efectuar su verificación.</t>
  </si>
  <si>
    <t>Definir políticas, lineamientos y estrategias en materia de talento humano, que desplieguen actividades claves para atraer, desarrollar y retener personal competente para el logro de los objetivos institucionales. Desde el sistema de control interno efectuar su verificación.</t>
  </si>
  <si>
    <t>Establecer desde la alta dirección una estructura de responsabilidades (esquema de las líneas de defensa) que faciliten el cumplimiento de los objetivos de la entidad (planes, programas, proyectos y procesos). Desde el sistema de control interno efectuar su verificación.</t>
  </si>
  <si>
    <t>Establecer desde la alta dirección una estructura de responsabilidades (esquema de las líneas de defensa) que permita fortalecer el compromiso de los línderes y sus equipo de trabajo. Desde el sistema de control interno efectuar su verificación.</t>
  </si>
  <si>
    <t>Hacer seguimiento, por parte del Jefe de Control Interno oq uien haga sus veces, a la apropiación de los valores y principios del servicio público, por parte de los servidores públicos.</t>
  </si>
  <si>
    <t>Analizar y tomar las medidas de mejora que contribuyan al fortalecimiento del clima laboral en la entidad. Desde el sistema de control interno efectuar su verificación.</t>
  </si>
  <si>
    <t>Evaluar en el marco del Comité Institucional de Coordinación de Control Interno, el cumplimiento de los valores y principios del servicio público. Algunos aspectos a evaluar son:Conocimiento por parte de los servidores del código de integridad.Cumplimiento del código en su integralidad.Análisis de información relacionada, como serían declaraciones de conflictos de interés, información recibida desde la línea de denuncia (si existe), o bien desde otras fuentes..</t>
  </si>
  <si>
    <t>Promover que la Alta Dirección participe en las actividades de socialización del código de integridad y principios del servicio público. Desde el sistema de control interno efectuar su verificación.</t>
  </si>
  <si>
    <t>Incluir en el ejercicio de direccionamiento estratégico el análisis de los cambios del entorno que afectan o afectarían el cumplimiento de los objetivos institucionales de la entidad. Desde el sistema de control interno efectuar su verificación.</t>
  </si>
  <si>
    <t>Promover que los lideres de procesos con sus equipos de trabajo analicen y tomen las acciones pertinentes frente a las observaciones y solicitudes que emite el Comité de Gestión y Desempeño. Desde el sistema de control interno efectuar su verificación.</t>
  </si>
  <si>
    <t>Formular planes de mejora eficaces que contribuyan a la gestión del riesgo y diseño de controles.</t>
  </si>
  <si>
    <t>Efectuar seguimiento al cumplimiento de las acciones de mejora en el tiempo programado, por parte de los responsables de los temas transversales de la entidad.</t>
  </si>
  <si>
    <t>Contemplar el acompañamiento a las instancias correspondientes en la formulación e implementación de las mejoras, dentro de la evaluación a la gestión del riesgo que hacen los jefes de planeación, líderes de otros sistemas de gestión o comités de riesgos.</t>
  </si>
  <si>
    <t>Contemplar la elaboración de informes para la alta dirección sobre el monitoreo a los indicadores de gestión, determinando el alcance de los objetivos y metas institucionales, dentro de la evaluación a la gestión del riesgo que hacen los jefes de planeación, líderes de otros sistemas de gestión o comités de riesgos.</t>
  </si>
  <si>
    <t>Identificar deficiencias en los controles y proponer los ajustes necesarios a los mismos, por parte de los líderes de los programas, proyectos, o procesos de la entidad en coordinación con sus equipos de trabajo.</t>
  </si>
  <si>
    <t>Informar periódicamente a las instancias correspondientes sobre el desempeño de las actividades de gestión de riesgos, por parte de los líderes de los programas, proyectos, o procesos de la entidad en coordinación con sus equipos de trabajo.</t>
  </si>
  <si>
    <t>Hacer seguimiento a los riesgos y controles de sus procesos, programas o proyectos a cargo, por parte de los líderes de los programas, proyectos, o procesos de la entidad en coordinación con sus equipos de trabajo.</t>
  </si>
  <si>
    <t>Verificar que el plan anual de auditoría contempla auditorías de gestión conforme a la norma técnica NTC 6047 de infraestructura.</t>
  </si>
  <si>
    <t>Verificar que el plan anual de auditoría contempla auditorías al modelo de seguridad y privacidad de la información (MSPI).</t>
  </si>
  <si>
    <t>Apoyar el monitoreo de canales de comunicación, incluyendo líneas telefónicas de denuncias, por parte de los cargos que lideran de manera transversal temas estratégicos de gestión (tales como jefes de planeación, financieros, contratación, TI, servicio al ciudadano, líderes de otros sistemas de gestión, comités de riesgos).</t>
  </si>
  <si>
    <t>Cumplir con las políticas y lineamientos (por parte de los líderes de los programas, proyectos, o procesos de la entidad en coordinación con sus equipos de trabajo) para generar y comunicar la información que facilite las acciones de control de la entidad. Desde el sistema de control interno efectuar su verificación.</t>
  </si>
  <si>
    <t>Asegurar (por parte de la alta dirección) que los procesos de información y comunicación garanticen las condiciones necesarias para el funcionamiento del sistema de control interno (SCI). Desde el sistema de control interno efectuar su verificación.</t>
  </si>
  <si>
    <t>Asegurar (por parte de la alta dirección) que dentro de los procesos de información y comunicación interna y externa se establezcan mecanismos claros de comunicación para facilitar el ejercicio de control interno. Desde el sistema de control interno efectuar su verificación.</t>
  </si>
  <si>
    <t>Llevar a cabo una gestión del riesgo en la entidad, que le permita garantizar de forma razonable el desarrollo de la gestión presupuestal de la entidad.</t>
  </si>
  <si>
    <t>Llevar a cabo una gestión del riesgo en la entidad, que le permita ejecutar los controles de acuerdo con su diseño.</t>
  </si>
  <si>
    <t>Llevar a cabo una gestión del riesgo en la entidad, que le permita diseñar controles adecuados.</t>
  </si>
  <si>
    <t>Llevar a cabo una gestión del riesgo en la entidad, que le permita controlar los puntos críticos de éxito.</t>
  </si>
  <si>
    <t>Llevar a cabo una gestión del riesgo en la entidad, que le permita evitar la materialización de los riesgos.</t>
  </si>
  <si>
    <t>Verificar el adecuado diseño y ejecución de los controles que mitigan los riesgos de fraude y corrupción, por parte de los cargos que lideran de manera transversal temas estratégicos de gestión (tales como jefes de planeación, financieros, contratación, TI, servicio al ciudadano, líderes de otros sistemas de gestión, comités de riesgos).</t>
  </si>
  <si>
    <t>Verificar el adecuado diseño y ejecución de los controles que mitigan los riesgos estratégicos o institucionales, por parte de los cargos que lideran de manera transversal temas estratégicos de gestión (tales como jefes de planeación, financieros, contratación, TI, servicio al ciudadano, líderes de otros sistemas de gestión, comités de riesgos).</t>
  </si>
  <si>
    <t>Verificar que los responsables estén ejecutando los controles de la misma manera en que han sido diseñados, por parte de los cargos que lideran de manera transversal temas estratégicos de gestión (tales como jefes de planeación, financieros, contratación, TI, servicio al ciudadano, líderes de otros sistemas de gestión, comités de riesgos).</t>
  </si>
  <si>
    <t>Proponer acciones de mejora para el diseño y la ejecución de controles, por parte de los cargos que lideran de manera transversal temas estratégicos de gestión (tales como jefes de planeación, financieros, contratación, TI, servicio al ciudadano, líderes de otros sistemas de gestión, comités de riesgos).</t>
  </si>
  <si>
    <t>Hacer seguimiento a los mapas de riesgos y deben verificar que se encuentren actualizados, por parte de los cargos que lideran de manera transversal temas estratégicos de gestión (tales como jefes de planeación, financieros, contratación, TI, servicio al ciudadano, líderes de otros sistemas de gestión, comités de riesgos).</t>
  </si>
  <si>
    <t>Asegurar que los riesgos identificados son monitoreados de acuerdo con la política de administración de riesgos, por parte de los cargos que lideran de manera transversal temas estratégicos de gestión (tales como jefes de planeación, financieros, contratación, TI, servicio al ciudadano, líderes de otros sistemas de gestión, comités de riesgos).</t>
  </si>
  <si>
    <t>Verificar que los controles establecidos contribuyen a la mitigación de todos los riesgos hasta niveles aceptables, por parte de los cargos que lideran de manera transversal temas estratégicos de gestión (tales como jefes de planeación, financieros, contratación, TI, servicio al ciudadano, líderes de otros sistemas de gestión, comités de riesgos).</t>
  </si>
  <si>
    <t>Verificar que el diseño de los controles sea pertinente frente a los riesgos identificados, por parte de los cargos que lideran de manera transversal temas estratégicos de gestión (tales como jefes de planeación, financieros, contratación, TI, servicio al ciudadano, líderes de otros sistemas de gestión, comités de riesgos).</t>
  </si>
  <si>
    <t>Divulgar oportunamente la actualización de los mapas de riesgos de la entidad.</t>
  </si>
  <si>
    <t>Actualizar los mapas de riesgos de la entidad de acuerdo a los resultados del monitoreo o seguimiento.</t>
  </si>
  <si>
    <t>Incluir los riesgos con mayor impacto dentro de los mapas de riesgos de la entidad.</t>
  </si>
  <si>
    <t>Identificar cambios en los riesgos establecidos (por parte de los líderes de los programas, proyectos, o procesos de la entidad en coordinación con sus equipos de trabajo) y proponer ajustes a los controles con el fin de darle un adecuado manejo a los riesgos identificados. Desde el sistema de control interno efectuar su verificación.</t>
  </si>
  <si>
    <t>Efectuar seguimiento a los riesgos y a la efectividad de los controles de los procesos (por parte de los líderes de los programas, proyectos, o procesos de la entidad en coordinación con sus equipos de trabajo), así como determinar y proponer posibles mejoras a los mismos. Desde el sistema de control interno efectuar su verificación.</t>
  </si>
  <si>
    <t>Designar personas competentes y con autoridad suficiente (por parte de los líderes de los programas, proyectos, o procesos de la entidad en coordinación con sus equipos de trabajo) para desarrollar las actividades de control de riesgos. Desde el sistema de control interno efectuar su verificación.</t>
  </si>
  <si>
    <t>Establecer controles para evitar la materialización de riesgos presupuestales (en los procesos de programación y ejecución del presupuesto).</t>
  </si>
  <si>
    <t>Establecer controles para evitar la materialización de riesgos contables.</t>
  </si>
  <si>
    <t>Establecer controles para evitar la materialización de riesgos fiscales.</t>
  </si>
  <si>
    <t>Establecer controles para evitar la materialización de riesgos asociados a la prestación del servicio o atención al ciudadano.</t>
  </si>
  <si>
    <t>Establecer controles para evitar la materialización de riesgos de imagen o confianza.</t>
  </si>
  <si>
    <t>Establecer controles para evitar la materialización de riesgos legales o de cumplimiento.</t>
  </si>
  <si>
    <t>Establecer controles para evitar la materialización de riesgos de seguridad y privacidad de la información.</t>
  </si>
  <si>
    <t>Establecer controles para evitar la materialización de riesgos administrativos.</t>
  </si>
  <si>
    <t>Establecer controles para evitar la materialización de riesgos financieros.</t>
  </si>
  <si>
    <t>Monitorear y evaluar la exposición al riesgo relacionadas con tecnología nueva y emergente. La actividad deben realizarla los cargos que lideran de manera transversal temas estratégicos de gestión (tales como jefes de planeación, financieros, contratación, TI, servicio al ciudadano, líderes de otros sistemas de gestión, comités de riesgos) y desde el sistema de control interno efectuar su verificación.</t>
  </si>
  <si>
    <t>Generar recomendaciones a las instancias correspondientes a partir de la verificación de la identificación y valoración del riesgo. La actividad deben realizarla los cargos que lideran de manera transversal temas estratégicos de gestión (tales como jefes de planeación, financieros, contratación, TI, servicio al ciudadano, líderes de otros sistemas de gestión, comités de riesgos) y desde el sistema de control interno efectuar su verificación.</t>
  </si>
  <si>
    <t>Verificar la adecuada identificación de los riesgos en relación con los objetivos institucionales o estratégicos definidos desde el Direccionamiento Estratégico. La actividad deben realizarla los cargos que lideran de manera transversal temas estratégicos de gestión (tales como jefes de planeación, financieros, contratación, TI, servicio al ciudadano, líderes de otros sistemas de gestión, comités de riesgos) y desde el sistema de control interno efectuar su verificación.</t>
  </si>
  <si>
    <t>Verificar en el marco de la política de administración de riesgos que la identificación y valoración del riesgo sea adecuada frente al logro de objetivos y metas. La actividad deben realizarla los cargos que lideran de manera transversal temas estratégicos de gestión (tales como jefes de planeación, financieros, contratación, TI, servicio al ciudadano, líderes de otros sistemas de gestión, comités de riesgos) y desde el sistema de control interno efectuar su verificación.</t>
  </si>
  <si>
    <t>Proporcionar una descripción del manejo frente a observaciones o desviaciones resultantes de la ejecución del control con el fin de dar lineamientos sobre los posibles cursos de acción, por parte de los líderes de los programas, proyectos, o procesos de la entidad y en coordinación con sus equipos de trabajo, al momento de diseñar los controles.</t>
  </si>
  <si>
    <t>Establecer un propósito para el control, por parte de los líderes de los programas, proyectos, o procesos de la entidad y en coordinación con sus equipos de trabajo, al momento de diseñar los controles.</t>
  </si>
  <si>
    <t>Establecer una periodicidad para la ejecución de los controles, por parte de los líderes de los programas, proyectos, o procesos de la entidad y en coordinación con sus equipos de trabajo, al momento de diseñar los controles.</t>
  </si>
  <si>
    <t>Gestionar los riesgos teniendo en cuenta la política de administración de riesgo definida para la entidad, por parte de los líderes de los programas, proyectos, o procesos y sus equipos de trabajo. Desde el sistema de control interno efectuar su verificación.</t>
  </si>
  <si>
    <t>Realizar el seguimiento a los riesgos y documentarlo. Desde el sistema de control interno efectuar su verificación, por parte de los líderes de los programas, proyectos, o procesos y sus equipos de trabajo. Desde el sistema de control interno efectuar su verificación.</t>
  </si>
  <si>
    <t>Fomentar la generación de acciones para apoyar la segunda línea de defensa frente al seguimiento del riesgo, por parte del comité institucional de coordinación de control interno.</t>
  </si>
  <si>
    <t>Fomentar la promoción de los espacios para capacitar a los líderes de los procesos y sus equipos de trabajo sobre la metodología de gestión del riesgo con el fin de que sea implementada adecuadamente entre los líderes de proceso y sus equipos de trabajo, por parte del comité institucional de coordinación de control interno.</t>
  </si>
  <si>
    <t>Promover la identificación y el análisis del riesgo desde el direccionamiento o planeación estratégica de la entidad, por parte del comité institucional de coordinación de control interno.</t>
  </si>
  <si>
    <t>Monitorear el cumplimiento de la política de administración de riesgos de la entidad, por parte del comité institucional de coordinación de control interno.</t>
  </si>
  <si>
    <t>Verificar la efectividad de las políticas, lineamientos y estrategias en materia de talento humano adoptadas por la entidad, por parte de la alta dirección.</t>
  </si>
  <si>
    <t>Verificar que la autoridad y responsabilidad asignada a los diferentes servidores permita el flujo de información y el logro de los objetivos de la entidad, por parte de la alta dirección.</t>
  </si>
  <si>
    <t>Revisar la exposición de la entidad a los riesgos de corrupción y fraude y en caso de contar con una línea de denuncias se deberá monitorear el progreso de su tratamiento, por parte del comité institucional de coordinación de control interno.</t>
  </si>
  <si>
    <t>Monitorear el cumplimiento de los estándares de conducta y la práctica de los principios y valores del servicio público, por parte del comité institucional de coordinación de control interno.</t>
  </si>
  <si>
    <t>Definir lineamientos en relación a la programación, ejecución y seguimiento presupuestal, por parte de la alta dirección y el comité institucional de coordinación de control interno (de manera articulada o cada uno en cumplimiento de sus competencias).</t>
  </si>
  <si>
    <t>Definir lineamientos en materia de productos y servicios de la entidad, por parte de la alta dirección y el comité institucional de coordinación de control interno (de manera articulada o cada uno en cumplimiento de sus competencias).</t>
  </si>
  <si>
    <t>Documentar, publicar y adoptar buenas prácticas en temas de innovación.</t>
  </si>
  <si>
    <t>Gestión del Conocimiento</t>
  </si>
  <si>
    <t>Participar en comunidades de práctica como acción para colaborar con otras entidades para la producción y generación de datos, documentos, información, investigaciones, desarrollos tecnológicos, entre otros.</t>
  </si>
  <si>
    <t>Participar en redes de conocimiento como acción para colaborar con otras entidades para la producción y generación de datos, documentos, información, investigaciones, desarrollos tecnológicos, entre otros.</t>
  </si>
  <si>
    <t>Generar proyectos y metas compartidas de fortalecimiento institucional como acción para colaborar con otras entidades para la producción y generación de datos, información, docuemntos, investigaciones, desarrollos tecnológicos, entre otros.</t>
  </si>
  <si>
    <t>Fomentar la transferencia del conocimiento hacia adentro y hacia afuera de la entidad.</t>
  </si>
  <si>
    <t>Desarrollar herramientas y/o instrumentos para transferir el conocimiento y mejorar su apropiación al interior de la entidad.</t>
  </si>
  <si>
    <t>Organizar, clasificar y validar los datos e información para desarrollar análisis descriptivos, predictivos o prospectivos de los resultados de su gestión, para determinar el grado de avance de las políticas a cargo de la entidad y adoptar acciones de mejora.</t>
  </si>
  <si>
    <t>Organizar, clasificar y validar los datos e información para establecer parámetros de calidad para su recolección, que permitan analizar y reorientar la entidad hacia el logro de sus metas propuestas.</t>
  </si>
  <si>
    <t>Socializar y publicar los resultados de las investigaciones realizadas por la entidad.</t>
  </si>
  <si>
    <t>Establecer las acciones necesarias para gestionar los productos de investigación en curso o para incluir proyectos de investigación en la planeación estratégica de la entidad, acordes con su misión.</t>
  </si>
  <si>
    <t>Contar con un grupo, unidad, equipo o personal encargado de gestionar proyectos de investigación que se vayan a adelantar en la entidad.</t>
  </si>
  <si>
    <t>Identificar las necesidades de investigación relacionadas con la misión de la entidad, con el fin de determinar los proyectos de investigación que se deberán adelantar.</t>
  </si>
  <si>
    <t>Fomentar la eficiencia administrativa, racionalizar sus trámites y agilizar su gestión como contribución de la innovación en los procesos de la entidad.</t>
  </si>
  <si>
    <t>Generar nuevas formas de interacción con sus grupos de valor como contribución de la innovación en los procesos de la entidad.</t>
  </si>
  <si>
    <t>Contar con repositorios de conocimiento explícito en la entidad para evitar su pérdida.</t>
  </si>
  <si>
    <t>Priorizar la necesidad de contar con herramientas para una adecuada gestión del conocimiento y la innovación en la entidad.</t>
  </si>
  <si>
    <t>Identificar y evaluar el estado de funcionamiento de las herramientas de uso y apropiación del conocimiento para su adecuada gestión.</t>
  </si>
  <si>
    <t>Generar productos y servicios teniendo en cuenta el aprendizaje organizacional (construir sobre lo construido) para conservar la memoria institucional.</t>
  </si>
  <si>
    <t>Identificar y sistematizar sus buenas prácticas y lecciones aprendidas para conservar su memoria institucional.</t>
  </si>
  <si>
    <t>Consultar las necesidades y expectativas a sus grupos de valor para identificar las necesidades de conocimiento e innovación.</t>
  </si>
  <si>
    <t>Recopilar información sobre el conocimiento que requieren sus dependencias para identificar las necesidades de nuevo conocimiento e innovación.</t>
  </si>
  <si>
    <t>Contar con un grupo, unidad, equipo o personal encargado de promover y dinamizar la gestión del conocimiento y la innovación al interior de la entidad.</t>
  </si>
  <si>
    <t>Implementar herramientas de gestión del conocimiento para fortalecer el desarrollo de la política de gestión del conocimiento y la innovación.</t>
  </si>
  <si>
    <t>Implementar el plan de acción definido en la vigencia para fortalecer el desarrollo de la política de gestión del conocimiento y la innovación.</t>
  </si>
  <si>
    <t>Aprobar el plan de acción ante el comité institucional de gestión y desempeño para implementar la política de gestión del conocimiento y la innovación.</t>
  </si>
  <si>
    <t>Generar un plan de acción como resultado del autodiagnóstico para implementar la política de gestión del conocimiento y la innovación.</t>
  </si>
  <si>
    <t>Definir un líder ante el comité institucional de gestión y desempeño para implementar la política de gestión del conocimiento y la innovación.</t>
  </si>
  <si>
    <t>Gestión Documental</t>
  </si>
  <si>
    <t>Contar con un acto administrativo del Comité de Gestión y Desempeño Institucional que incluya lineamientos para la implementación de la política de Participación ciudadana en la gestión.</t>
  </si>
  <si>
    <t>Establecer condiciones de uso de la información para la gestión de la información institucional.</t>
  </si>
  <si>
    <t>Establecer condiciones de seguridad de la información para la gestión de la información institucional.</t>
  </si>
  <si>
    <t>Implementar en la entidad mecanismos suficientes y adecuados para transferir el conocimiento de los servidores que se retiran a quienes continúan vinculados.</t>
  </si>
  <si>
    <t>Desarrollar jornadas de capacitación y/o divulgación a sus servidores y contratistas sobre temas de archivo y gestión documental.</t>
  </si>
  <si>
    <t>Utilizar la digitalización de documentos para contar con copia de seguridad.</t>
  </si>
  <si>
    <t>Utilizar la digitalización de documentos para la fines de preservación.</t>
  </si>
  <si>
    <t>Utilizar la digitalización de documentos para fines probatorios.</t>
  </si>
  <si>
    <t>Utilizar la digitalización de documentos para la gestión y trámite de asuntos de la entidad.</t>
  </si>
  <si>
    <t>Definir el modelo de requisitos de gestión para los documentos electrónicos de la entidad.</t>
  </si>
  <si>
    <t>Implementar el Sistema de Gestión de Documentos Electrónicos de Archivo -SGDEA en la entidad.</t>
  </si>
  <si>
    <t>Contemplar los expedientes electrónicos de archivo en las Tablas de Retención Documental de la entidad.</t>
  </si>
  <si>
    <t>Realizar un diagnóstico integral de los documentos que produce la entidad.</t>
  </si>
  <si>
    <t>Realizar la eliminación de documentos, aplicando criterios técnicos.</t>
  </si>
  <si>
    <t>Incluir los documentos audiovisuales (video, audio, fotográficos) en cualquier soporte y medio (análogo, digital, electrónico), en los instrumentos archivísticos de la entidad.</t>
  </si>
  <si>
    <t>Definir e implementar un proceso para el préstamo de documentos internos que dé cuenta de la devolución de estos.</t>
  </si>
  <si>
    <t>Definir e implementar un proceso para la entrega de archivos por culminación de obligaciones contractuales.</t>
  </si>
  <si>
    <t>Definir e implementar un proceso para la entrega de archivos por desvinculación o traslado del servidor público.</t>
  </si>
  <si>
    <t>Aplicar la Hoja de Control como parte del proceso de organizacional documental de la entidad.</t>
  </si>
  <si>
    <t>Aplicar el Formato de Inventario Documental como parte del proceso de organizacional documental de la entidad.</t>
  </si>
  <si>
    <t>Aplicar la Tabla de Valoración Documental como parte del proceso de organizacional documental de la entidad.</t>
  </si>
  <si>
    <t>Incluir en el presupuesto de la entidad recursos para el desarrollo de la infraestructura tecnológica para la adecuada gestión documental.</t>
  </si>
  <si>
    <t>Incluir en el presupuesto de la entidad recursos para la infraestructura física requerida para la adecuada gestión documental.</t>
  </si>
  <si>
    <t>Incluir en el presupuesto de la entidad recursos para atender los requerimientos de custodia de los documentos.</t>
  </si>
  <si>
    <t>Incluir en el presupuesto de la entidad recursos para el desarrollo de los instrumentos archivísticos para la adecuada gestión documental.</t>
  </si>
  <si>
    <t>Asignar los espacios físicos suficientes para el funcionamiento de los archivos de la entidad, teniendo en cuenta las especificaciones técnicas requeridas.</t>
  </si>
  <si>
    <t>Vincular el personal para el manejo de la gestión documental, atendiendo las competencias específicas contempladas en la Resolución 629 de 2018 de Función Pública.</t>
  </si>
  <si>
    <t>Poner a disposición de los usuarios internos y externos la documentación que administra, bajo los procedimientos establecidos en la gestión documental.</t>
  </si>
  <si>
    <t>Crear los expedientes electrónicos con los respectivos componentes tecnológicos (de autenticidad, integridad, fiabilidad, disponibilidad) que requiera la entidad.</t>
  </si>
  <si>
    <t>Implementar el Plan de Preservación Digital.</t>
  </si>
  <si>
    <t>Ejecutar y documentar estrategias de preservación digital (migración, conversión, refreshing) para garantizar que la información que produce esté disponible a lo largo del tiempo.</t>
  </si>
  <si>
    <t>Definir estrategias de preservación digital (migración, conversión, refreshing), para garantizar que la información que produce esté disponible a lo largo del tiempo.</t>
  </si>
  <si>
    <t>Gestionar de manera adecuada los residuos de aparatos eléctricos y digitales acorde con la política nacional y la política de gestión ambiental de la entidad.</t>
  </si>
  <si>
    <t>Adquirir equipos de apoyo al proceso de gestión documental que sean amigables con el medio ambiente y acorde con la política de gestión ambiental de la entidad.</t>
  </si>
  <si>
    <t>Articular la gestión documental con las políticas, lineamientos y atributos de calidad de las dimensiones del Modelo Integrado de Planeación y Gestión.</t>
  </si>
  <si>
    <t>Realizar actividades de prevención de emergencias y de atención de desastres en los sistemas de archivo de soportes físicos de la entidad.</t>
  </si>
  <si>
    <t>Realizar el almacenamiento y re-almacenamiento en unidades adecuadas (cajas, carpetas, estantería) para la conservación de los soportes físicos de la entidad.</t>
  </si>
  <si>
    <t>Realizar el monitoreo y control (con equipos de medición) de las condiciones ambientales, donde se conservan los soportes físicos de la entidad.</t>
  </si>
  <si>
    <t>Realizar el saneamiento ambiental de áreas de archivo (fumigación, desinfección, desratización, desinsectación) donde se conservan los soportes físicos de la entidad.</t>
  </si>
  <si>
    <t>Realizar el mantenimiento a los sistemas de almacenamiento e instalaciones físicas (reparación locativa, limpieza) donde se conservan los soportes físicos de la entidad.</t>
  </si>
  <si>
    <t>Realizar capacitación y sensibilización en el tema de conservación documental relacionada con los soportes físicos que maneja la entidad.</t>
  </si>
  <si>
    <t>Publicar en el sitio web de la entidad, en la sección de transparencia y acceso a la información pública, el documento del Sistema Integrado de Conservación - SIC de la entidad.</t>
  </si>
  <si>
    <t>Implementar el Sistema Integrado de Conservación - SIC de la entidad.</t>
  </si>
  <si>
    <t>Aprobar el documento Sistema Integrado de Conservación - SIC de la entidad.</t>
  </si>
  <si>
    <t>Elaborar el documento Sistema Integrado de Conservación -SIC de la entidad.</t>
  </si>
  <si>
    <t>Realizar la transferencia de documentos de los archivos de gestión al archivo central de acuerdo con la Tabla de Retención Documental de la entidad.</t>
  </si>
  <si>
    <t>Inventariar el 100% de la documentación del archivo central en el Formato Ãšnico de Inventario Documental - FUID.</t>
  </si>
  <si>
    <t>Inventariar el 100% de los archivos de gestión en el Formato Ãšnico de Inventario Documental - FUID.</t>
  </si>
  <si>
    <t>Inscribir en el Registro Ãšnico de Series Documentales la Tabla de Retención Documental de la entidad.</t>
  </si>
  <si>
    <t>Publicar en el sitio web de la entidad, en la sección de transparencia, las Tablas de Retención Documental.</t>
  </si>
  <si>
    <t>Verificar que las Tablas de Retención Documental, en su elaboración reflejen la estructura orgánica de la entidad.</t>
  </si>
  <si>
    <t>Implementar las Tablas de Retención Documental de la entidad.</t>
  </si>
  <si>
    <t>Tramitar el proceso de convalidación de las Tablas de Retención Documental de la entidad.</t>
  </si>
  <si>
    <t>Aprobar a través del Comité Institucional de Gestión y Desempeño o Comité Interno de Archivo las Tablas de Retención Documental de la Entidad.</t>
  </si>
  <si>
    <t>Asegurar que el Cuadro de Clasificación Documental - CCD de la entidad, refleje la estructura organizacional vigente de la entidad.</t>
  </si>
  <si>
    <t>Elaborar el Cuadro de Clasificación Documental - CCD de la entidad.</t>
  </si>
  <si>
    <t>Publicar en el sitio web de la entidad, el Plan Institucional de Archivos - PINAR.</t>
  </si>
  <si>
    <t>Elaborar el Plan Institucional de Archivos - PINAR como parte del proceso de planeación de la función archivística.</t>
  </si>
  <si>
    <t>Elaborar planes para la adecuación y mantenimiento de los edificios, sedes y espacios físicos como parte de la gestión de los bienes y servicios de apoyo de la entidad.</t>
  </si>
  <si>
    <t>Definir en la planta de personal de la entidad (o documento que contempla los empleos de la entidad) los perfiles de los empleos teniendo en cuenta la misión, los planes, programas y proyectos.</t>
  </si>
  <si>
    <t>Establecer en la planta de personal de la entidad (o documento que contempla los empleos de la entidad) los empleos suficientes para cumplir con los planes y proyectos.</t>
  </si>
  <si>
    <t>Contar con un sistema de información o base de datos que contenga el inventario completo de los procesos judiciales en los que es parte de la entidad.</t>
  </si>
  <si>
    <t>Seguimiento y Evaluación del Desempeño Institucional</t>
  </si>
  <si>
    <t>Documentar (ficha técnica o documento equivalente) los indicadores utilizados para hacer seguimiento y evaluación de la gestión de la entidad.</t>
  </si>
  <si>
    <t>Diseñar los indicadores para medir el tiempo de atención en la medición y seguimiento del desempeño en el marco de la política de servicio al ciudadano de la entidad. Desde el sistema de control interno efectuar su verificación.</t>
  </si>
  <si>
    <t>Diseñar los indicadores para medir el tiempo de espera en la medición y seguimiento del desempeño en el marco de la política de servicio al ciudadano de la entidad. Desde el sistema de control interno efectuar su verificación.</t>
  </si>
  <si>
    <t>Diseñar los indicadores para medir las características y preferencias de los ciudadanos en la medición y seguimiento del desempeño en el marco de la política de servicio al ciudadano de la entidad. Desde el sistema de control interno efectuar su verificación.</t>
  </si>
  <si>
    <t>Hacer uso de las bases de datos de los ciudadanos, grupos de valor y grupos de interés con el objetivo de incentivar la participación en la evaluación de la prestación del servicio.</t>
  </si>
  <si>
    <t>Establecer actividades para informar directamente a los grupos de valor sobre los resultados de su participación en la gestión mediante el envío de información o la realización de reuniones o encuentros.</t>
  </si>
  <si>
    <t>Divulgar a los ciudadanos y grupos de interés los resultados de la participación en la gestión a través de su pagina web ubicando la información en el Menú Participa según lo estipulado por en anexo 2 sobre Estándares de publicación y divulgación de información de la Resolución 1519 de 2020 del Ministerio de Tecnologías de la Información y las Comunicaciones.</t>
  </si>
  <si>
    <t>Implementar y monitorear los controles a los riesgos y utilizar sus resultados para llevar a cabo mejoras a los procesos y procedimientos de la entidad. Desde el sistema de control interno efectuar su verificación.</t>
  </si>
  <si>
    <t>Publicar, en la sección "transparencia y acceso a la información pública" de la página web oficial de la entidad, información actualizada sobre el programa de gestión documental.</t>
  </si>
  <si>
    <t>Participación Ciudadana en la Gestión Pública</t>
  </si>
  <si>
    <t>Publicar, en la sección "transparencia y acceso a la información pública" de la página web oficial de la entidad, información actualizada sobre el índice de información clasificada y reservada.</t>
  </si>
  <si>
    <t>Publicar, en la sección "transparencia y acceso a la información pública" de la página web oficial de la entidad, información actualizada sobre el registro de activos de información.</t>
  </si>
  <si>
    <t>Publicar, en la sección "transparencia y acceso a la información pública" de la página web oficial de la entidad, información actualizada sobre los mecanismos para la participación de los ciudadanos, grupos de valor o grupos de interés en la formulación de políticas.</t>
  </si>
  <si>
    <t>Publicar, en la sección "transparencia y acceso a la información pública" de la página web oficial de la entidad, información actualizada sobre los planes estratégicos, sectoriales e institucionales según sea el caso.</t>
  </si>
  <si>
    <t>Publicar, en la sección "transparencia y acceso a la información pública" de la página web oficial de la entidad, información actualizada sobre políticas y lineamientos o manuales .</t>
  </si>
  <si>
    <t>Publicar, en la sección "transparencia y acceso a la información pública" de la página web oficial de la entidad, información actualizada sobre la normatividad general y reglamentaria.</t>
  </si>
  <si>
    <t>Publicar, en la sección "transparencia y acceso a la información pública" de la página web oficial de la entidad, información actualizada sobre preguntas y respuestas frecuentes.</t>
  </si>
  <si>
    <t>Publicar, en la sección "transparencia y acceso a la información pública" de la página web oficial de la entidad, información actualizada sobre ofertas de empleo.</t>
  </si>
  <si>
    <t>Publicar, en la sección "transparencia y acceso a la información pública" de la página web oficial de la entidad, información actualizada sobre el calendario de actividades.</t>
  </si>
  <si>
    <t>Publicar, en la sección "transparencia y acceso a la información pública" de la página web oficial de la entidad, información actualizada sobre el directorio de agremiaciones, asociaciones, entidades del sector, grupos étnicos y otros grupos de interés.</t>
  </si>
  <si>
    <t>Publicar, en la sección "transparencia y acceso a la información pública" de la página web oficial de la entidad, información actualizada sobre las respuestas de la entidad a las solicitudes de información.</t>
  </si>
  <si>
    <t>Publicar, en la sección "transparencia y acceso a la información pública" de la página web oficial de la entidad, información actualizada sobre la información sobre los grupos étnicos en el territorio.</t>
  </si>
  <si>
    <t>Publicar, en la sección "transparencia y acceso a la información pública" de la página web oficial de la entidad, información actualizada sobre las políticas de seguridad de la información del sitio web y protección de datos personales.</t>
  </si>
  <si>
    <t>Garantizar el acceso a la información de personas con discapacidad enviando las comunicaciones o respuestas a sus grupos de valor en un formato que garantiza su preservación digital a largo plazo y que a su vez es accesible (PDF/A-1b o PDF/A1a).</t>
  </si>
  <si>
    <t>Garantizar el acceso a la información de personas con discapacidad apropiando la norma que mejora la accesibilidad de sus archivos electrónicos (ISO 14289-1).</t>
  </si>
  <si>
    <t>Contar en la entidad con un procedimiento para traducir la información pública que solicita un grupo étnico a su respectiva lengua.</t>
  </si>
  <si>
    <t>Vincular personal que cuente con las competencias establecidas en el Decreto 815 de 2018, relacionadas con la orientación al usuario y al ciudadano, y en la Resolución 667 de 2018 - catálogo de competencias.</t>
  </si>
  <si>
    <t>Identificar los mecanismos a través de los cuales se facilita y promueve la participación de las personas en los asuntos de su competencia para garantizar la transparencia en la gestión institucional.</t>
  </si>
  <si>
    <t>Tener en cuenta la medición de la satisfacción de los grupos de valor en periodos anteriores, para la toma de las decisiones en el ejercicio de la planeación institucional. Desde el sistema de control interno efectuar su verificación.</t>
  </si>
  <si>
    <t>Actualizar la información recopilada sobre los grupos de valor para determinar sus características sociales, geográficas, económicas o las que la entidad considere de acuerdo con su misión y así poder diseñar estrategias de intervención ajustadas a cada grupo.</t>
  </si>
  <si>
    <t>Utilizar la información de caracterización de los grupos de valor para definir sus estrategias de servicio al ciudadano, rendición de cuentas, trámites y participación ciudadana en la gestión.</t>
  </si>
  <si>
    <t>Convocar y promover una participación plural de los actores y/o representantes de los grupos de valor en los ejercicios de diálogo que se ejecuten.</t>
  </si>
  <si>
    <t>Establecer en los ejercicios de diálogo acuerdos con los grupos de valor que permitan la implementación de acciones para la mejora de la gestión institucional.</t>
  </si>
  <si>
    <t>Implementar ejercicios de diálogo presenciales en los cuales participe el equipo directivo y los grupos de valor, con el objetivo de escuchar las diferentes opiniones o aportes acerca de una política, programa o proyecto.</t>
  </si>
  <si>
    <t>Implementar ejercicios de diálogo presenciales que permitan generar la evaluación de la gestión institucional por parte de los grupos de valor.</t>
  </si>
  <si>
    <t>Incluir en los informes y acciones de difusión para la rendición de cuentas la información sobre el avance en la garantía de derechos a partir de las metas y resultados de la planeación institucional.</t>
  </si>
  <si>
    <t>Divulgar en el proceso de rendición de cuentas la información sobre la oferta de conjuntos de datos abiertos disponibles en la entidad para que sean utilizados por los ciudadanos o grupos de interés.</t>
  </si>
  <si>
    <t>Incluir en los informes y acciones de difusión para la rendición de cuentas los espacios de participación presenciales que ha dispuesto la entidad para canalizar las propuestas ciudadanas.</t>
  </si>
  <si>
    <t>Incluir en los informes y acciones de difusión para la rendición de cuentas los espacios de participación en línea que ha dispuesto la entidad para canalizar las propuestas ciudadanas.</t>
  </si>
  <si>
    <t>Mejorar las actividades de promoción del control social y veedurías ciudadana mediante la participación de los grupos de valor en la gestión de la entidad.</t>
  </si>
  <si>
    <t>Mejorar la solución de problemas a partir de la implementación de ejercicios de innovación abierta con la participación de los grupos de valor de la entidad.</t>
  </si>
  <si>
    <t>Mejorar las actividades de racionalización de trámites mediante la participación de los grupos de valor en la gestión de la entidad.</t>
  </si>
  <si>
    <t>Mejorar las actividades de ejecución de programas, proyectos y servicios mediante la participación de los grupos de valor en la gestión de la entidad.</t>
  </si>
  <si>
    <t>Mejorar las actividades de formulación de políticas, programas y proyectos mediante la participación de los grupos de valor en la gestión de la entidad.</t>
  </si>
  <si>
    <t>Mejorar las actividades de formulación de la planeación mediante la participación de los grupos de valor en la gestión de la entidad.</t>
  </si>
  <si>
    <t>Promover el control social y las veedurías ciudadanas a la gestión de la entidad utilizando además de otros mecanismos los medios digitales.</t>
  </si>
  <si>
    <t>Formular ejercicios de innovación que incluyan los medios digitales con el propósito de dar solución a los diferentes problemas, esto con el apoyo de la ciudadanía.</t>
  </si>
  <si>
    <t>Aplicar los lineamientos establecidos para la racionalización de trámites, haciendo énfasis en la participación ciudadana utilizando medios digitales de acuerdo con la política de gobierno digital.</t>
  </si>
  <si>
    <t>Establecer actividades en la etapa de ejecución de los programas, proyectos y servicios en las cuales la ciudadanía pueda participar y colaborar a través de medios digitales.</t>
  </si>
  <si>
    <t>Determinar qué políticas, programas y proyectos pueden ser concertados vía digital y promover la activa participación ciudadana.</t>
  </si>
  <si>
    <t>Establecer estrategias de difusión de la información utilizando diversos canales de comunicación adecuados a las características de la población usuaria y ciudadanía, para dar a conocer los derechos a la participación ciudadana en la gestión institucional y el control social, así como sobre los mecanismos de participación que la entidad ha dispuesto para ello.</t>
  </si>
  <si>
    <t>Implementar en el programa de inducción o reinducción al servicio público o en el plan institucional de capacitación, acciones dirigidas a capacitar a los servidores públicos de la entidad sobre el derecho a la participación ciudadanaa y los mecanismos existentes para facilitarla.</t>
  </si>
  <si>
    <t>Implementar acciones y estrategias dirigidas a capacitar a los grupos de valor y control social en forma directa por parte de la entidad o en alianza con otros organismos públicos (ESAP, DAFP, Ministerio del Interior, entre otros).</t>
  </si>
  <si>
    <t>Convocar la mayor cantidad posible de grupos de valor y otras instancias, y acorde con la realidad de la entidad y de la pandemia, para las acciones de diálogo implementadas.</t>
  </si>
  <si>
    <t>Implementar diferentes acciones de diálogo, acordes a la realidad de la entidad y de la pandemia, para el proceso de rendición de cuentas.</t>
  </si>
  <si>
    <t>Incluir diferentes medios de comunicación, acordes a la realidad de la entidad y a la pandemia, para divulgar la información en el proceso de rendición de cuentas.</t>
  </si>
  <si>
    <t>Incluir la mayor cantidad posible y acorde con la realidad de la entidad y de la pandemia, de grupos de valor y otras instancias, en las actividades de participación implementadas.</t>
  </si>
  <si>
    <t>Incluir diferentes medios de comunicación, acordes a la realidad de la entidad, para la difusión de los lineamientos del Plan Anticorrupción y de Atención al Ciudadano.</t>
  </si>
  <si>
    <t>Convocar la mayor cantidad posible y acorde con la realidad de la entidad, de grupos de valor y otras instancias, en la formulación del Plan Anticorrupción y de Atención al Ciudadano.</t>
  </si>
  <si>
    <t>Mantener actualizados todos los conjuntos de datos abiertos de la entidad que están publicados en el catálogo de datos del Estado Colombiano www.datos.gov.co.</t>
  </si>
  <si>
    <t>Implementar acciones de participación ciudadana en todas las fases del ciclo de la gestión pública.</t>
  </si>
  <si>
    <t>Actualizar las vistas de información de la arquitectura de información para todas las fuentes.</t>
  </si>
  <si>
    <t>Aplicar procesos de ideación, creación o validación con grupos de valor o de interés como actividades de innovación.</t>
  </si>
  <si>
    <t>Formular la estrategia de racionalización de trámites en la presente vigencia de acuerdo a su naturaleza jurídica.</t>
  </si>
  <si>
    <t>Racionalización de Trámites</t>
  </si>
  <si>
    <t>Inscribir en el Sistema Ãšnico de Información de Trámites - SUIT todos los trámites de la entidad.</t>
  </si>
  <si>
    <t>Racionalizar los procesos y procedimientos de la entidad en la medida en que sea posible.</t>
  </si>
  <si>
    <t>Hacer dentro de los términos legales establecidos las respuestas a las solicitudes de información hechas por los ciudadanos.</t>
  </si>
  <si>
    <t>Contar con la herramienta de encuestas de percepción ciudadana para evaluar la complejidad de los documentos utilizados para comunicarse con sus grupos de valor (formularios, guías, respuestas a derechos de petición, etc.) en la entidad.</t>
  </si>
  <si>
    <t>Generar o apropiar políticas, planes, programas y/o proyectos que garanticen el ejercicio total y efectivo de los derechos de las personas que hablen otras lenguas o dialectos en Colombia (indígena, afro y ROM) en la entidad.</t>
  </si>
  <si>
    <t>Generar o apropiar políticas, lineamientos, planes, programas y/o proyectos que garanticen el ejercicio total y efectivo de los derechos de las mujeres embarazadas en la entidad.</t>
  </si>
  <si>
    <t>Generar o apropiar políticas, lineamientos, planes, programas y/o proyectos que garanticen el ejercicio total y efectivo de los derechos de los niños en la entidad.</t>
  </si>
  <si>
    <t>Generar o apropiar políticas, lineamientos planes, programas y/o proyectos que garanticen el ejercicio total y efectivo de los derechos de los adultos mayores en la entidad.</t>
  </si>
  <si>
    <t>Generar o apropiar políticas, planes, programas y/o proyectos que garanticen el ejercicio total y efectivo de los derechos de las personas con discapacidad psicosocial (mental) en la entidad.</t>
  </si>
  <si>
    <t>Generar o apropiar políticas, lineamientos, planes, programas y/o proyectos que garanticen el ejercicio total y efectivo de los derechos de las personas con discapacidad intelectual (cognitiva) en la entidad.</t>
  </si>
  <si>
    <t>Generar o apropiar políticas, lineamientos, planes, programas y/o proyectos que garanticen el ejercicio total y efectivo de los derechos de las personas con discapacidad auditiva en la entidad.</t>
  </si>
  <si>
    <t>Generar o apropiar políticas, lineamientos, planes, programas y/o proyectos que garanticen el acceso a la oferta pública dirigida a las personas con discapacidad múltiple (ej. Sordo ceguera) en la entidad.</t>
  </si>
  <si>
    <t>Generar o apropiar políticas, lineamientos, planes, programas y/o proyectos que garanticen el ejercicio total y efectivo de los derechos de las personas con discapacidad visual en la entidad.</t>
  </si>
  <si>
    <t>Generar o apropiar políticas, lineamientos, planes, programas y/o proyectos que garanticen el ejercicio total y efectivo de los derechos de las personas en condición de discapacidad física en la entidad.</t>
  </si>
  <si>
    <t>Asesorarse en temas de grupos étnicos para mejora de la accesibilidad de los usuarios a los trámites y servicios de la entidad.</t>
  </si>
  <si>
    <t>Asesorarse en temas de discapacidad psicosocial (mental) o intelectual (cognitiva) para mejora de la accesibilidad de los usuarios a los trámites y servicios de la entidad.</t>
  </si>
  <si>
    <t>Asesorarse en temas de discapacidad auditiva para mejora de la accesibilidad de los usuarios a los trámites y servicios de la entidad.</t>
  </si>
  <si>
    <t>Asesorarse en temas de discapacidad visual para mejora de la accesibilidad de los usuarios a los trámites y servicios de la entidad.</t>
  </si>
  <si>
    <t>Contar con operadores que conocen y hacen uso de herramientas como el Centro de Relevo o Sistema de Interpretación en línea - SIEL para la atención de personas con discapacidad auditiva en la línea de atención telefónica, el PBX o conmutador de la entidad.</t>
  </si>
  <si>
    <t>Contar con un menú interactivo con opciones para la atención de personas con discapacidad en la línea de atención telefónica, el PBX o conmutador de la entidad.</t>
  </si>
  <si>
    <t>Tener operadores que pueden brindar atención a personas que hablen otras lenguas o idiomas (Ej.: etnias) en la línea de atención telefónica, el PBX o conmutador de la entidad.</t>
  </si>
  <si>
    <t>Tener capacidad en la línea de atención telefónica, el PBX o conmutador de la entidad para grabar llamadas de etnias y otros grupos de valor que hablen en otras lenguas o idiomas diferentes al castellano para su posterior traducción.</t>
  </si>
  <si>
    <t>Tener operadores capacitados en servicio y lenguaje claro en la línea de atención telefónica, el PBX o conmutador de la entidad.</t>
  </si>
  <si>
    <t>Aprobar recursos para la contratación de talento humano que atienda las necesidades de los grupos de valor (ej.: traductores que hablen otras lenguas o idiomas) con el fin de promover la accesibilidad y atender las necesidades particulares.</t>
  </si>
  <si>
    <t>Aprobar recursos para la adquisición e instalación de tecnología que permita y facilite la comunicación de personas con discapacidad auditiva, con el fin de promover la accesibilidad y atender las necesidades particulares.</t>
  </si>
  <si>
    <t>Aprobar recursos para la adquisición e instalación de tecnología que permita y facilite la comunicación de personas con discapacidad visual, con el fin de promover la accesibilidad y atender las necesidades particulares.</t>
  </si>
  <si>
    <t>Aprobar recursos para realizar ajustes razonables en la infraestructura física de la entidad, para facilitar el acceso de personas con discapacidad y atender las necesidades particulares, con el fin de promover la accesibilidad.</t>
  </si>
  <si>
    <t>Instalar sistemas de orientación espacial (Wayfinding) en la entidad.</t>
  </si>
  <si>
    <t>Instalar señalización en otras lenguas o idiomas en la entidad.</t>
  </si>
  <si>
    <t>Instalar señalización con pictogramas en la entidad.</t>
  </si>
  <si>
    <t>Instalar señalización con imágenes en lengua de señas, en la entidad.</t>
  </si>
  <si>
    <t>Instalar señalización con braille en la entidad.</t>
  </si>
  <si>
    <t>Instalar señalización en alto relieve en la entidad.</t>
  </si>
  <si>
    <t>Implementar paraderos o estacionamientos para personas con discapacidad, para garantizar las condiciones de acceso a la infraestructura física de la entidad.</t>
  </si>
  <si>
    <t>Implementar en los baños públicos, baterías sanitarias-baños acondicionados para personas en condición de discapacidad, para garantizar las condiciones de acceso a la infraestructura física de la entidad.</t>
  </si>
  <si>
    <t>Implementar espacios de libre paso entre objetos o muebles con un mínimo de 80 cm de ancho para el tránsito de personas con discapacidad física o con movilidad reducida (ej.: silla de ruedas) para garantizar las condiciones de acceso a la infraestructura física de la entidad.</t>
  </si>
  <si>
    <t>Implementar señalización inclusiva (Ejemplo: alto relieve, braille, pictogramas, otras lenguas, entre otros) para garantizar las condiciones de acceso a la infraestructura física de la entidad.</t>
  </si>
  <si>
    <t>Implementar un acceso con espacio libre de maniobra, antes y después de la puerta de al menos 1,50 metros, para garantizar la accesbilidad de la infraestructura física de la entidad.</t>
  </si>
  <si>
    <t>Implementar mecanismos como rampas y ascensores, para garantizar las condiciones de acceso a la infraestructura física de la entidad.</t>
  </si>
  <si>
    <t>Adecuar el canal virtual de la entidad, para garantizar la atención de personas con discapacidad, adultos mayores, niños, etnias y otros grupos de valor.</t>
  </si>
  <si>
    <t>Adecuar el canal telefónico de la entidad, para garantizar la atención de personas con discapacidad, adultos mayores, niños, etnias y otros grupos de valor.</t>
  </si>
  <si>
    <t>Implementar en la entidad programas de cualificación en atención preferente e incluyente a personas desplazadas o en situación de extrema vulnerabilidad.</t>
  </si>
  <si>
    <t>Implementar en la entidad programas de cualificación en atención preferente e incluyente a mujeres en estado de embarazo o de niños en brazos.</t>
  </si>
  <si>
    <t>Implementar en la entidad programas de cualificación en atención preferente e incluyente a adultos mayores.</t>
  </si>
  <si>
    <t>Implementar en la entidad programas de cualificación en atención preferente e incluyente a menores de edad y niños.</t>
  </si>
  <si>
    <t>Implementar en la entidad programas de cualificación en atención preferente e incluyente a personas en condición de discapacidad intelectual.</t>
  </si>
  <si>
    <t>Implementar en la entidad programas de cualificación en atención preferente e incluyente a personas en condición de discapacidad psicosocial.</t>
  </si>
  <si>
    <t>Implementar en la entidad programas de cualificación en atención preferente e incluyente a personas en condición de discapacidad física o con movilidad reducida.</t>
  </si>
  <si>
    <t>Implementar en la entidad programas de cualificación en atención preferente e incluyente a personas en condición de discapacidad múltiple (ej. Sordo ceguera).</t>
  </si>
  <si>
    <t>Implementar en la entidad programas de cualificación en atención preferente e incluyente a personas en condición de discapacidad auditiva.</t>
  </si>
  <si>
    <t>Implementar en la entidad programas de cualificación en atención preferente e incluyente a personas en condición de discapacidad visual.</t>
  </si>
  <si>
    <t>Diseñar e implementar en la entidad herramientas que le permitan detectar y analizar las necesidades de los grupos de valor a fin de mejorar su satisfacción.</t>
  </si>
  <si>
    <t>Implementar mecanismos para facilitar al ciudadano el reporte de posibles conflictos de interés respecto a las peticiones, quejas, reclamos, solicitudes y denuncias (PQRSD) de la entidad.</t>
  </si>
  <si>
    <t>Implementar otros mecanismos digitales (correo, chat, entre otros) en la entidad, que permitan al ciudadano hacer seguimiento al estado de sus peticiones, quejas, reclamos, solicitudes y denuncias (PQRSD) de forma fácil y oportuna.</t>
  </si>
  <si>
    <t>Centralizar en un sistema de gestión todas las peticiones, quejas, reclamos, solicitudes y denuncias (PQRSD) que ingresan por los canales de atención presencial y digital de la entidad.</t>
  </si>
  <si>
    <t>Contar con la consulta y radicación de peticiones, quejas, reclamos, solicitudes y denuncias (PQRSD) de la entidad, diseñada y habilitada para su uso en dispositivos móviles (ubicuidad o responsive).</t>
  </si>
  <si>
    <t>Contar con un formulario accesible y usable para la recepción de peticiones, quejas, reclamos, solicitudes y denuncias (PQRSD), en la página Web de la entidad.</t>
  </si>
  <si>
    <t>Contar con aplicaciones móviles, de acuerdo con las capacidades de la entidad, como estrategia para interactuar de manera virtual con los ciudadanos.</t>
  </si>
  <si>
    <t>Disponer, de acuerdo con las capacidades de la entidad de un canal de atención itinerante (ejemplo, puntos móviles de atención, ferias, caravanas de servicio, etc) para la ciudadanía.</t>
  </si>
  <si>
    <t>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</si>
  <si>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Diseñar e implementar los procesos y procedimientos para la atención al ciudadano en todos los canales en la entidad.</t>
  </si>
  <si>
    <t>Diseñar e implementar los protocolos para la atención al ciudadano en todos los canales en la entidad.</t>
  </si>
  <si>
    <t>Utilizar enlaces territoriales sin punto de atención como mecanismo para que los ciudadanos gestionen sus trámites y servicios en el territorio.</t>
  </si>
  <si>
    <t>Utilizar e implementar modelos itinerantes como las ferias y unidades móviles,como mecanismo para que los ciudadanos gestionen sus trámites y servicios en el territorio.</t>
  </si>
  <si>
    <t>Realizar de forma periódica un análisis de la suficiencia del talento humano asignado a cada uno de los canales de atención. Desde el sistema de control interno efectuar su verificación.</t>
  </si>
  <si>
    <t>Constituir formalmente mediante acto administrativo la dependencia de relación con el ciudadano</t>
  </si>
  <si>
    <t>Alinear la política o estrategia de servicio al ciudadano con el plan sectorial.</t>
  </si>
  <si>
    <t>Implementar y adoptar en todas las dependencias de la entidad la política o estrategia de servicio al ciudadano.</t>
  </si>
  <si>
    <t>Definir el direccionamiento estratégico para la vigencia teniendo en cuenta los lineamientos para la gestión del riesgo (Política de Riesgo).</t>
  </si>
  <si>
    <t>Conocer e implementar diferentes herramientas que permitan a la entidad mejorar el lenguaje con el que se comunica con sus grupos de valor.</t>
  </si>
  <si>
    <t>Desarrollar jornadas de capacitación y/o divulgación a sus servidores y contratistas sobre seguridad digital.</t>
  </si>
  <si>
    <t>Incorporar actividades que promuevan la inclusión y la diversidad (personas con discapacidad, jóvenes entre los 18 y 28 años y género) en la planeación del talento humano de la entidad.</t>
  </si>
  <si>
    <t>Documentar y replicar las experiencias que se han identificado como innovadoras en la entidad.</t>
  </si>
  <si>
    <t>Transparencia, Acceso a la Información y lucha contra la Corrupción</t>
  </si>
  <si>
    <t>Disponer en otras lenguas o idiomas la información que publica la entidad.</t>
  </si>
  <si>
    <t>Disponer en formato accesible para personas en condición de discapacidad psicosocial (mental) o intelectual (Ej.: contenidos de lectura fácil, con un cuerpo de letra mayor, vídeos sencillos con ilustraciones y audio de fácil comprensión) la información que publica la entidad.</t>
  </si>
  <si>
    <t>Disponer en formato accesible para personas en condición de discapacidad auditiva la información que publica la entidad.</t>
  </si>
  <si>
    <t>Disponer en formato accesible para personas en condición de discapacidad visual la información que publica la entidad.</t>
  </si>
  <si>
    <t>Cumplir con los lineamientos de la guía de lenguaje claro del PNSC-DNP en cuanto a la información que publica la entidad.</t>
  </si>
  <si>
    <t>Diseñar, implementar y ejecutar controles que permitan evitar la materialización de hechos de corrupción que afecten el patrimonio de la entidad.</t>
  </si>
  <si>
    <t>Emprender acciones que permitan reducir el riesgo de corrupción.</t>
  </si>
  <si>
    <t>Clasificar y etiquetar la información de la entidad de acuerdo con las leyes aplicables vigentes.</t>
  </si>
  <si>
    <t>Implementar un Sistema de Gestión de Seguridad de la Información (SGSI) en la entidad a partir de las necesidades identificadas, y formalizarlo mediante un acto adiministrativo.</t>
  </si>
  <si>
    <t>Fortalecer las capacidades en seguridad digital de la entidad a través de ejercicios de simulación de incidentes de seguridad digital al interior de la entidad.</t>
  </si>
  <si>
    <t>Fortalecer las capacidades en seguridad digital de la entidad a través de convenios o acuerdos de intercambio de información para fomentar la investigación, la innovación y el desarrollo de temas relacionados con la defensa y seguridad nacional en el entorno digital.</t>
  </si>
  <si>
    <t>Fortalecer las capacidades en seguridad digital de la entidad a través de su participación en las jornadas de sensibilización y capacitaciones del uso seguro de entorno digital convocadas por el Ministerio de Tecnologías de la Información y las Comunicaciones.</t>
  </si>
  <si>
    <t>Fortalecer las capacidades en seguridad digital de la entidad a través de su participación en las jornadas de socialización y promoción del uso del modelo de gestión de riesgos de seguridad digital convocadas por el Ministerio de Tecnologías de la Información y las Comunicaciones.</t>
  </si>
  <si>
    <t>Implementar las medidas y controles adecuados que permitan evitar la materialización de los riesgos de corrupción.</t>
  </si>
  <si>
    <t>Incluir políticas, lineamientos o protocolos para la comunicación interna o externa para la gestión de la comunicación externa e interna, la entidad.</t>
  </si>
  <si>
    <t>Analizar los potenciales conflictos de interés de los servidores de la entidad con base en la declaración de bienes y rentas con el fin de incorporar acciones de prevención oportunamente.</t>
  </si>
  <si>
    <t>Realizar el análisis sobre las declaraciones de bienes y rentas, y registro de conflictos de interés con el fin de indentificar zonas de riesgo e implemenetar acciones preventivas.</t>
  </si>
  <si>
    <t>Formular y desarrollar un mecanismo para el registro, seguimiento y monitoreo a las declaraciones de conflictos de interés por parte de los servidores públicos que laboran dentro de la entidad..</t>
  </si>
  <si>
    <t>Establecer al interior de su entidad un proceso para la gestión de los conflictos de interés, donde el servidor público pueda tener claridad de cómo se reporta un posible caso y cuál es el conducto regular a seguir. .</t>
  </si>
  <si>
    <t>Establecer canales para que los servidores y contratistas de la entidad presenten su declaración de conflictos de interés.</t>
  </si>
  <si>
    <t>Incluir en la estrategia de gestión anual para la prevención de conflictos de interés actividades para sensibilización y conocimiento de causales y procedimientos para declaración de impedimentos, recusaciones y el manejo preventivo de conflictos de interés.</t>
  </si>
  <si>
    <t>Designar un líder, área o grupo responsable de la formulación, implementación y seguimiento de gestión de la política de integridad que incluya la gestión preventiva de conflictos de interés a través del Comité de Gestión y Desempeño Institucional.</t>
  </si>
  <si>
    <t>Formular la estrategia anual para la gestión preventiva de conflictos de interés dentro del marco de la planeación institucional.</t>
  </si>
  <si>
    <t>Formular el plan de apertura, mejora y uso de datos abiertos de la entidad, aprobarlo mediante el comité de gestión y desempeño institucional e integrarlo al plan de acción anual.</t>
  </si>
  <si>
    <t>Elaborar el plan operacional de seguridad y privacidad de la información de la entidad, aprobarlo mediante el comité de gestión y desempeño institucional, implementarlo y actualizarlo mediante un proceso de mejora continua.</t>
  </si>
  <si>
    <t>Identificar los riesgos de seguridad y privacidad de la información de la entidad, aprobarlos mediante el comité de gestión y desempeño institucional, valorarlos y actualizarlos mediante un proceso de mejora continua.</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</si>
  <si>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</si>
  <si>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Definir y documentar procedimientos de seguridad y privacidad de la información, aprobarlos mediante el comité de gestión y desempeño institucional, implementarlos y actualizarlos mediante un proceso de mejora continua.</t>
  </si>
  <si>
    <t>Formular la política de seguridad y privacidad de la información de la entidad, aprobarla mediante el comité de gestión y desempeño institucional, implementarla y actualizarla mediante un proceso de mejora continua, de acuerdo con los lineamientos del Ministerio de Tecnologías de la Información y Comunicaciones.</t>
  </si>
  <si>
    <t>Realizar un diagnóstico de seguridad y privacidad de la información para la vigencia, mediante la herramienta de autodiagnóstico del Modelo de Seguridad y Privacidad de la Información (MSPI).</t>
  </si>
  <si>
    <t>Realizar monitoreo del consumo de recursos asociados a la infraestructura de TI de la entidad.</t>
  </si>
  <si>
    <t>Implementar mecanismos de disponibilidad de la infraestructura de TI de tal forma que se asegure el cumplimiento de los Acuerdos de Nivel de Servicio (ANS) establecidos.</t>
  </si>
  <si>
    <t>Documentar e implementar un plan de continuidad de los servicios tecnológicos mediante pruebas y verificaciones acordes a las necesidades de la entidad.</t>
  </si>
  <si>
    <t>Hacer uso de servicios de computación en la nube para mejorar los servicios que presa la entidad.</t>
  </si>
  <si>
    <t>Actualizar visitas de despliegue, conectividad y almacenamiento de la arquitectura de infraestructura de TI de la entidad.</t>
  </si>
  <si>
    <t>Definir y actualizar un directorio de todos los elementos de infraestructura de TI de la entidad.</t>
  </si>
  <si>
    <t>Implementar un programa de correcta disposición final de los residuos tecnológicos de acuerdo con la normatividad del gobierno nacional.</t>
  </si>
  <si>
    <t>Implementar un plan de mantenimiento preventivo y evolutivo (de mejoramiento) sobre la infraestructura de TI de la entidad.</t>
  </si>
  <si>
    <t>Definir e implementar una metodología de referencia para el desarrollo de software y sistemas de información.</t>
  </si>
  <si>
    <t>Elaborar y actualizar los documentos de arquitectura de los desarrollos de software de la entidad.</t>
  </si>
  <si>
    <t>Actualizar los manuales de usuarios y manuales técnicos y de operación para cada uno de los sistemas de información de la entidad.</t>
  </si>
  <si>
    <t>Actualizar la documentación técnica y funcional para cada uno de los sistemas de información de la entidad.</t>
  </si>
  <si>
    <t>Incorporar dentro de los contratos de desarrollo de los sistemas de información de la entidad, cláusulas que obliguen a realizar transferencia de derechos de autor a su favor.</t>
  </si>
  <si>
    <t>Incluir características en los sistemas de información de la entidad que permitan la apertura de sus datos de forma automática y segura.</t>
  </si>
  <si>
    <t>Actualizar y documentar una arquitectura de referencia y una arquitectura de solución para todas las soluciones tecnológicas de la entidad, con el propósito de mejorar la gestión de sus sistemas de información.</t>
  </si>
  <si>
    <t>Actualizar el catálogo de todos los sistemas de información.</t>
  </si>
  <si>
    <t>Contar con un plan y/o programa de entrenamiento y/o actualización para los abogados que llevan la defensa jurídica. Una de las alternativas es vincular a los miembros de la oficina juridica o de la oficina de defensa judicial a la Comunidad Juridica del Conocimiento que es gratis y se pueden realizar solicitudes especificas.</t>
  </si>
  <si>
    <t>Defensa Jurídica</t>
  </si>
  <si>
    <t>Realizar estudios de procedencia de la acción de repetición dentro de los términos previstos en la entidad.</t>
  </si>
  <si>
    <t>Adoptar formalmente una metodología para el cálculo de la provisión contable. Desde el sistema de control interno efectuar su verificación.</t>
  </si>
  <si>
    <t>Tener acorde el procedimiento de cumplimiento y pago de sentencias y conciliaciones de la entidad con el previsto en el Decreto Ãšnico del Sector Hacienda y Crédito Público.</t>
  </si>
  <si>
    <t>Contar con un sistema de información o base de datos que contenga el inventario completo de los trámites de cumplimiento y/o pago de sentencias, conciliaciones o laudos.</t>
  </si>
  <si>
    <t>Definir los criterios para la selección de los apoderados externos de la entidad en el Comité de Conciliación.</t>
  </si>
  <si>
    <t>Determinar las deficiencias de las actuaciones procesales por parte de los apoderados de la entidad en los estudios y/o análisis que realiza la entidad de los procesos que cursan o hayan cursado en su contra, con el fin de proponer correctivos.</t>
  </si>
  <si>
    <t>Decidir, la procedencia de las solicitudes de conciliación elevadas ante la entidad, en los términos previstos por la normatividad.</t>
  </si>
  <si>
    <t>Contar con un sistema de información o base de datos que contenga el inventario completo de los trámites prejudiciales y extrajudiciales en los que son parte la entidad.</t>
  </si>
  <si>
    <t>Realizar copias de respaldo con una periodicidad definida con los usuarios de la información y realizar pruebas de restauración de las copias para garantizar su correcto funcionamiento en caso de que sean requeridas.</t>
  </si>
  <si>
    <t>Seguridad Digital</t>
  </si>
  <si>
    <t>Realizar periódicamente ejercicios simulados de ingeniería social al personal de la entidad incluyendo campañas de phishing, smishing, entre otros, y realizar concientización, educación y formación a partir de los resultados obtenidos.</t>
  </si>
  <si>
    <t>Realizar retest para verificar la mitigación de vulnerabilidades y la aplicación de actualizaciones y parches de seguridad en sus sistemas de información.</t>
  </si>
  <si>
    <t>Cerciorarse de que los proveedores y contratistas de la entidad cumplan con las políticas de ciberseguridad internas.</t>
  </si>
  <si>
    <t>Efectuar evaluaciones de vulnerabilidades informáticas.</t>
  </si>
  <si>
    <t>Establecer un procedimiento de gestión de incidentes de seguridad de la información, formalizarlo y actualizarlo de acuerdo con los cambios de la entidad.</t>
  </si>
  <si>
    <t>Hacer campañas de concientización en temas de seguridad de la información de manera frecuente y periódica, específicas para cada uno de los distintos roles dentro de la entidad.</t>
  </si>
  <si>
    <t>Destinar recursos económicos y humanos que satisfagan las necesidades de seguridad de la información de la entidad.</t>
  </si>
  <si>
    <t>Establecer roles y responsabilidades específicos de seguridad de la información, aprobarlos mediante la alta dirección, actualizarlos de acuerdo con las necesidades de la entidad y actualizarlos mediante un proceso de mejora continua.</t>
  </si>
  <si>
    <t>Establecer objetivos específicos de seguridad de la información, aprobarlos mediante la alta dirección y medir su nivel de cumplimiento mediante los indicadores definidos para tal fin.</t>
  </si>
  <si>
    <t>Establecer el alcance del Sistema de Gestión de Seguridad de la Información (SGSI), aprobarlo mediante la alta dirección y actualizarlo de acuerdo con los cambios en el contexto de la entidad.</t>
  </si>
  <si>
    <t>Adelantar acciones para la gestión sistemática y cíclica del riesgo de seguridad digital en la entidad tales como participar en las mesas de construcción y sensibilización del Modelo Nacional de Gestión de Riesgos de Seguridad Digital.</t>
  </si>
  <si>
    <t>Adelantar acciones para la gestión sistemática y cíclica del riesgo de seguridad digital en la entidad tales como adoptar e implementar la Guía para la Administración de los Riesgos de Gestión, Corrupción y Seguridad Digital y el Diseño de Controles en entidades públicas.</t>
  </si>
  <si>
    <t>Adelantar acciones para la gestión sistemática y cíclica del riesgo de seguridad digital en la entidad tales como participar en la contrucción de los planes sectoriales de protección de la infraestructura crítica cibernética.</t>
  </si>
  <si>
    <t>Adelantar acciones para la gestión sistemática y cíclica del riesgo de seguridad digital en la entidad tales como realizar la identificación anual de la infraestructura crítica cibernética e informar al CCOC.</t>
  </si>
  <si>
    <t>Adelantar acciones para la gestión sistemática y cíclica del riesgo de seguridad digital en la entidad tales como adoptar e implementar la guía para la identificación de infraestructura crítica cibernética.</t>
  </si>
  <si>
    <t>Adelantar acciones para la gestión sistemática y cíclica del riesgo de seguridad digital en la entidad tales como registrarse en el CSIRT Gobierno y/o ColCERT.</t>
  </si>
  <si>
    <t>Incluir los lineamientos para la evaluación del riesgo en el proceso de planeación de la entidad para diseñar una planeación que garantice la seguridad institucional.</t>
  </si>
  <si>
    <t>Gobierno Digital</t>
  </si>
  <si>
    <t>Utilizar medios digitales en los ejercicios de rendición de cuentas realizados por la entidad.</t>
  </si>
  <si>
    <t>Emplear diferentes medios digitales en los ejercicios de participación realizados por la entidad.</t>
  </si>
  <si>
    <t>Disponer en línea todos los trámites de la entidad, que sean suscpetibles de disponerse en línea.</t>
  </si>
  <si>
    <t>Ejecutar al 100% los proyectos de TI que se definen en cada vigencia.</t>
  </si>
  <si>
    <t>Ejecutar acciones de mejora a partir de los resultados de los indicadores de uso y apropiación de tecnologías de la información (TI) en la entidad. Desde el sistema de control interno efectuar su verificación.</t>
  </si>
  <si>
    <t>Hacer seguimiento al uso y apropiación de tecnologías de la información (TI) en la entidad a través de los indicadores definidos para tal fin. Desde el sistema de control interno efectuar su verificación.</t>
  </si>
  <si>
    <t>Utilizar la caracterización de los grupos de interés internos y externos para mejorar la implementación de la estrategia para el uso y apropiación de tecnologías de la información (TI) en la entidad.</t>
  </si>
  <si>
    <t>Implementar una estrategia de divulgación y comunicación de los proyectos TI para mejorar el uso y apropiación de las tecnologías de la información (TI) en la entidad. Desde el sistema de control interno efectuar su verificación.</t>
  </si>
  <si>
    <t>Implementar una estrategia de uso y apropiación para todos los proyectos de TI teniendo en cuenta estrategias de gestión del cambio para mejorar el uso y apropiación de las tecnologías de la información (TI) en la entidad.</t>
  </si>
  <si>
    <t>Elaborar un acta de cumplimiento a satisfacción de la entidad sobre el funcionamiento de los elementos intervenidos en la fase de implementación del Protocolo de Internet versión 6 (IPV6).</t>
  </si>
  <si>
    <t>Elaborar un documento de pruebas de funcionalidad para la implementación del Protocolo de Internet versión 6 (IPV6) en la entidad.</t>
  </si>
  <si>
    <t>Elaborar informes de activación de políticas de seguridad para la implementación del Protocolo de Internet versión 6 (IPV6) en la entidad.</t>
  </si>
  <si>
    <t>Elaborar informes de las pruebas piloto realizadas para la implementación del Protocolo de Internet versión 6 (IPV6) en la entidad.</t>
  </si>
  <si>
    <t>Elaborar un documento de diseño detallado de la implementación del Protocolo de Internet versión 6 (IPV6) en la entidad.</t>
  </si>
  <si>
    <t>Elaborar un plan de contingencias para la adopción del Protocolo de Internet versión 6 (IPV6) en la entidad.</t>
  </si>
  <si>
    <t>Elaborar un plan de direccionamiento para la adopción del Protocolo de Internet versión 6 (IPV6) en la entidad.</t>
  </si>
  <si>
    <t>Elaborar un plan detallado de transición para la adopción del Protocolo de Internet versión 6 (IPV6) en la entidad.</t>
  </si>
  <si>
    <t>Adoptar en su totalidad el protocolo IPV6 en la entidad.</t>
  </si>
  <si>
    <t>Incorporar las funcionalidades de accesibilidad establecidas en la política de Gobierno Digital, en los sistemas de información de acuerdo con la caracterización de usuarios de la entidad.</t>
  </si>
  <si>
    <t>Definir y aplicar una guía de estilo en el desarrollo de los sistemas de información de la entidad e incorporar los lineamientos de usabilidad definidos por el Ministerio de Tecnologías de la Información y las Comunicaciones.</t>
  </si>
  <si>
    <t>Implementar un plan de aseguramiento de la calidad durante el ciclo de vida de los sistemas de información que incluya criterios funcionales y no funcionales.</t>
  </si>
  <si>
    <t>Definir un proceso de construcción de software que incluya planeación, diseño, desarrollo, pruebas, puesta en producción y mantenimiento.</t>
  </si>
  <si>
    <t>Definir el esquema de soporte y mantenimiento de los sistemas de información, aprobarlo mediante el comité de gestión y desempeño institucional, implementarlo y actualizarlo mediante un proceso de mejora continua de acuerdo con los lineamientos del Ministerio de Tecnologías de la Información y las Comunicaciones.</t>
  </si>
  <si>
    <t>Actualizar el catálogo de componentes de información.</t>
  </si>
  <si>
    <t>Definir herramientas tecnológicas para la gestión de proyectos de TI de la entidad.</t>
  </si>
  <si>
    <t>Llevar a cabo laÂ documentación yÂ transferencia de conocimiento a proveedores, contratistas y/o responsables de TI,Â sobre los entregables o resultados de los proyectos de TI ejecutados.</t>
  </si>
  <si>
    <t>Utilizar el principio de incorporar, desde la planeación de los proyectos de tecnologías de la información (TI) de la entidad, la visión de los usuarios y la atención de las necesidades de los grupos de valor.</t>
  </si>
  <si>
    <t>Aplicar una metodología para la gestión de proyectos de TI de la entidad, que incluya seguimiento y control a las fichas de proyecto a través de indicadores.</t>
  </si>
  <si>
    <t>Utilizar acuerdos marco de precios para bienes y servicios de TI con el propósito de optimizar las compras de tecnologías de información de la entidad.</t>
  </si>
  <si>
    <t>Incorporar, en el esquema de gobierno de tecnologías de la información (TI) de la entidad, instancias o grupos de decisión de TI.</t>
  </si>
  <si>
    <t>Incorporar, en el esquema de gobierno de tecnologías de la información (TI) de la entidad, un macroproceso o proceso (procedimientos, actividades y flujos) de gestión de TI definido, documentado y actualizado.</t>
  </si>
  <si>
    <t>Incorporar políticas de TI en el esquema de gobierno de tecnologías de la información (TI) de la entidad.</t>
  </si>
  <si>
    <t>Definir Acuerdos de Nivel de Servicios (SLA por sus siglas en inglés) con terceros y Acuerdos de Niveles de Operación (OLA por sus siglas en inglés) para la gestión de tecnologías de la información (TI) de la entidad.</t>
  </si>
  <si>
    <t>Disponer un catálogo de servicios de TI actualizado para la gestión de tecnologías de la información (TI) de la entidad.</t>
  </si>
  <si>
    <t>Definir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t>
  </si>
  <si>
    <t>Incluir el tablero de indicadores para el seguimiento y control en el Plan Estratégico de Tecnologías de la Información (PETI).</t>
  </si>
  <si>
    <t>Incluir un plan de comuniciaciones en el Plan Estratégico de Tecnologías de la Información (PETI).</t>
  </si>
  <si>
    <t>Incluir el entendimiento estratégico en el Plan Estratégico de Tecnologías de la Información (PETI).</t>
  </si>
  <si>
    <t>Incluir la proyección del presupuesto en el Plan Estratégico de Tecnologías de la Información (PETI).</t>
  </si>
  <si>
    <t>Cumplir, en todas las secciones de la página web oficial de la entidad, con el criterio de usabilidad de disponer ejemplos en los campos de los formularios del sitio web.</t>
  </si>
  <si>
    <t>Cumplir, en todas las secciones de la página web oficial de la entidad, con el criterio de usabilidad de señalizar los campos obligatorios de los formularios del sitio web.</t>
  </si>
  <si>
    <t>Cumplir, en todas las secciones de la página web oficial de la entidad, con el criterio de usabilidad "Vínculos visitados" que indica al usuario cuando ha visitado contenidos de la página.</t>
  </si>
  <si>
    <t>Cumplir, en todas las secciones de la página web oficial de la entidad, con el criterio de usabilidad de contar con diferentes hojas de estilo para su correcta navegación (pantalla, móvil, impresión). En caso de que el sitio web sea responsivo sólo requiere formato de impresión.</t>
  </si>
  <si>
    <t>Cumplir, en todas las secciones de la página web oficial de la entidad, con el criterio de usabilidad de no permitir desplazamiento de izquierda a derecha para consultar contenidos.</t>
  </si>
  <si>
    <t>Cumplir, en todas las secciones de la página web oficial de la entidad, con el criterio de usabilidad "Ancho del cuerpo de texto" que establece que el cuerpo de texto no debe superar los 100 caracteres por línea.</t>
  </si>
  <si>
    <t>Cumplir, en todas las secciones de la página web oficial de la entidad, con el criterio de usabilidad de hacer un uso adecuado de títulos y encabezados con sus correspondientes etiquetas HTML (por ejemplo &lt;h1&gt;, &lt;h2&gt;, ...).</t>
  </si>
  <si>
    <t>Cumplir, en todas las secciones de la página web oficial de la entidad, con el criterio de usabilidad de no generar ventanas emergentes en ningún nivel de navegación del sitio web.</t>
  </si>
  <si>
    <t>Cumplir, en todas las secciones de la página web oficial de la entidad, con el criterio de usabilidad "URL limpio" para que las URL generadas en los diferentes niveles de navegación no tengan caracteres especiales y sean fáciles de leer.</t>
  </si>
  <si>
    <t>Cumplir, en todas las secciones de la página web oficial de la entidad, con el criterio de accesibilidad "Nombre, función, valor" definido en la NTC5854.</t>
  </si>
  <si>
    <t>Cumplir, en todas las secciones de la página web oficial de la entidad, con el criterio de accesibilidad "Procesamiento" definido en la NTC5854.</t>
  </si>
  <si>
    <t>Cumplir, en todas las secciones de la página web oficial de la entidad, con el criterio de accesibilidad "Identificación de errores" definido en la NTC5854.</t>
  </si>
  <si>
    <t>Cumplir, en todas las secciones de la página web oficial de la entidad, con el criterio de accesibilidad "Al recibir entradas" definido en la NTC5854.</t>
  </si>
  <si>
    <t>Cumplir, en todas las secciones de la página web oficial de la entidad, con el criterio de accesibilidad "Al recibir el foco" definido en la NTC5854.</t>
  </si>
  <si>
    <t>Cumplir, en todas las secciones de la página web oficial de la entidad, con el criterio de accesibilidad "Propósito de los enlaces (en contexto)" definido en la NTC5854.</t>
  </si>
  <si>
    <t>Cumplir, en todas las secciones de la página web oficial de la entidad, con el criterio de accesibilidad "Orden del foco" definido en la NTC5854.</t>
  </si>
  <si>
    <t>Cumplir, en todas las secciones de la página web oficial de la entidad, con el criterio de accesibilidad "Evitar bloques" definido en la NTC5854.</t>
  </si>
  <si>
    <t>Cumplir, en todas las secciones de la página web oficial de la entidad, con el criterio de accesibilidad "Poner en pausa, detener, ocultar" definido en la NTC5854.</t>
  </si>
  <si>
    <t>Cumplir, en todas las secciones de la página web oficial de la entidad, con el criterio de accesibilidad "Tiempo ajustable" definido en la NTC5854.</t>
  </si>
  <si>
    <t>Cumplir, en todas las secciones de la página web oficial de la entidad, con el criterio de accesibilidad "Teclado" definido en la NTC5854.</t>
  </si>
  <si>
    <t>Cumplir, en todas las secciones de la página web oficial de la entidad, con el criterio de accesibilidad "Características sensoriales" definido en la NTC5854.</t>
  </si>
  <si>
    <t>Utilizar técnicas de analítica de datos para soportar la toma de decisiones en la entidad (analítica prescriptiva).</t>
  </si>
  <si>
    <t>Utilizar técnicas de analítica de datos para predecir comportamientos o hechos de la entidad (analítica predictiva).</t>
  </si>
  <si>
    <t>Implementar la actualización del SIGEP en los módulos de organizaciones y empleo de acuerdo con el nivel de avance.</t>
  </si>
  <si>
    <t>Fortalecimiento Organizacional y Simplificación de Procesos</t>
  </si>
  <si>
    <t>Establecer dentro del plan de mantenimiento preventivo de las instalaciones físicas y de los equipos de la entidad las fechas de ejecución del mantenimiento.</t>
  </si>
  <si>
    <t>Garantizar que el plan de mantenimiento preventivo de las instalaciones físicas y de los equipos de la entidad cuente con recursos presupuestales para su ejecución.</t>
  </si>
  <si>
    <t>Verificar que el inventario de bienes de la entidad coincide totalmente con lo registrado en la contabilidad. Desde el sistema de control interno efectuar su verificación.</t>
  </si>
  <si>
    <t>Reportar los bienes de carácter devolutivo a la compañía de seguros para su ingreso a la póliza de la entidad. Desde el sistema de control interno efectuar su verificación.</t>
  </si>
  <si>
    <t>Ingresar los bienes de carácter devolutivo de manera inmediata a los inventarios de la entidad. Desde el sistema de control interno efectuar su verificación.</t>
  </si>
  <si>
    <t>Establecer una estructura organizacional que permita la toma de decisiones oportuna.</t>
  </si>
  <si>
    <t>Ajustar el manual de funciones de la entidad de acuerdo con el Decreto 815 de 2018.</t>
  </si>
  <si>
    <t>Gestión Presupuestal y Eficiencia del Gasto Público</t>
  </si>
  <si>
    <t>Planeación Institucional</t>
  </si>
  <si>
    <t>Integridad</t>
  </si>
  <si>
    <t>Implementar acciones de difusión y seguimiento para garantizar la presentación oportuna de la declaracion de bienes y rentas de los servidores públicos en los plazos y condiciones de los artículos 13 al 16 de la Ley 190 de 1995 . Desde el sistema de control interno efectuar su verificación.</t>
  </si>
  <si>
    <t>Recopilar y clasificar la información contenida en las declaraciones de bienes y rentas de los servidores públicos preservando la privacidad y anonimización de la información personal.</t>
  </si>
  <si>
    <t>Implementar acciones de difusión y seguimiento para garantizar la presentación oportuna de la declaracion de bienes y rentas de los servidores públicos, en los plazos y condiciones de los artículos 13 al 16 de la Ley 190 de 1995 . Desde el sistema de control interno efectuar su verificación.</t>
  </si>
  <si>
    <t>Analizar los informes de control interno para identificar alertas sobre conductas que deben ser orientadas a partir de la implementación del código de integridad.</t>
  </si>
  <si>
    <t>Implementar mecanismos pedagogógicos y de socialización de la política de integridad para su apropiación por parte de la servidores de la entidad.</t>
  </si>
  <si>
    <t>Designar un líder, área o grupo responsable de la formulación, implementación y seguimiento de gestión de la política de integridad a través del Comité de Gestión y Desempeño Institucional.</t>
  </si>
  <si>
    <t>Implementar el el eje de probidad y ética de lo público en el Plan Institucional de Capacitación.</t>
  </si>
  <si>
    <t>Implementar el eje de creación de valor público en el Plan Institucional de Capacitación.</t>
  </si>
  <si>
    <t>Gestión Estratégica del Talento Humano</t>
  </si>
  <si>
    <t>Vincular los servidores públicos a través de procesos de selección meritocrática (para los cargos diferentes a carrera administrativa).</t>
  </si>
  <si>
    <t>Vincular jóvenes entre los 18 y 28 años en el nivel profesional, de acuerdo con la Ley 1955 de 2019 y el Decreto 2365 de 2019.</t>
  </si>
  <si>
    <t>Desarrollar un diagnóstico de la accesibilidad y análisis de los puestos de trabajo, con recomendaciones para la implementación de ajustes razonables de acuerdo con los servidores públicos vinculados, en especial aquellos con discapacidad.</t>
  </si>
  <si>
    <t>Elaborar un protocolo de atención a los servidores públicos frente a los casos de acoso laboral y sexual.</t>
  </si>
  <si>
    <t>Promover en la entidad el uso de la bicicleta por parte de los servidores públicos, en cumplimiento de lo establecido en la Ley 1811 de 2016.</t>
  </si>
  <si>
    <t>Implementar la estrategia salas amigas de la familia lactante, en cumplimiento a lo establecido en la Ley 1823 de 2017.</t>
  </si>
  <si>
    <t>Modificar el manual de funciones de la entidad para dar cumplimiento a la Ley 1955 de 2019 y el Decreto 2365 de 2019 para facilitar el ingreso de los jóvenes a la administración pública.</t>
  </si>
  <si>
    <t>Propiciar y promover un plan de retiro, con el fin de facilitar las condiciones para la adecuación a la nueva etapa de vida con respecto a los servidores que se retiran.</t>
  </si>
  <si>
    <t>Analizar las causas del retiro de los servidores de la entidad, con el fin de implementar acciones de mejora en la gestión del talento humano.</t>
  </si>
  <si>
    <t>Diseñar y ejecutar un programa de desvinculación asistida por otras causales como actividad de la planeación del talento humano de la entidad.</t>
  </si>
  <si>
    <t>Diseñar y ejecutar un programa de desvinculación asistida para los pre-pensionados como actividad de la planeación del talento humano de la entidad.</t>
  </si>
  <si>
    <t>Recomendaciones</t>
  </si>
  <si>
    <t>Política</t>
  </si>
  <si>
    <t>#</t>
  </si>
  <si>
    <t>Barrancabermeja</t>
  </si>
  <si>
    <t>Municipio:</t>
  </si>
  <si>
    <t>Santander</t>
  </si>
  <si>
    <t>Departamento:</t>
  </si>
  <si>
    <t>INSPECCION DE TRANSITO Y TRANSPORTE DE BARRANCABERMEJA</t>
  </si>
  <si>
    <t>Entidad:</t>
  </si>
  <si>
    <t>Fecha de generación: 2021-06-25 16:43:58</t>
  </si>
  <si>
    <t>Recomendaciones de Mejora por Política</t>
  </si>
  <si>
    <r>
      <t xml:space="preserve">El puntaje obtenido como resultado del autodiagnóstico fue de 66,9% de cumplimiento.  Es importante dar cumplimiento al Plan de acción que se plantea para mejorar cada uno de los componentes de está política.   Se debe revisar las recomendaciones presentadas por el FURAG  relacionadas con el ajuste  dl manual de funciones de la entidad de acuerdo con el Decreto 815 de 2018 y con la actualización de la planta de personal de la entidad   </t>
    </r>
    <r>
      <rPr>
        <sz val="11"/>
        <color rgb="FFFF0000"/>
        <rFont val="Calibri"/>
        <family val="2"/>
        <scheme val="minor"/>
      </rPr>
      <t>(La recomendaciones del FURAG no están en el plan de acción que se plantea para 2022, porque se considera que no se alcanzan a ejecutar el próximo año)</t>
    </r>
  </si>
  <si>
    <t>Revisar dentro del SGSST las actividades que se han ejecutado, las que estan pendientes y las que surjan dentro de la evaluación que realice el encargado del área.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</si>
</sst>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97">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sz val="14"/>
      <color theme="1"/>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b/>
      <sz val="13"/>
      <color theme="1"/>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b/>
      <sz val="16"/>
      <color theme="1"/>
      <name val="Arial"/>
      <family val="2"/>
    </font>
    <font>
      <sz val="9"/>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b/>
      <u/>
      <sz val="9"/>
      <color rgb="FF002060"/>
      <name val="Arial"/>
      <family val="2"/>
    </font>
    <font>
      <b/>
      <u/>
      <sz val="10"/>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b/>
      <i/>
      <sz val="10"/>
      <color rgb="FF002060"/>
      <name val="Arial"/>
      <family val="2"/>
    </font>
    <font>
      <i/>
      <sz val="9"/>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
      <b/>
      <sz val="11"/>
      <color theme="1"/>
      <name val="Calibri"/>
      <family val="2"/>
      <scheme val="minor"/>
    </font>
    <font>
      <b/>
      <i/>
      <sz val="11"/>
      <color theme="1"/>
      <name val="Calibri"/>
      <family val="2"/>
      <scheme val="minor"/>
    </font>
    <font>
      <sz val="11"/>
      <color rgb="FFFF0000"/>
      <name val="Calibri"/>
      <family val="2"/>
      <scheme val="minor"/>
    </font>
    <font>
      <sz val="10"/>
      <name val="Arial"/>
      <family val="2"/>
    </font>
    <font>
      <sz val="9"/>
      <name val="SansSerif"/>
    </font>
    <font>
      <sz val="9"/>
      <color indexed="72"/>
      <name val="SansSerif"/>
    </font>
    <font>
      <b/>
      <sz val="9"/>
      <color indexed="72"/>
      <name val="SansSerif"/>
    </font>
    <font>
      <sz val="9"/>
      <color rgb="FFFF0000"/>
      <name val="SansSerif"/>
    </font>
    <font>
      <b/>
      <sz val="11"/>
      <color indexed="53"/>
      <name val="SansSerif"/>
    </font>
    <font>
      <b/>
      <sz val="13"/>
      <color indexed="53"/>
      <name val="SansSerif"/>
    </font>
    <font>
      <b/>
      <sz val="10"/>
      <color indexed="53"/>
      <name val="SansSerif"/>
    </font>
    <font>
      <b/>
      <sz val="15"/>
      <color indexed="53"/>
      <name val="SansSerif"/>
    </font>
  </fonts>
  <fills count="26">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6" tint="0.79998168889431442"/>
        <bgColor indexed="64"/>
      </patternFill>
    </fill>
    <fill>
      <patternFill patternType="solid">
        <fgColor indexed="9"/>
        <bgColor indexed="64"/>
      </patternFill>
    </fill>
  </fills>
  <borders count="253">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hair">
        <color rgb="FF002060"/>
      </right>
      <top/>
      <bottom style="hair">
        <color rgb="FF002060"/>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thin">
        <color theme="4" tint="-0.499984740745262"/>
      </right>
      <top style="hair">
        <color rgb="FF002060"/>
      </top>
      <bottom style="hair">
        <color rgb="FF002060"/>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top style="medium">
        <color theme="4" tint="-0.499984740745262"/>
      </top>
      <bottom/>
      <diagonal/>
    </border>
    <border>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top/>
      <bottom style="medium">
        <color theme="4" tint="-0.499984740745262"/>
      </bottom>
      <diagonal/>
    </border>
    <border>
      <left/>
      <right style="thin">
        <color theme="4" tint="-0.499984740745262"/>
      </right>
      <top/>
      <bottom style="medium">
        <color theme="4" tint="-0.499984740745262"/>
      </bottom>
      <diagonal/>
    </border>
    <border>
      <left style="thin">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ashed">
        <color rgb="FF002060"/>
      </right>
      <top/>
      <bottom style="double">
        <color rgb="FF002060"/>
      </bottom>
      <diagonal/>
    </border>
    <border>
      <left style="thin">
        <color rgb="FF002060"/>
      </left>
      <right style="thin">
        <color rgb="FF002060"/>
      </right>
      <top style="medium">
        <color theme="4" tint="-0.499984740745262"/>
      </top>
      <bottom style="hair">
        <color rgb="FF002060"/>
      </bottom>
      <diagonal/>
    </border>
    <border>
      <left style="thin">
        <color rgb="FF002060"/>
      </left>
      <right style="thin">
        <color rgb="FF002060"/>
      </right>
      <top style="medium">
        <color theme="4" tint="-0.499984740745262"/>
      </top>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theme="4" tint="-0.499984740745262"/>
      </right>
      <top style="thin">
        <color rgb="FF002060"/>
      </top>
      <bottom/>
      <diagonal/>
    </border>
    <border>
      <left style="thin">
        <color rgb="FF002060"/>
      </left>
      <right style="thin">
        <color theme="4" tint="-0.499984740745262"/>
      </right>
      <top style="hair">
        <color rgb="FF002060"/>
      </top>
      <bottom/>
      <diagonal/>
    </border>
    <border>
      <left style="thin">
        <color rgb="FF002060"/>
      </left>
      <right style="thin">
        <color rgb="FF002060"/>
      </right>
      <top style="hair">
        <color rgb="FF002060"/>
      </top>
      <bottom style="medium">
        <color rgb="FF002060"/>
      </bottom>
      <diagonal/>
    </border>
    <border>
      <left style="thin">
        <color rgb="FF002060"/>
      </left>
      <right style="thin">
        <color rgb="FF002060"/>
      </right>
      <top/>
      <bottom style="medium">
        <color rgb="FF002060"/>
      </bottom>
      <diagonal/>
    </border>
    <border>
      <left style="thin">
        <color rgb="FF002060"/>
      </left>
      <right style="thin">
        <color theme="4" tint="-0.499984740745262"/>
      </right>
      <top/>
      <bottom style="medium">
        <color rgb="FF002060"/>
      </bottom>
      <diagonal/>
    </border>
    <border>
      <left style="dashed">
        <color rgb="FF002060"/>
      </left>
      <right/>
      <top style="double">
        <color rgb="FF002060"/>
      </top>
      <bottom/>
      <diagonal/>
    </border>
    <border>
      <left/>
      <right style="dashed">
        <color rgb="FF002060"/>
      </right>
      <top style="double">
        <color rgb="FF002060"/>
      </top>
      <bottom/>
      <diagonal/>
    </border>
    <border>
      <left style="dashed">
        <color rgb="FF002060"/>
      </left>
      <right/>
      <top/>
      <bottom style="double">
        <color rgb="FF002060"/>
      </bottom>
      <diagonal/>
    </border>
    <border>
      <left/>
      <right style="dashed">
        <color rgb="FF002060"/>
      </right>
      <top/>
      <bottom style="double">
        <color rgb="FF002060"/>
      </bottom>
      <diagonal/>
    </border>
    <border>
      <left style="hair">
        <color rgb="FF002060"/>
      </left>
      <right style="thin">
        <color rgb="FF002060"/>
      </right>
      <top/>
      <bottom style="hair">
        <color rgb="FF002060"/>
      </bottom>
      <diagonal/>
    </border>
    <border>
      <left style="thin">
        <color rgb="FF002060"/>
      </left>
      <right style="thin">
        <color rgb="FF002060"/>
      </right>
      <top style="medium">
        <color rgb="FF002060"/>
      </top>
      <bottom/>
      <diagonal/>
    </border>
    <border>
      <left style="thin">
        <color rgb="FF002060"/>
      </left>
      <right style="thin">
        <color rgb="FF002060"/>
      </right>
      <top style="medium">
        <color rgb="FF002060"/>
      </top>
      <bottom style="hair">
        <color rgb="FF002060"/>
      </bottom>
      <diagonal/>
    </border>
    <border>
      <left style="thin">
        <color rgb="FF002060"/>
      </left>
      <right style="hair">
        <color rgb="FF002060"/>
      </right>
      <top style="double">
        <color rgb="FF002060"/>
      </top>
      <bottom style="hair">
        <color rgb="FF002060"/>
      </bottom>
      <diagonal/>
    </border>
    <border>
      <left style="medium">
        <color rgb="FF002060"/>
      </left>
      <right style="thin">
        <color rgb="FF002060"/>
      </right>
      <top/>
      <bottom/>
      <diagonal/>
    </border>
    <border>
      <left style="thin">
        <color rgb="FF002060"/>
      </left>
      <right style="hair">
        <color rgb="FF002060"/>
      </right>
      <top/>
      <bottom style="thin">
        <color rgb="FF002060"/>
      </bottom>
      <diagonal/>
    </border>
    <border>
      <left style="hair">
        <color rgb="FF002060"/>
      </left>
      <right style="hair">
        <color rgb="FF002060"/>
      </right>
      <top style="double">
        <color rgb="FF002060"/>
      </top>
      <bottom style="hair">
        <color rgb="FF002060"/>
      </bottom>
      <diagonal/>
    </border>
    <border>
      <left style="hair">
        <color rgb="FF002060"/>
      </left>
      <right style="thin">
        <color rgb="FF002060"/>
      </right>
      <top style="double">
        <color rgb="FF002060"/>
      </top>
      <bottom style="hair">
        <color rgb="FF002060"/>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rgb="FF002060"/>
      </left>
      <right style="hair">
        <color rgb="FF002060"/>
      </right>
      <top/>
      <bottom style="medium">
        <color rgb="FF002060"/>
      </bottom>
      <diagonal/>
    </border>
    <border>
      <left style="hair">
        <color rgb="FF002060"/>
      </left>
      <right style="thin">
        <color rgb="FF002060"/>
      </right>
      <top style="medium">
        <color rgb="FF002060"/>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style="thin">
        <color theme="4" tint="-0.499984740745262"/>
      </right>
      <top/>
      <bottom style="hair">
        <color rgb="FF002060"/>
      </bottom>
      <diagonal/>
    </border>
    <border>
      <left/>
      <right style="thin">
        <color rgb="FF002060"/>
      </right>
      <top style="medium">
        <color theme="4" tint="-0.499984740745262"/>
      </top>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style="thin">
        <color rgb="FF002060"/>
      </left>
      <right style="thin">
        <color theme="4" tint="-0.499984740745262"/>
      </right>
      <top style="medium">
        <color theme="4" tint="-0.499984740745262"/>
      </top>
      <bottom/>
      <diagonal/>
    </border>
    <border>
      <left style="thin">
        <color rgb="FF002060"/>
      </left>
      <right style="thin">
        <color theme="4" tint="-0.499984740745262"/>
      </right>
      <top/>
      <bottom/>
      <diagonal/>
    </border>
    <border>
      <left style="thin">
        <color rgb="FF002060"/>
      </left>
      <right style="thin">
        <color theme="4" tint="-0.499984740745262"/>
      </right>
      <top/>
      <bottom style="thin">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style="thin">
        <color rgb="FF002060"/>
      </left>
      <right style="thin">
        <color theme="4" tint="-0.499984740745262"/>
      </right>
      <top style="medium">
        <color rgb="FF002060"/>
      </top>
      <bottom/>
      <diagonal/>
    </border>
    <border>
      <left style="thin">
        <color rgb="FF002060"/>
      </left>
      <right/>
      <top style="medium">
        <color rgb="FF002060"/>
      </top>
      <bottom/>
      <diagonal/>
    </border>
    <border>
      <left/>
      <right style="thin">
        <color theme="4" tint="-0.499984740745262"/>
      </right>
      <top/>
      <bottom style="hair">
        <color rgb="FF002060"/>
      </bottom>
      <diagonal/>
    </border>
    <border>
      <left/>
      <right style="thin">
        <color rgb="FF002060"/>
      </right>
      <top/>
      <bottom style="medium">
        <color rgb="FF002060"/>
      </bottom>
      <diagonal/>
    </border>
    <border>
      <left style="thin">
        <color rgb="FF002060"/>
      </left>
      <right style="hair">
        <color theme="4" tint="-0.499984740745262"/>
      </right>
      <top/>
      <bottom/>
      <diagonal/>
    </border>
    <border>
      <left style="thin">
        <color rgb="FF002060"/>
      </left>
      <right style="hair">
        <color theme="4" tint="-0.499984740745262"/>
      </right>
      <top/>
      <bottom style="hair">
        <color rgb="FF002060"/>
      </bottom>
      <diagonal/>
    </border>
    <border>
      <left style="thin">
        <color rgb="FF002060"/>
      </left>
      <right style="hair">
        <color theme="4" tint="-0.499984740745262"/>
      </right>
      <top style="hair">
        <color rgb="FF002060"/>
      </top>
      <bottom/>
      <diagonal/>
    </border>
    <border>
      <left style="thin">
        <color rgb="FF002060"/>
      </left>
      <right style="hair">
        <color theme="4" tint="-0.499984740745262"/>
      </right>
      <top/>
      <bottom style="thin">
        <color rgb="FF002060"/>
      </bottom>
      <diagonal/>
    </border>
    <border>
      <left style="thin">
        <color rgb="FF002060"/>
      </left>
      <right style="hair">
        <color theme="4" tint="-0.499984740745262"/>
      </right>
      <top style="thin">
        <color rgb="FF002060"/>
      </top>
      <bottom/>
      <diagonal/>
    </border>
    <border>
      <left/>
      <right style="hair">
        <color theme="4" tint="-0.499984740745262"/>
      </right>
      <top/>
      <bottom/>
      <diagonal/>
    </border>
    <border>
      <left/>
      <right style="hair">
        <color theme="4" tint="-0.499984740745262"/>
      </right>
      <top/>
      <bottom style="hair">
        <color rgb="FF002060"/>
      </bottom>
      <diagonal/>
    </border>
    <border>
      <left/>
      <right style="hair">
        <color theme="4" tint="-0.499984740745262"/>
      </right>
      <top style="hair">
        <color rgb="FF002060"/>
      </top>
      <bottom/>
      <diagonal/>
    </border>
    <border>
      <left/>
      <right style="hair">
        <color theme="4" tint="-0.499984740745262"/>
      </right>
      <top/>
      <bottom style="thin">
        <color rgb="FF002060"/>
      </bottom>
      <diagonal/>
    </border>
    <border>
      <left/>
      <right style="hair">
        <color theme="4" tint="-0.499984740745262"/>
      </right>
      <top style="thin">
        <color rgb="FF002060"/>
      </top>
      <bottom/>
      <diagonal/>
    </border>
    <border>
      <left/>
      <right style="hair">
        <color rgb="FF002060"/>
      </right>
      <top style="double">
        <color rgb="FF002060"/>
      </top>
      <bottom style="hair">
        <color rgb="FF002060"/>
      </bottom>
      <diagonal/>
    </border>
    <border>
      <left/>
      <right style="hair">
        <color rgb="FF002060"/>
      </right>
      <top style="hair">
        <color rgb="FF002060"/>
      </top>
      <bottom style="hair">
        <color rgb="FF002060"/>
      </bottom>
      <diagonal/>
    </border>
    <border>
      <left/>
      <right style="hair">
        <color rgb="FF002060"/>
      </right>
      <top style="hair">
        <color rgb="FF002060"/>
      </top>
      <bottom style="thin">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hair">
        <color rgb="FF002060"/>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style="medium">
        <color rgb="FF002060"/>
      </top>
      <bottom style="hair">
        <color rgb="FF002060"/>
      </bottom>
      <diagonal/>
    </border>
    <border>
      <left/>
      <right style="hair">
        <color rgb="FF002060"/>
      </right>
      <top/>
      <bottom/>
      <diagonal/>
    </border>
    <border>
      <left/>
      <right style="hair">
        <color rgb="FF002060"/>
      </right>
      <top style="hair">
        <color rgb="FF002060"/>
      </top>
      <bottom style="medium">
        <color rgb="FF002060"/>
      </bottom>
      <diagonal/>
    </border>
    <border>
      <left style="thin">
        <color rgb="FF002060"/>
      </left>
      <right style="thin">
        <color rgb="FF002060"/>
      </right>
      <top style="double">
        <color rgb="FF002060"/>
      </top>
      <bottom style="hair">
        <color rgb="FF002060"/>
      </bottom>
      <diagonal/>
    </border>
    <border>
      <left style="thin">
        <color rgb="FF002060"/>
      </left>
      <right style="thin">
        <color rgb="FF002060"/>
      </right>
      <top style="double">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thin">
        <color theme="4" tint="-0.499984740745262"/>
      </right>
      <top style="dashed">
        <color theme="4" tint="-0.499984740745262"/>
      </top>
      <bottom style="dotted">
        <color theme="4" tint="-0.499984740745262"/>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top style="dashed">
        <color theme="4" tint="-0.499984740745262"/>
      </top>
      <bottom style="dashed">
        <color theme="4" tint="-0.499984740745262"/>
      </bottom>
      <diagonal/>
    </border>
    <border>
      <left/>
      <right/>
      <top style="dashed">
        <color theme="4" tint="-0.499984740745262"/>
      </top>
      <bottom style="dashed">
        <color theme="4" tint="-0.499984740745262"/>
      </bottom>
      <diagonal/>
    </border>
    <border>
      <left/>
      <right style="thin">
        <color theme="4" tint="-0.499984740745262"/>
      </right>
      <top style="dashed">
        <color theme="4" tint="-0.499984740745262"/>
      </top>
      <bottom style="dashed">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right style="medium">
        <color theme="4" tint="-0.24994659260841701"/>
      </right>
      <top style="medium">
        <color rgb="FF002060"/>
      </top>
      <bottom/>
      <diagonal/>
    </border>
    <border>
      <left style="hair">
        <color rgb="FF002060"/>
      </left>
      <right style="medium">
        <color rgb="FF002060"/>
      </right>
      <top/>
      <bottom/>
      <diagonal/>
    </border>
    <border>
      <left/>
      <right style="dashed">
        <color theme="4" tint="-0.499984740745262"/>
      </right>
      <top style="dashed">
        <color theme="4" tint="-0.499984740745262"/>
      </top>
      <bottom style="dashed">
        <color theme="4" tint="-0.499984740745262"/>
      </bottom>
      <diagonal/>
    </border>
    <border>
      <left/>
      <right style="hair">
        <color theme="4" tint="-0.499984740745262"/>
      </right>
      <top style="medium">
        <color theme="4" tint="-0.499984740745262"/>
      </top>
      <bottom/>
      <diagonal/>
    </border>
    <border>
      <left/>
      <right style="hair">
        <color theme="4" tint="-0.499984740745262"/>
      </right>
      <top/>
      <bottom style="medium">
        <color rgb="FF002060"/>
      </bottom>
      <diagonal/>
    </border>
    <border>
      <left/>
      <right style="hair">
        <color rgb="FF002060"/>
      </right>
      <top/>
      <bottom style="thin">
        <color rgb="FF002060"/>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hair">
        <color theme="4" tint="-0.499984740745262"/>
      </left>
      <right style="hair">
        <color rgb="FF002060"/>
      </right>
      <top style="hair">
        <color rgb="FF002060"/>
      </top>
      <bottom/>
      <diagonal/>
    </border>
    <border>
      <left style="hair">
        <color theme="4" tint="-0.499984740745262"/>
      </left>
      <right style="hair">
        <color rgb="FF002060"/>
      </right>
      <top/>
      <bottom/>
      <diagonal/>
    </border>
    <border>
      <left style="hair">
        <color theme="4" tint="-0.499984740745262"/>
      </left>
      <right style="hair">
        <color rgb="FF002060"/>
      </right>
      <top/>
      <bottom style="hair">
        <color rgb="FF002060"/>
      </bottom>
      <diagonal/>
    </border>
    <border>
      <left style="thin">
        <color rgb="FF002060"/>
      </left>
      <right style="hair">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right style="hair">
        <color rgb="FF002060"/>
      </right>
      <top style="medium">
        <color rgb="FF002060"/>
      </top>
      <bottom style="thin">
        <color rgb="FF002060"/>
      </bottom>
      <diagonal/>
    </border>
    <border>
      <left style="hair">
        <color rgb="FF002060"/>
      </left>
      <right style="hair">
        <color rgb="FF002060"/>
      </right>
      <top style="medium">
        <color rgb="FF002060"/>
      </top>
      <bottom style="thin">
        <color rgb="FF002060"/>
      </bottom>
      <diagonal/>
    </border>
    <border>
      <left style="hair">
        <color rgb="FF002060"/>
      </left>
      <right style="thin">
        <color rgb="FF002060"/>
      </right>
      <top style="medium">
        <color rgb="FF002060"/>
      </top>
      <bottom style="thin">
        <color rgb="FF002060"/>
      </bottom>
      <diagonal/>
    </border>
    <border>
      <left style="hair">
        <color theme="4" tint="-0.499984740745262"/>
      </left>
      <right/>
      <top style="medium">
        <color theme="4" tint="-0.499984740745262"/>
      </top>
      <bottom/>
      <diagonal/>
    </border>
    <border>
      <left style="hair">
        <color theme="4" tint="-0.499984740745262"/>
      </left>
      <right/>
      <top/>
      <bottom/>
      <diagonal/>
    </border>
    <border>
      <left style="hair">
        <color theme="4" tint="-0.499984740745262"/>
      </left>
      <right/>
      <top/>
      <bottom style="hair">
        <color rgb="FF002060"/>
      </bottom>
      <diagonal/>
    </border>
    <border>
      <left style="hair">
        <color theme="4" tint="-0.499984740745262"/>
      </left>
      <right/>
      <top style="hair">
        <color rgb="FF002060"/>
      </top>
      <bottom/>
      <diagonal/>
    </border>
    <border>
      <left style="hair">
        <color theme="4" tint="-0.499984740745262"/>
      </left>
      <right/>
      <top/>
      <bottom style="thin">
        <color rgb="FF002060"/>
      </bottom>
      <diagonal/>
    </border>
    <border>
      <left style="hair">
        <color theme="4" tint="-0.499984740745262"/>
      </left>
      <right/>
      <top style="thin">
        <color rgb="FF002060"/>
      </top>
      <bottom/>
      <diagonal/>
    </border>
    <border>
      <left/>
      <right style="hair">
        <color rgb="FF002060"/>
      </right>
      <top style="thin">
        <color rgb="FF002060"/>
      </top>
      <bottom/>
      <diagonal/>
    </border>
    <border>
      <left style="hair">
        <color theme="4" tint="-0.499984740745262"/>
      </left>
      <right/>
      <top/>
      <bottom style="medium">
        <color rgb="FF002060"/>
      </bottom>
      <diagonal/>
    </border>
    <border>
      <left style="hair">
        <color theme="4" tint="-0.499984740745262"/>
      </left>
      <right/>
      <top/>
      <bottom style="medium">
        <color theme="4" tint="-0.499984740745262"/>
      </bottom>
      <diagonal/>
    </border>
    <border>
      <left/>
      <right style="thin">
        <color rgb="FF002060"/>
      </right>
      <top/>
      <bottom style="medium">
        <color theme="4" tint="-0.499984740745262"/>
      </bottom>
      <diagonal/>
    </border>
    <border>
      <left style="thin">
        <color rgb="FF002060"/>
      </left>
      <right style="hair">
        <color theme="4" tint="-0.499984740745262"/>
      </right>
      <top style="medium">
        <color rgb="FF002060"/>
      </top>
      <bottom/>
      <diagonal/>
    </border>
    <border>
      <left/>
      <right style="hair">
        <color rgb="FF002060"/>
      </right>
      <top/>
      <bottom style="medium">
        <color theme="4" tint="-0.499984740745262"/>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theme="4" tint="-0.499984740745262"/>
      </left>
      <right/>
      <top style="medium">
        <color rgb="FF002060"/>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theme="4" tint="-0.499984740745262"/>
      </left>
      <right/>
      <top/>
      <bottom style="medium">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22" fillId="0" borderId="0" applyNumberFormat="0" applyFill="0" applyBorder="0" applyAlignment="0" applyProtection="0"/>
    <xf numFmtId="0" fontId="88" fillId="0" borderId="0" applyNumberFormat="0" applyFont="0" applyFill="0" applyBorder="0" applyAlignment="0" applyProtection="0"/>
  </cellStyleXfs>
  <cellXfs count="960">
    <xf numFmtId="0" fontId="0" fillId="0" borderId="0" xfId="0"/>
    <xf numFmtId="0" fontId="4" fillId="0" borderId="15" xfId="0"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50" xfId="0" applyFont="1" applyBorder="1" applyAlignment="1">
      <alignment vertical="center"/>
    </xf>
    <xf numFmtId="0" fontId="7" fillId="0" borderId="49" xfId="0" applyFont="1" applyBorder="1" applyAlignment="1">
      <alignment vertical="center"/>
    </xf>
    <xf numFmtId="0" fontId="7" fillId="0" borderId="49" xfId="0" applyFont="1" applyBorder="1" applyAlignment="1">
      <alignment horizontal="center" vertical="center"/>
    </xf>
    <xf numFmtId="0" fontId="7" fillId="0" borderId="49" xfId="0" applyFont="1" applyFill="1" applyBorder="1" applyAlignment="1">
      <alignment vertical="center"/>
    </xf>
    <xf numFmtId="0" fontId="7" fillId="0" borderId="48" xfId="0" applyFont="1" applyBorder="1" applyAlignment="1">
      <alignment vertical="center"/>
    </xf>
    <xf numFmtId="0" fontId="7" fillId="0" borderId="52"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5" xfId="0" applyFont="1" applyBorder="1" applyAlignment="1">
      <alignment vertical="center"/>
    </xf>
    <xf numFmtId="0" fontId="5" fillId="0" borderId="0" xfId="0" applyFont="1" applyFill="1" applyBorder="1" applyAlignment="1">
      <alignment horizontal="center" vertical="center"/>
    </xf>
    <xf numFmtId="0" fontId="5" fillId="0" borderId="52" xfId="0" applyFont="1" applyFill="1" applyBorder="1" applyAlignment="1">
      <alignment horizontal="center" vertical="center"/>
    </xf>
    <xf numFmtId="0" fontId="7" fillId="0" borderId="56" xfId="0" applyFont="1" applyBorder="1" applyAlignment="1">
      <alignment vertical="center"/>
    </xf>
    <xf numFmtId="0" fontId="7" fillId="0" borderId="57" xfId="0" applyFont="1" applyBorder="1" applyAlignment="1">
      <alignment vertical="center"/>
    </xf>
    <xf numFmtId="0" fontId="7" fillId="0" borderId="57" xfId="0" applyFont="1" applyBorder="1" applyAlignment="1">
      <alignment horizontal="center" vertical="center"/>
    </xf>
    <xf numFmtId="0" fontId="7" fillId="0" borderId="57" xfId="0" applyFont="1" applyFill="1" applyBorder="1" applyAlignment="1">
      <alignment vertical="center"/>
    </xf>
    <xf numFmtId="0" fontId="8" fillId="0" borderId="57" xfId="0" applyFont="1" applyBorder="1" applyAlignment="1">
      <alignment vertical="center"/>
    </xf>
    <xf numFmtId="0" fontId="7" fillId="0" borderId="58" xfId="0" applyFont="1" applyBorder="1" applyAlignment="1">
      <alignment vertical="center"/>
    </xf>
    <xf numFmtId="0" fontId="8" fillId="0" borderId="0" xfId="0" applyFont="1" applyAlignment="1">
      <alignment vertical="center"/>
    </xf>
    <xf numFmtId="0" fontId="7" fillId="0" borderId="6" xfId="0" applyFont="1" applyFill="1" applyBorder="1" applyAlignment="1">
      <alignment vertical="center"/>
    </xf>
    <xf numFmtId="0" fontId="7" fillId="0" borderId="16" xfId="0" applyFont="1" applyBorder="1" applyAlignment="1">
      <alignment vertical="center"/>
    </xf>
    <xf numFmtId="0" fontId="7" fillId="0" borderId="16" xfId="0" applyFont="1" applyBorder="1" applyAlignment="1">
      <alignment horizontal="center" vertical="center"/>
    </xf>
    <xf numFmtId="0" fontId="7" fillId="0" borderId="7" xfId="0" applyFont="1" applyBorder="1" applyAlignment="1">
      <alignment vertical="center"/>
    </xf>
    <xf numFmtId="0" fontId="7" fillId="0" borderId="10" xfId="0" applyFont="1" applyFill="1" applyBorder="1" applyAlignment="1">
      <alignment vertical="center"/>
    </xf>
    <xf numFmtId="0" fontId="7" fillId="0" borderId="11" xfId="0" applyFont="1" applyBorder="1" applyAlignment="1">
      <alignment vertical="center"/>
    </xf>
    <xf numFmtId="0" fontId="14" fillId="0" borderId="10" xfId="0" applyFont="1" applyFill="1" applyBorder="1" applyAlignment="1">
      <alignment horizontal="center" vertical="center" wrapText="1"/>
    </xf>
    <xf numFmtId="0" fontId="7" fillId="0" borderId="9" xfId="0" applyFont="1" applyBorder="1" applyAlignment="1">
      <alignment vertical="center"/>
    </xf>
    <xf numFmtId="0" fontId="4" fillId="0" borderId="24"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6" fillId="0" borderId="85" xfId="0" applyFont="1" applyBorder="1" applyAlignment="1">
      <alignment horizontal="center" vertical="center" wrapText="1"/>
    </xf>
    <xf numFmtId="0" fontId="6" fillId="0" borderId="34" xfId="0" applyFont="1" applyBorder="1" applyAlignment="1">
      <alignment horizontal="center" vertical="center" wrapText="1"/>
    </xf>
    <xf numFmtId="0" fontId="12" fillId="9" borderId="70" xfId="0" applyFont="1" applyFill="1" applyBorder="1" applyAlignment="1">
      <alignment horizontal="center" vertical="center"/>
    </xf>
    <xf numFmtId="0" fontId="7" fillId="0" borderId="0" xfId="0" applyFont="1" applyBorder="1" applyAlignment="1">
      <alignment vertical="center" wrapText="1"/>
    </xf>
    <xf numFmtId="0" fontId="7" fillId="0" borderId="95" xfId="0" applyFont="1" applyFill="1" applyBorder="1" applyAlignment="1">
      <alignment vertical="center"/>
    </xf>
    <xf numFmtId="0" fontId="4" fillId="0" borderId="98"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20" fillId="0" borderId="0" xfId="0" applyFont="1" applyAlignment="1">
      <alignment vertical="center" wrapText="1"/>
    </xf>
    <xf numFmtId="0" fontId="20" fillId="0" borderId="0" xfId="0" applyFont="1" applyAlignment="1">
      <alignment horizontal="center" vertical="center" wrapText="1"/>
    </xf>
    <xf numFmtId="0" fontId="20" fillId="0" borderId="0" xfId="0" applyFont="1"/>
    <xf numFmtId="0" fontId="21" fillId="0" borderId="0" xfId="0" applyFont="1"/>
    <xf numFmtId="1" fontId="7" fillId="0" borderId="0" xfId="0" applyNumberFormat="1" applyFont="1" applyBorder="1"/>
    <xf numFmtId="0" fontId="12" fillId="0" borderId="0" xfId="0" applyFont="1" applyBorder="1" applyAlignment="1">
      <alignment vertical="center"/>
    </xf>
    <xf numFmtId="0" fontId="24" fillId="0" borderId="0" xfId="0" applyFont="1" applyBorder="1" applyAlignment="1">
      <alignment vertical="center"/>
    </xf>
    <xf numFmtId="0" fontId="16" fillId="0" borderId="0" xfId="0" applyFont="1" applyBorder="1"/>
    <xf numFmtId="0" fontId="16" fillId="0" borderId="0" xfId="0" applyFont="1" applyBorder="1" applyAlignment="1">
      <alignment horizontal="right"/>
    </xf>
    <xf numFmtId="0" fontId="7" fillId="0" borderId="107" xfId="0" applyFont="1" applyBorder="1" applyAlignment="1">
      <alignment horizontal="center" vertical="center"/>
    </xf>
    <xf numFmtId="0" fontId="7" fillId="0" borderId="109" xfId="0" applyFont="1" applyBorder="1" applyAlignment="1">
      <alignment horizontal="center" vertical="center"/>
    </xf>
    <xf numFmtId="0" fontId="7" fillId="7" borderId="109" xfId="0" applyFont="1" applyFill="1" applyBorder="1" applyAlignment="1">
      <alignment vertical="center"/>
    </xf>
    <xf numFmtId="0" fontId="7" fillId="3" borderId="109" xfId="0" applyFont="1" applyFill="1" applyBorder="1" applyAlignment="1">
      <alignment vertical="center"/>
    </xf>
    <xf numFmtId="0" fontId="7" fillId="0" borderId="111" xfId="0" applyFont="1" applyBorder="1" applyAlignment="1">
      <alignment horizontal="center" vertical="center"/>
    </xf>
    <xf numFmtId="0" fontId="7" fillId="8" borderId="111" xfId="0" applyFont="1" applyFill="1" applyBorder="1" applyAlignment="1">
      <alignment vertical="center"/>
    </xf>
    <xf numFmtId="0" fontId="16" fillId="0" borderId="49" xfId="0" applyFont="1" applyBorder="1" applyAlignment="1">
      <alignment horizontal="right"/>
    </xf>
    <xf numFmtId="0" fontId="17" fillId="0" borderId="0" xfId="0" applyFont="1" applyAlignment="1">
      <alignment horizontal="center"/>
    </xf>
    <xf numFmtId="0" fontId="6" fillId="0" borderId="41" xfId="0" applyFont="1" applyBorder="1" applyAlignment="1">
      <alignment horizontal="center" vertical="center" wrapText="1"/>
    </xf>
    <xf numFmtId="0" fontId="26" fillId="0" borderId="0" xfId="0" applyFont="1" applyBorder="1" applyAlignment="1">
      <alignment horizontal="center" vertical="center"/>
    </xf>
    <xf numFmtId="0" fontId="11" fillId="0" borderId="36" xfId="0" applyFont="1" applyFill="1" applyBorder="1" applyAlignment="1">
      <alignment horizontal="left" vertical="center" wrapText="1"/>
    </xf>
    <xf numFmtId="0" fontId="1" fillId="0" borderId="141" xfId="0" applyFont="1" applyFill="1" applyBorder="1" applyAlignment="1">
      <alignment horizontal="center" vertical="center" wrapText="1"/>
    </xf>
    <xf numFmtId="0" fontId="11" fillId="0" borderId="97"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31" fillId="0" borderId="0" xfId="0" applyFont="1" applyAlignment="1">
      <alignment horizontal="center" vertical="top"/>
    </xf>
    <xf numFmtId="0" fontId="32" fillId="0" borderId="94" xfId="0" applyFont="1" applyFill="1" applyBorder="1" applyAlignment="1">
      <alignment horizontal="left" vertical="center" wrapText="1"/>
    </xf>
    <xf numFmtId="0" fontId="32" fillId="0" borderId="97" xfId="0" applyFont="1" applyBorder="1" applyAlignment="1">
      <alignment vertical="center" wrapText="1"/>
    </xf>
    <xf numFmtId="0" fontId="32" fillId="0" borderId="23" xfId="0" applyFont="1" applyFill="1" applyBorder="1" applyAlignment="1">
      <alignment horizontal="left" vertical="center" wrapText="1"/>
    </xf>
    <xf numFmtId="0" fontId="32" fillId="0" borderId="2" xfId="0" applyFont="1" applyBorder="1" applyAlignment="1">
      <alignment vertical="center" wrapText="1"/>
    </xf>
    <xf numFmtId="0" fontId="32" fillId="0" borderId="25" xfId="0" applyFont="1" applyFill="1" applyBorder="1" applyAlignment="1">
      <alignment horizontal="left" vertical="center" wrapText="1"/>
    </xf>
    <xf numFmtId="0" fontId="32" fillId="0" borderId="14" xfId="0" applyFont="1" applyBorder="1" applyAlignment="1">
      <alignment vertical="center" wrapText="1"/>
    </xf>
    <xf numFmtId="0" fontId="32" fillId="0" borderId="33" xfId="0" applyFont="1" applyFill="1" applyBorder="1" applyAlignment="1">
      <alignment horizontal="left" vertical="center" wrapText="1"/>
    </xf>
    <xf numFmtId="0" fontId="32" fillId="0" borderId="26" xfId="0" applyFont="1" applyBorder="1" applyAlignment="1">
      <alignment vertical="center" wrapText="1"/>
    </xf>
    <xf numFmtId="0" fontId="32" fillId="0" borderId="22" xfId="0" applyFont="1" applyFill="1" applyBorder="1" applyAlignment="1">
      <alignment horizontal="left" vertical="center" wrapText="1"/>
    </xf>
    <xf numFmtId="0" fontId="32" fillId="0" borderId="12" xfId="0" applyFont="1" applyBorder="1" applyAlignment="1">
      <alignment vertical="center" wrapText="1"/>
    </xf>
    <xf numFmtId="0" fontId="32" fillId="0" borderId="35" xfId="0" applyFont="1" applyFill="1" applyBorder="1" applyAlignment="1">
      <alignment horizontal="left" vertical="center" wrapText="1"/>
    </xf>
    <xf numFmtId="0" fontId="32" fillId="0" borderId="36" xfId="0" applyFont="1" applyBorder="1" applyAlignment="1">
      <alignment vertical="center" wrapText="1"/>
    </xf>
    <xf numFmtId="0" fontId="32" fillId="0" borderId="104" xfId="0" applyFont="1" applyFill="1" applyBorder="1" applyAlignment="1">
      <alignment horizontal="left" vertical="center" wrapText="1"/>
    </xf>
    <xf numFmtId="0" fontId="32" fillId="0" borderId="60" xfId="0" applyFont="1" applyBorder="1" applyAlignment="1">
      <alignment vertical="center" wrapText="1"/>
    </xf>
    <xf numFmtId="0" fontId="32" fillId="0" borderId="1" xfId="0" applyFont="1" applyBorder="1" applyAlignment="1">
      <alignment vertical="center" wrapText="1"/>
    </xf>
    <xf numFmtId="0" fontId="32" fillId="0" borderId="32" xfId="0" applyFont="1" applyFill="1" applyBorder="1" applyAlignment="1">
      <alignment horizontal="left" vertical="center" wrapText="1"/>
    </xf>
    <xf numFmtId="0" fontId="32" fillId="0" borderId="4" xfId="0" applyFont="1" applyBorder="1" applyAlignment="1">
      <alignment vertical="center" wrapText="1"/>
    </xf>
    <xf numFmtId="0" fontId="32" fillId="0" borderId="29" xfId="0" applyFont="1" applyFill="1" applyBorder="1" applyAlignment="1">
      <alignment horizontal="left" vertical="center" wrapText="1"/>
    </xf>
    <xf numFmtId="0" fontId="32" fillId="0" borderId="27" xfId="0" applyFont="1" applyBorder="1" applyAlignment="1">
      <alignment vertical="center" wrapText="1"/>
    </xf>
    <xf numFmtId="0" fontId="32" fillId="0" borderId="23" xfId="0" applyFont="1" applyBorder="1" applyAlignment="1">
      <alignment vertical="center" wrapText="1"/>
    </xf>
    <xf numFmtId="0" fontId="32" fillId="0" borderId="59" xfId="0" applyFont="1" applyFill="1" applyBorder="1" applyAlignment="1">
      <alignment horizontal="left" vertical="center" wrapText="1"/>
    </xf>
    <xf numFmtId="0" fontId="32" fillId="0" borderId="3" xfId="0" applyFont="1" applyBorder="1" applyAlignment="1">
      <alignment vertical="center" wrapText="1"/>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90" xfId="0" applyNumberFormat="1" applyFont="1" applyBorder="1" applyAlignment="1">
      <alignment vertical="center" wrapText="1"/>
    </xf>
    <xf numFmtId="49" fontId="2" fillId="0" borderId="189" xfId="0" applyNumberFormat="1" applyFont="1" applyBorder="1" applyAlignment="1">
      <alignment vertical="center" wrapText="1"/>
    </xf>
    <xf numFmtId="49" fontId="7" fillId="0" borderId="0" xfId="0" applyNumberFormat="1" applyFont="1" applyBorder="1"/>
    <xf numFmtId="0" fontId="17" fillId="0" borderId="0" xfId="0" applyFont="1" applyAlignment="1">
      <alignment horizontal="left"/>
    </xf>
    <xf numFmtId="0" fontId="7" fillId="0" borderId="0" xfId="0" applyFont="1" applyAlignment="1">
      <alignment horizontal="left"/>
    </xf>
    <xf numFmtId="0" fontId="17" fillId="0" borderId="0" xfId="0" applyFont="1" applyAlignment="1">
      <alignment horizontal="center" vertical="top"/>
    </xf>
    <xf numFmtId="0" fontId="17" fillId="0" borderId="0" xfId="0" applyFont="1" applyAlignment="1">
      <alignment horizontal="center" vertical="center"/>
    </xf>
    <xf numFmtId="0" fontId="17" fillId="0" borderId="0" xfId="0" applyFont="1" applyAlignment="1">
      <alignment horizontal="center" vertical="top"/>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89" xfId="0" applyNumberFormat="1" applyFont="1" applyBorder="1" applyAlignment="1">
      <alignment horizontal="left" vertical="center"/>
    </xf>
    <xf numFmtId="49" fontId="1" fillId="0" borderId="189" xfId="0" applyNumberFormat="1" applyFont="1" applyBorder="1" applyAlignment="1">
      <alignment horizontal="left" vertical="center" wrapText="1"/>
    </xf>
    <xf numFmtId="0" fontId="33" fillId="0" borderId="0" xfId="0" applyFont="1" applyBorder="1" applyAlignment="1">
      <alignment vertical="center"/>
    </xf>
    <xf numFmtId="0" fontId="7" fillId="21" borderId="107" xfId="0" applyFont="1" applyFill="1" applyBorder="1" applyAlignment="1">
      <alignment vertical="center"/>
    </xf>
    <xf numFmtId="0" fontId="7" fillId="20" borderId="109" xfId="0" applyFont="1" applyFill="1" applyBorder="1" applyAlignment="1">
      <alignment vertical="center"/>
    </xf>
    <xf numFmtId="0" fontId="16" fillId="0" borderId="0" xfId="0" applyFont="1" applyAlignment="1">
      <alignment vertical="center"/>
    </xf>
    <xf numFmtId="0" fontId="16" fillId="0" borderId="6" xfId="0" applyFont="1" applyBorder="1" applyAlignment="1">
      <alignment vertical="center"/>
    </xf>
    <xf numFmtId="0" fontId="16" fillId="0" borderId="16" xfId="0" applyFont="1" applyBorder="1" applyAlignment="1">
      <alignment vertical="center"/>
    </xf>
    <xf numFmtId="0" fontId="16" fillId="0" borderId="7" xfId="0" applyFont="1" applyBorder="1" applyAlignment="1">
      <alignment vertical="center"/>
    </xf>
    <xf numFmtId="0" fontId="16" fillId="0" borderId="10" xfId="0" applyFont="1" applyBorder="1" applyAlignment="1">
      <alignment vertical="center"/>
    </xf>
    <xf numFmtId="0" fontId="16" fillId="0" borderId="185" xfId="0" applyFont="1" applyBorder="1" applyAlignment="1">
      <alignment vertical="center"/>
    </xf>
    <xf numFmtId="0" fontId="16" fillId="0" borderId="186" xfId="0" applyFont="1" applyBorder="1" applyAlignment="1">
      <alignment vertical="center"/>
    </xf>
    <xf numFmtId="0" fontId="16" fillId="0" borderId="124" xfId="0" applyFont="1" applyBorder="1" applyAlignment="1">
      <alignment vertical="center"/>
    </xf>
    <xf numFmtId="0" fontId="16" fillId="0" borderId="11" xfId="0" applyFont="1" applyBorder="1" applyAlignment="1">
      <alignment vertical="center"/>
    </xf>
    <xf numFmtId="0" fontId="16" fillId="0" borderId="29" xfId="0" applyFont="1" applyBorder="1" applyAlignment="1">
      <alignment vertical="center"/>
    </xf>
    <xf numFmtId="0" fontId="5" fillId="4" borderId="101" xfId="0" applyFont="1" applyFill="1" applyBorder="1" applyAlignment="1">
      <alignment horizontal="center" vertical="center"/>
    </xf>
    <xf numFmtId="0" fontId="16" fillId="4" borderId="10" xfId="0" applyFont="1" applyFill="1" applyBorder="1" applyAlignment="1">
      <alignment vertical="center"/>
    </xf>
    <xf numFmtId="0" fontId="16" fillId="4" borderId="187" xfId="0" applyFont="1" applyFill="1" applyBorder="1" applyAlignment="1">
      <alignment vertical="center"/>
    </xf>
    <xf numFmtId="0" fontId="5" fillId="4" borderId="188" xfId="0" applyFont="1" applyFill="1" applyBorder="1" applyAlignment="1">
      <alignment horizontal="center" vertical="center"/>
    </xf>
    <xf numFmtId="0" fontId="5" fillId="4" borderId="123" xfId="0" applyFont="1" applyFill="1" applyBorder="1" applyAlignment="1">
      <alignment horizontal="center" vertical="center"/>
    </xf>
    <xf numFmtId="0" fontId="16" fillId="4" borderId="11" xfId="0" applyFont="1" applyFill="1" applyBorder="1" applyAlignment="1">
      <alignment vertical="center"/>
    </xf>
    <xf numFmtId="0" fontId="16" fillId="4" borderId="0" xfId="0" applyFont="1" applyFill="1" applyAlignment="1">
      <alignment vertical="center"/>
    </xf>
    <xf numFmtId="0" fontId="16" fillId="0" borderId="0" xfId="0" applyFont="1" applyBorder="1" applyAlignment="1">
      <alignment vertical="center"/>
    </xf>
    <xf numFmtId="0" fontId="30" fillId="0" borderId="101" xfId="0" applyFont="1" applyBorder="1" applyAlignment="1">
      <alignment horizontal="center" vertical="center"/>
    </xf>
    <xf numFmtId="0" fontId="16" fillId="0" borderId="114" xfId="0" applyFont="1" applyBorder="1" applyAlignment="1">
      <alignment vertical="center"/>
    </xf>
    <xf numFmtId="0" fontId="30" fillId="0" borderId="5" xfId="0" applyFont="1" applyBorder="1" applyAlignment="1">
      <alignment horizontal="center" vertical="center"/>
    </xf>
    <xf numFmtId="0" fontId="30" fillId="0" borderId="115" xfId="0" applyFont="1" applyBorder="1" applyAlignment="1">
      <alignment horizontal="center" vertical="center"/>
    </xf>
    <xf numFmtId="1" fontId="37" fillId="5" borderId="189" xfId="0" applyNumberFormat="1" applyFont="1" applyFill="1" applyBorder="1" applyAlignment="1">
      <alignment horizontal="center" vertical="center"/>
    </xf>
    <xf numFmtId="0" fontId="16" fillId="0" borderId="101" xfId="0" applyFont="1" applyBorder="1" applyAlignment="1">
      <alignment horizontal="center" vertical="center"/>
    </xf>
    <xf numFmtId="0" fontId="16" fillId="0" borderId="5" xfId="0" applyFont="1" applyBorder="1" applyAlignment="1">
      <alignment horizontal="left" vertical="center"/>
    </xf>
    <xf numFmtId="0" fontId="37" fillId="0" borderId="5" xfId="0" applyFont="1" applyBorder="1" applyAlignment="1">
      <alignment vertical="center"/>
    </xf>
    <xf numFmtId="0" fontId="16" fillId="0" borderId="115" xfId="0" applyFont="1" applyBorder="1" applyAlignment="1">
      <alignment vertical="center"/>
    </xf>
    <xf numFmtId="0" fontId="16" fillId="0" borderId="101" xfId="0" applyFont="1" applyBorder="1" applyAlignment="1">
      <alignment vertical="center"/>
    </xf>
    <xf numFmtId="0" fontId="4" fillId="0" borderId="0" xfId="0" applyFont="1" applyAlignment="1">
      <alignment vertical="center"/>
    </xf>
    <xf numFmtId="0" fontId="16" fillId="0" borderId="187" xfId="0" applyFont="1" applyBorder="1" applyAlignment="1">
      <alignment vertical="center"/>
    </xf>
    <xf numFmtId="0" fontId="16" fillId="0" borderId="188" xfId="0" applyFont="1" applyBorder="1" applyAlignment="1">
      <alignment vertical="center"/>
    </xf>
    <xf numFmtId="0" fontId="16" fillId="0" borderId="123" xfId="0" applyFont="1" applyBorder="1" applyAlignment="1">
      <alignment vertical="center"/>
    </xf>
    <xf numFmtId="0" fontId="16" fillId="0" borderId="8" xfId="0" applyFont="1" applyBorder="1" applyAlignment="1">
      <alignment vertical="center"/>
    </xf>
    <xf numFmtId="0" fontId="16" fillId="0" borderId="17" xfId="0" applyFont="1" applyBorder="1" applyAlignment="1">
      <alignment vertical="center"/>
    </xf>
    <xf numFmtId="0" fontId="16" fillId="0" borderId="9" xfId="0" applyFont="1" applyBorder="1" applyAlignment="1">
      <alignment vertical="center"/>
    </xf>
    <xf numFmtId="0" fontId="16" fillId="0" borderId="0" xfId="0" applyFont="1" applyAlignment="1">
      <alignmen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0" xfId="0" applyFont="1" applyBorder="1" applyAlignment="1">
      <alignment vertical="center" wrapText="1"/>
    </xf>
    <xf numFmtId="0" fontId="16" fillId="0" borderId="18" xfId="0" applyFont="1" applyBorder="1" applyAlignment="1">
      <alignment vertical="center" wrapText="1"/>
    </xf>
    <xf numFmtId="0" fontId="16" fillId="0" borderId="116" xfId="0" applyFont="1" applyBorder="1" applyAlignment="1">
      <alignment vertical="center" wrapText="1"/>
    </xf>
    <xf numFmtId="0" fontId="16" fillId="0" borderId="150" xfId="0" applyFont="1" applyBorder="1" applyAlignment="1">
      <alignment vertical="center" wrapText="1"/>
    </xf>
    <xf numFmtId="0" fontId="16" fillId="0" borderId="189" xfId="0" applyFont="1" applyBorder="1" applyAlignment="1">
      <alignment vertical="center" wrapText="1"/>
    </xf>
    <xf numFmtId="0" fontId="27" fillId="0" borderId="0" xfId="0" applyFont="1" applyBorder="1" applyAlignment="1">
      <alignment horizontal="center" vertical="center" wrapText="1"/>
    </xf>
    <xf numFmtId="0" fontId="27" fillId="0" borderId="29" xfId="0" applyFont="1" applyBorder="1" applyAlignment="1">
      <alignment horizontal="center" vertical="center" wrapText="1"/>
    </xf>
    <xf numFmtId="0" fontId="3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34" xfId="0" applyFont="1" applyBorder="1" applyAlignment="1">
      <alignment horizontal="center" vertical="center" wrapText="1"/>
    </xf>
    <xf numFmtId="0" fontId="16" fillId="0" borderId="29" xfId="0" applyFont="1" applyBorder="1" applyAlignment="1">
      <alignment horizontal="center" vertical="center" wrapText="1"/>
    </xf>
    <xf numFmtId="0" fontId="27" fillId="17" borderId="35" xfId="0" applyFont="1" applyFill="1" applyBorder="1" applyAlignment="1">
      <alignment horizontal="center" vertical="center" wrapText="1"/>
    </xf>
    <xf numFmtId="0" fontId="39" fillId="0" borderId="0" xfId="0" applyFont="1" applyBorder="1" applyAlignment="1">
      <alignment horizontal="center" vertical="center" wrapText="1"/>
    </xf>
    <xf numFmtId="0" fontId="16" fillId="0" borderId="29" xfId="0" applyFont="1" applyBorder="1" applyAlignment="1">
      <alignment vertical="center" wrapText="1"/>
    </xf>
    <xf numFmtId="0" fontId="16" fillId="0" borderId="205" xfId="0" applyFont="1" applyBorder="1" applyAlignment="1">
      <alignment vertical="center" wrapText="1"/>
    </xf>
    <xf numFmtId="0" fontId="27" fillId="18" borderId="35" xfId="0" applyFont="1" applyFill="1" applyBorder="1" applyAlignment="1">
      <alignment horizontal="center" vertical="center" wrapText="1"/>
    </xf>
    <xf numFmtId="0" fontId="16" fillId="0" borderId="27" xfId="0" applyFont="1" applyBorder="1" applyAlignment="1">
      <alignment vertical="center" wrapText="1"/>
    </xf>
    <xf numFmtId="0" fontId="27" fillId="6" borderId="35" xfId="0" applyFont="1" applyFill="1" applyBorder="1" applyAlignment="1">
      <alignment horizontal="center" vertical="center" wrapText="1"/>
    </xf>
    <xf numFmtId="0" fontId="27" fillId="14" borderId="35"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15" borderId="35" xfId="0" applyFont="1" applyFill="1" applyBorder="1" applyAlignment="1">
      <alignment horizontal="center" vertical="center" wrapText="1"/>
    </xf>
    <xf numFmtId="0" fontId="27" fillId="19" borderId="35" xfId="0" applyFont="1" applyFill="1" applyBorder="1" applyAlignment="1">
      <alignment horizontal="center" vertical="center" wrapText="1"/>
    </xf>
    <xf numFmtId="0" fontId="16" fillId="0" borderId="8" xfId="0" applyFont="1" applyBorder="1" applyAlignment="1">
      <alignment vertical="center" wrapText="1"/>
    </xf>
    <xf numFmtId="0" fontId="16" fillId="0" borderId="206" xfId="0" applyFont="1" applyBorder="1" applyAlignment="1">
      <alignment vertical="center" wrapText="1"/>
    </xf>
    <xf numFmtId="0" fontId="16" fillId="0" borderId="17" xfId="0" applyFont="1" applyBorder="1" applyAlignment="1">
      <alignment vertical="center" wrapText="1"/>
    </xf>
    <xf numFmtId="0" fontId="16" fillId="0" borderId="9" xfId="0" applyFont="1" applyBorder="1" applyAlignment="1">
      <alignment vertical="center" wrapText="1"/>
    </xf>
    <xf numFmtId="0" fontId="40" fillId="0" borderId="0" xfId="0" applyFont="1" applyBorder="1" applyAlignment="1">
      <alignment horizontal="center" vertical="center" wrapText="1"/>
    </xf>
    <xf numFmtId="0" fontId="41" fillId="0" borderId="0" xfId="0" applyFont="1" applyAlignment="1">
      <alignment vertical="center"/>
    </xf>
    <xf numFmtId="0" fontId="41" fillId="0" borderId="55" xfId="0" applyFont="1" applyBorder="1" applyAlignment="1">
      <alignment vertical="center"/>
    </xf>
    <xf numFmtId="0" fontId="41" fillId="0" borderId="0" xfId="0" applyFont="1" applyBorder="1" applyAlignment="1">
      <alignment vertical="center"/>
    </xf>
    <xf numFmtId="0" fontId="41" fillId="0" borderId="0" xfId="0" applyFont="1" applyFill="1" applyBorder="1" applyAlignment="1">
      <alignment vertical="center"/>
    </xf>
    <xf numFmtId="0" fontId="41" fillId="0" borderId="0" xfId="0" applyFont="1" applyBorder="1" applyAlignment="1">
      <alignment horizontal="center" vertical="center"/>
    </xf>
    <xf numFmtId="0" fontId="41" fillId="0" borderId="52" xfId="0" applyFont="1" applyBorder="1" applyAlignment="1">
      <alignment vertical="center"/>
    </xf>
    <xf numFmtId="0" fontId="28" fillId="2" borderId="176" xfId="0" applyFont="1" applyFill="1" applyBorder="1" applyAlignment="1">
      <alignment horizontal="center" vertical="center" wrapText="1"/>
    </xf>
    <xf numFmtId="0" fontId="28" fillId="2" borderId="177" xfId="0" applyFont="1" applyFill="1" applyBorder="1" applyAlignment="1">
      <alignment horizontal="center" vertical="center" wrapText="1"/>
    </xf>
    <xf numFmtId="0" fontId="28" fillId="2" borderId="178" xfId="0" applyFont="1" applyFill="1" applyBorder="1" applyAlignment="1">
      <alignment horizontal="center" vertical="center" wrapText="1"/>
    </xf>
    <xf numFmtId="1" fontId="36" fillId="5" borderId="189" xfId="0" applyNumberFormat="1" applyFont="1" applyFill="1" applyBorder="1" applyAlignment="1">
      <alignment horizontal="center" vertical="center"/>
    </xf>
    <xf numFmtId="0" fontId="4" fillId="0" borderId="6" xfId="0" applyFont="1" applyBorder="1" applyAlignment="1">
      <alignment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168"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0" borderId="185" xfId="0" applyFont="1" applyBorder="1"/>
    <xf numFmtId="0" fontId="7" fillId="0" borderId="18" xfId="0" applyFont="1" applyBorder="1"/>
    <xf numFmtId="0" fontId="4" fillId="0" borderId="18" xfId="0" applyFont="1" applyBorder="1" applyAlignment="1">
      <alignment vertical="center"/>
    </xf>
    <xf numFmtId="0" fontId="7" fillId="0" borderId="124" xfId="0" applyFont="1" applyBorder="1"/>
    <xf numFmtId="0" fontId="7" fillId="4" borderId="0" xfId="0" applyFont="1" applyFill="1" applyBorder="1" applyAlignment="1">
      <alignment vertical="center"/>
    </xf>
    <xf numFmtId="0" fontId="7" fillId="4" borderId="158"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97" xfId="0" applyFont="1" applyFill="1" applyBorder="1" applyAlignment="1"/>
    <xf numFmtId="0" fontId="1" fillId="4" borderId="19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00"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 fillId="4" borderId="199" xfId="0" applyFont="1" applyFill="1" applyBorder="1" applyAlignment="1">
      <alignment horizontal="center" vertical="center" wrapText="1"/>
    </xf>
    <xf numFmtId="0" fontId="43" fillId="4" borderId="27" xfId="0" applyFont="1" applyFill="1" applyBorder="1" applyAlignment="1">
      <alignment horizontal="center" vertical="center" wrapText="1"/>
    </xf>
    <xf numFmtId="0" fontId="44" fillId="2" borderId="179" xfId="0" applyFont="1" applyFill="1" applyBorder="1" applyAlignment="1">
      <alignment horizontal="center" vertical="center" wrapText="1"/>
    </xf>
    <xf numFmtId="0" fontId="44" fillId="2" borderId="180"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4" borderId="16" xfId="0" applyFont="1" applyFill="1" applyBorder="1" applyAlignment="1">
      <alignment vertical="center"/>
    </xf>
    <xf numFmtId="0" fontId="4" fillId="0" borderId="207"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205" xfId="0" applyFont="1" applyBorder="1"/>
    <xf numFmtId="0" fontId="7" fillId="0" borderId="208" xfId="0" applyFont="1" applyBorder="1"/>
    <xf numFmtId="0" fontId="7" fillId="0" borderId="206" xfId="0" applyFont="1" applyBorder="1"/>
    <xf numFmtId="0" fontId="7" fillId="4" borderId="17" xfId="0" applyFont="1" applyFill="1" applyBorder="1"/>
    <xf numFmtId="0" fontId="44" fillId="2" borderId="181"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1" fontId="16" fillId="0" borderId="0" xfId="0" applyNumberFormat="1" applyFont="1" applyAlignment="1">
      <alignment vertical="center"/>
    </xf>
    <xf numFmtId="49" fontId="46" fillId="0" borderId="5" xfId="0" applyNumberFormat="1" applyFont="1" applyBorder="1" applyAlignment="1">
      <alignment vertical="center"/>
    </xf>
    <xf numFmtId="49" fontId="45" fillId="0" borderId="189"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6" fillId="0" borderId="0" xfId="0" applyNumberFormat="1" applyFont="1" applyAlignment="1">
      <alignment horizontal="center" vertical="center"/>
    </xf>
    <xf numFmtId="0" fontId="6" fillId="0" borderId="92" xfId="0" applyFont="1" applyBorder="1" applyAlignment="1">
      <alignment horizontal="center" vertical="center" wrapText="1"/>
    </xf>
    <xf numFmtId="0" fontId="32" fillId="0" borderId="96" xfId="0" applyFont="1" applyFill="1" applyBorder="1" applyAlignment="1">
      <alignment horizontal="left" vertical="center" wrapText="1"/>
    </xf>
    <xf numFmtId="0" fontId="32" fillId="0" borderId="203" xfId="0" applyFont="1" applyBorder="1" applyAlignment="1">
      <alignment vertical="center" wrapText="1"/>
    </xf>
    <xf numFmtId="0" fontId="7" fillId="0" borderId="0" xfId="0" applyFont="1" applyFill="1"/>
    <xf numFmtId="0" fontId="7" fillId="0" borderId="205"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208" xfId="0" applyFont="1" applyFill="1" applyBorder="1"/>
    <xf numFmtId="0" fontId="4" fillId="4" borderId="0" xfId="0" applyFont="1" applyFill="1" applyBorder="1" applyAlignment="1">
      <alignment horizontal="center" vertical="center" wrapText="1"/>
    </xf>
    <xf numFmtId="0" fontId="7" fillId="0" borderId="8" xfId="0" applyFont="1" applyFill="1" applyBorder="1" applyAlignment="1">
      <alignment vertical="center"/>
    </xf>
    <xf numFmtId="0" fontId="18"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2" fillId="0" borderId="17" xfId="0" applyFont="1" applyFill="1" applyBorder="1" applyAlignment="1">
      <alignment horizontal="left" vertical="center" wrapText="1"/>
    </xf>
    <xf numFmtId="0" fontId="32" fillId="0" borderId="17" xfId="0" applyFont="1" applyBorder="1" applyAlignment="1">
      <alignment vertical="center" wrapText="1"/>
    </xf>
    <xf numFmtId="0" fontId="47" fillId="0" borderId="0" xfId="0" applyFont="1" applyAlignment="1">
      <alignment vertical="center"/>
    </xf>
    <xf numFmtId="0" fontId="48" fillId="0" borderId="0" xfId="0" applyFont="1" applyAlignment="1">
      <alignment vertical="center"/>
    </xf>
    <xf numFmtId="0" fontId="47" fillId="0" borderId="0" xfId="0" applyFont="1" applyAlignment="1">
      <alignment horizontal="center" vertical="center"/>
    </xf>
    <xf numFmtId="0" fontId="47" fillId="0" borderId="165" xfId="0" applyFont="1" applyBorder="1" applyAlignment="1">
      <alignment vertical="center"/>
    </xf>
    <xf numFmtId="0" fontId="47" fillId="0" borderId="166" xfId="0" applyFont="1" applyBorder="1" applyAlignment="1">
      <alignment vertical="center"/>
    </xf>
    <xf numFmtId="0" fontId="47" fillId="0" borderId="167" xfId="0" applyFont="1" applyBorder="1" applyAlignment="1">
      <alignment vertical="center"/>
    </xf>
    <xf numFmtId="0" fontId="47" fillId="0" borderId="10" xfId="0" applyFont="1" applyBorder="1" applyAlignment="1">
      <alignment vertical="center"/>
    </xf>
    <xf numFmtId="0" fontId="47" fillId="0" borderId="154" xfId="0" applyFont="1" applyBorder="1" applyAlignment="1">
      <alignment vertical="center"/>
    </xf>
    <xf numFmtId="0" fontId="47" fillId="0" borderId="0" xfId="0" applyFont="1" applyBorder="1" applyAlignment="1">
      <alignment vertical="center"/>
    </xf>
    <xf numFmtId="0" fontId="47" fillId="0" borderId="168" xfId="0" applyFont="1" applyBorder="1" applyAlignment="1">
      <alignment vertical="center"/>
    </xf>
    <xf numFmtId="0" fontId="50" fillId="0" borderId="0" xfId="0" applyFont="1" applyBorder="1" applyAlignment="1">
      <alignment horizontal="center" vertical="center"/>
    </xf>
    <xf numFmtId="0" fontId="48" fillId="0" borderId="0" xfId="0" applyFont="1" applyBorder="1" applyAlignment="1">
      <alignment horizontal="center" vertical="center"/>
    </xf>
    <xf numFmtId="0" fontId="50" fillId="0" borderId="11" xfId="0" applyFont="1" applyFill="1" applyBorder="1" applyAlignment="1">
      <alignment horizontal="center" vertical="center"/>
    </xf>
    <xf numFmtId="0" fontId="47" fillId="0" borderId="10" xfId="0" applyFont="1" applyFill="1" applyBorder="1" applyAlignment="1">
      <alignment vertical="center"/>
    </xf>
    <xf numFmtId="0" fontId="51" fillId="0" borderId="11" xfId="0" applyFont="1" applyFill="1" applyBorder="1" applyAlignment="1">
      <alignment horizontal="center" vertical="center"/>
    </xf>
    <xf numFmtId="0" fontId="47" fillId="0" borderId="0" xfId="0" applyFont="1" applyFill="1" applyAlignment="1">
      <alignment vertical="center"/>
    </xf>
    <xf numFmtId="0" fontId="47" fillId="0" borderId="154" xfId="0" applyFont="1" applyFill="1" applyBorder="1" applyAlignment="1">
      <alignment vertical="center"/>
    </xf>
    <xf numFmtId="0" fontId="53" fillId="4" borderId="28" xfId="0" applyFont="1" applyFill="1" applyBorder="1" applyAlignment="1">
      <alignment horizontal="center" vertical="center" wrapText="1"/>
    </xf>
    <xf numFmtId="0" fontId="47" fillId="0" borderId="168" xfId="0" applyFont="1" applyFill="1" applyBorder="1" applyAlignment="1">
      <alignment vertical="center"/>
    </xf>
    <xf numFmtId="0" fontId="54" fillId="0" borderId="42" xfId="0" applyFont="1" applyBorder="1" applyAlignment="1">
      <alignment vertical="center"/>
    </xf>
    <xf numFmtId="0" fontId="54" fillId="0" borderId="43" xfId="0" applyFont="1" applyBorder="1" applyAlignment="1">
      <alignment vertical="center"/>
    </xf>
    <xf numFmtId="0" fontId="55" fillId="0" borderId="43" xfId="0" applyFont="1" applyBorder="1" applyAlignment="1">
      <alignment vertical="center"/>
    </xf>
    <xf numFmtId="0" fontId="55" fillId="0" borderId="44" xfId="0" applyFont="1" applyFill="1" applyBorder="1" applyAlignment="1">
      <alignment vertical="center"/>
    </xf>
    <xf numFmtId="0" fontId="48" fillId="0" borderId="0" xfId="0" applyFont="1" applyFill="1" applyBorder="1" applyAlignment="1">
      <alignment horizontal="center" vertical="center"/>
    </xf>
    <xf numFmtId="1" fontId="56" fillId="0" borderId="0" xfId="0" applyNumberFormat="1" applyFont="1" applyFill="1" applyBorder="1" applyAlignment="1">
      <alignment horizontal="center" vertical="center"/>
    </xf>
    <xf numFmtId="0" fontId="55" fillId="0" borderId="0" xfId="0" applyFont="1" applyFill="1" applyBorder="1" applyAlignment="1"/>
    <xf numFmtId="0" fontId="55" fillId="0" borderId="52" xfId="0" applyFont="1" applyFill="1" applyBorder="1" applyAlignment="1"/>
    <xf numFmtId="0" fontId="55" fillId="0" borderId="11" xfId="0" applyFont="1" applyFill="1" applyBorder="1" applyAlignment="1"/>
    <xf numFmtId="0" fontId="57" fillId="4" borderId="158" xfId="0" applyFont="1" applyFill="1" applyBorder="1" applyAlignment="1"/>
    <xf numFmtId="0" fontId="57" fillId="4" borderId="2" xfId="0" applyFont="1" applyFill="1" applyBorder="1" applyAlignment="1"/>
    <xf numFmtId="0" fontId="57" fillId="4" borderId="24" xfId="0" applyFont="1" applyFill="1" applyBorder="1" applyAlignment="1"/>
    <xf numFmtId="0" fontId="57" fillId="4" borderId="23" xfId="0" applyFont="1" applyFill="1" applyBorder="1" applyAlignment="1"/>
    <xf numFmtId="0" fontId="57" fillId="4" borderId="31" xfId="0" applyFont="1" applyFill="1" applyBorder="1" applyAlignment="1"/>
    <xf numFmtId="0" fontId="60" fillId="0" borderId="11" xfId="0" applyFont="1" applyFill="1" applyBorder="1" applyAlignment="1">
      <alignment horizontal="center" vertical="center"/>
    </xf>
    <xf numFmtId="0" fontId="47" fillId="0" borderId="11" xfId="0" applyFont="1" applyFill="1" applyBorder="1" applyAlignment="1">
      <alignment horizontal="center" vertical="center"/>
    </xf>
    <xf numFmtId="0" fontId="64" fillId="0" borderId="11" xfId="0" applyFont="1" applyFill="1" applyBorder="1" applyAlignment="1">
      <alignment horizontal="center" vertical="center" wrapText="1"/>
    </xf>
    <xf numFmtId="0" fontId="57" fillId="0" borderId="11" xfId="0" applyFont="1" applyFill="1" applyBorder="1" applyAlignment="1">
      <alignment horizontal="center" vertical="center" wrapText="1"/>
    </xf>
    <xf numFmtId="0" fontId="67" fillId="0" borderId="78" xfId="0" applyFont="1" applyBorder="1" applyAlignment="1">
      <alignment horizontal="center" vertical="center" wrapText="1"/>
    </xf>
    <xf numFmtId="0" fontId="67" fillId="0" borderId="78" xfId="0" applyFont="1" applyBorder="1" applyAlignment="1">
      <alignment horizontal="justify" vertical="center"/>
    </xf>
    <xf numFmtId="165" fontId="47" fillId="0" borderId="0" xfId="0" applyNumberFormat="1" applyFont="1" applyAlignment="1">
      <alignment vertical="center"/>
    </xf>
    <xf numFmtId="0" fontId="67" fillId="0" borderId="31" xfId="0" applyFont="1" applyBorder="1" applyAlignment="1">
      <alignment horizontal="center" vertical="center" wrapText="1"/>
    </xf>
    <xf numFmtId="0" fontId="67" fillId="0" borderId="31" xfId="0" applyFont="1" applyBorder="1" applyAlignment="1">
      <alignment horizontal="justify" vertical="center" wrapText="1"/>
    </xf>
    <xf numFmtId="0" fontId="70" fillId="0" borderId="0" xfId="0" applyFont="1" applyAlignment="1">
      <alignment horizontal="center" vertical="center"/>
    </xf>
    <xf numFmtId="166" fontId="47" fillId="0" borderId="0" xfId="0" applyNumberFormat="1" applyFont="1" applyAlignment="1">
      <alignment vertical="center"/>
    </xf>
    <xf numFmtId="0" fontId="67" fillId="0" borderId="30" xfId="0" applyFont="1" applyBorder="1" applyAlignment="1">
      <alignment horizontal="center" vertical="center" wrapText="1"/>
    </xf>
    <xf numFmtId="0" fontId="67" fillId="0" borderId="30" xfId="0" applyFont="1" applyBorder="1" applyAlignment="1">
      <alignment horizontal="justify" vertical="center" wrapText="1"/>
    </xf>
    <xf numFmtId="0" fontId="67" fillId="0" borderId="38" xfId="0" applyFont="1" applyBorder="1" applyAlignment="1">
      <alignment horizontal="center" vertical="center" wrapText="1"/>
    </xf>
    <xf numFmtId="0" fontId="67" fillId="0" borderId="5" xfId="0" applyFont="1" applyBorder="1" applyAlignment="1">
      <alignment horizontal="center" vertical="center" wrapText="1"/>
    </xf>
    <xf numFmtId="0" fontId="48" fillId="4" borderId="5" xfId="0" applyFont="1" applyFill="1" applyBorder="1" applyAlignment="1">
      <alignment horizontal="center" vertical="center" wrapText="1"/>
    </xf>
    <xf numFmtId="0" fontId="56" fillId="4" borderId="5" xfId="0" applyFont="1" applyFill="1" applyBorder="1" applyAlignment="1">
      <alignment horizontal="center" vertical="center" wrapText="1"/>
    </xf>
    <xf numFmtId="0" fontId="47" fillId="4" borderId="51" xfId="0" applyFont="1" applyFill="1" applyBorder="1" applyAlignment="1">
      <alignment horizontal="center" vertical="center"/>
    </xf>
    <xf numFmtId="0" fontId="68" fillId="5" borderId="182" xfId="0" applyFont="1" applyFill="1" applyBorder="1" applyAlignment="1">
      <alignment horizontal="center" vertical="center"/>
    </xf>
    <xf numFmtId="0" fontId="57" fillId="5" borderId="183" xfId="0" applyFont="1" applyFill="1" applyBorder="1" applyAlignment="1">
      <alignment horizontal="center" vertical="center"/>
    </xf>
    <xf numFmtId="0" fontId="57" fillId="5" borderId="184" xfId="0" applyFont="1" applyFill="1" applyBorder="1" applyAlignment="1">
      <alignment horizontal="center" vertical="center"/>
    </xf>
    <xf numFmtId="0" fontId="67" fillId="0" borderId="40" xfId="0" applyFont="1" applyBorder="1" applyAlignment="1">
      <alignment horizontal="center" vertical="center" wrapText="1"/>
    </xf>
    <xf numFmtId="0" fontId="67" fillId="0" borderId="40" xfId="0" applyFont="1" applyBorder="1" applyAlignment="1">
      <alignment horizontal="justify" vertical="center" wrapText="1"/>
    </xf>
    <xf numFmtId="0" fontId="67" fillId="0" borderId="28" xfId="0" applyFont="1" applyBorder="1" applyAlignment="1">
      <alignment horizontal="center" vertical="center" wrapText="1"/>
    </xf>
    <xf numFmtId="0" fontId="67" fillId="0" borderId="28" xfId="0" applyFont="1" applyBorder="1" applyAlignment="1">
      <alignment horizontal="justify" vertical="center"/>
    </xf>
    <xf numFmtId="0" fontId="47" fillId="0" borderId="11" xfId="0" applyFont="1" applyFill="1" applyBorder="1" applyAlignment="1">
      <alignment vertical="top" wrapText="1"/>
    </xf>
    <xf numFmtId="0" fontId="67" fillId="0" borderId="31" xfId="0" applyFont="1" applyBorder="1" applyAlignment="1">
      <alignment horizontal="justify" vertical="center"/>
    </xf>
    <xf numFmtId="0" fontId="67" fillId="0" borderId="38" xfId="0" applyFont="1" applyBorder="1" applyAlignment="1">
      <alignment horizontal="justify" vertical="center"/>
    </xf>
    <xf numFmtId="0" fontId="47" fillId="0" borderId="11" xfId="0" applyFont="1" applyFill="1" applyBorder="1" applyAlignment="1">
      <alignment horizontal="center" vertical="center" wrapText="1"/>
    </xf>
    <xf numFmtId="0" fontId="67" fillId="0" borderId="28" xfId="0" applyFont="1" applyBorder="1" applyAlignment="1">
      <alignment horizontal="justify" vertical="center" wrapText="1"/>
    </xf>
    <xf numFmtId="0" fontId="67" fillId="0" borderId="84" xfId="0" applyFont="1" applyBorder="1" applyAlignment="1">
      <alignment horizontal="center" vertical="center" wrapText="1"/>
    </xf>
    <xf numFmtId="0" fontId="67" fillId="0" borderId="84" xfId="0" applyFont="1" applyBorder="1" applyAlignment="1">
      <alignment horizontal="justify" vertical="center" wrapText="1"/>
    </xf>
    <xf numFmtId="0" fontId="67" fillId="0" borderId="93"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2" xfId="0" applyFont="1" applyBorder="1" applyAlignment="1">
      <alignment horizontal="justify" vertical="center" wrapText="1"/>
    </xf>
    <xf numFmtId="0" fontId="67" fillId="0" borderId="2" xfId="0" applyFont="1" applyBorder="1" applyAlignment="1">
      <alignment vertical="center"/>
    </xf>
    <xf numFmtId="0" fontId="67" fillId="0" borderId="0" xfId="0" applyFont="1" applyBorder="1" applyAlignment="1">
      <alignment vertical="center"/>
    </xf>
    <xf numFmtId="0" fontId="67" fillId="0" borderId="14" xfId="0" applyFont="1" applyBorder="1" applyAlignment="1">
      <alignment horizontal="justify" vertical="center" wrapText="1"/>
    </xf>
    <xf numFmtId="0" fontId="67" fillId="0" borderId="26" xfId="0" applyFont="1" applyBorder="1" applyAlignment="1">
      <alignment vertical="center"/>
    </xf>
    <xf numFmtId="0" fontId="47" fillId="0" borderId="11" xfId="0" applyFont="1" applyFill="1" applyBorder="1" applyAlignment="1">
      <alignment horizontal="left" vertical="center" wrapText="1"/>
    </xf>
    <xf numFmtId="0" fontId="67" fillId="0" borderId="27" xfId="0" applyFont="1" applyBorder="1" applyAlignment="1">
      <alignment horizontal="justify" vertical="center" wrapText="1"/>
    </xf>
    <xf numFmtId="0" fontId="67" fillId="0" borderId="4" xfId="0" applyFont="1" applyBorder="1" applyAlignment="1">
      <alignment horizontal="justify" vertical="center" wrapText="1"/>
    </xf>
    <xf numFmtId="0" fontId="67" fillId="0" borderId="12" xfId="0" applyFont="1" applyBorder="1" applyAlignment="1">
      <alignment horizontal="justify" vertical="center" wrapText="1"/>
    </xf>
    <xf numFmtId="0" fontId="67" fillId="0" borderId="12" xfId="0" applyFont="1" applyBorder="1" applyAlignment="1">
      <alignment vertical="center"/>
    </xf>
    <xf numFmtId="0" fontId="67" fillId="0" borderId="3" xfId="0" applyFont="1" applyBorder="1" applyAlignment="1">
      <alignment horizontal="justify" vertical="center" wrapText="1"/>
    </xf>
    <xf numFmtId="0" fontId="67" fillId="0" borderId="26" xfId="0" applyFont="1" applyFill="1" applyBorder="1" applyAlignment="1">
      <alignment vertical="center"/>
    </xf>
    <xf numFmtId="0" fontId="67" fillId="0" borderId="2" xfId="0" applyFont="1" applyFill="1" applyBorder="1" applyAlignment="1">
      <alignment horizontal="justify" vertical="center" wrapText="1"/>
    </xf>
    <xf numFmtId="0" fontId="67" fillId="0" borderId="26" xfId="0" applyFont="1" applyBorder="1" applyAlignment="1">
      <alignment horizontal="justify" vertical="center" wrapText="1"/>
    </xf>
    <xf numFmtId="0" fontId="67" fillId="0" borderId="2" xfId="0" applyFont="1" applyBorder="1" applyAlignment="1">
      <alignment vertical="center" wrapText="1"/>
    </xf>
    <xf numFmtId="0" fontId="47" fillId="0" borderId="0" xfId="0" applyFont="1" applyBorder="1" applyAlignment="1">
      <alignment horizontal="center" vertical="center"/>
    </xf>
    <xf numFmtId="0" fontId="48" fillId="4" borderId="5" xfId="0" applyFont="1" applyFill="1" applyBorder="1" applyAlignment="1">
      <alignment vertical="center" wrapText="1"/>
    </xf>
    <xf numFmtId="0" fontId="56" fillId="4" borderId="5" xfId="0" applyFont="1" applyFill="1" applyBorder="1" applyAlignment="1">
      <alignment vertical="center" wrapText="1"/>
    </xf>
    <xf numFmtId="0" fontId="47" fillId="4" borderId="51" xfId="0" applyFont="1" applyFill="1" applyBorder="1" applyAlignment="1">
      <alignment vertical="center" wrapText="1"/>
    </xf>
    <xf numFmtId="0" fontId="47" fillId="0" borderId="11" xfId="0" applyFont="1" applyFill="1" applyBorder="1" applyAlignment="1">
      <alignment vertical="center" wrapText="1"/>
    </xf>
    <xf numFmtId="0" fontId="48" fillId="4" borderId="116" xfId="0" applyFont="1" applyFill="1" applyBorder="1" applyAlignment="1">
      <alignment horizontal="center" vertical="center" wrapText="1"/>
    </xf>
    <xf numFmtId="0" fontId="56" fillId="4" borderId="116" xfId="0" applyFont="1" applyFill="1" applyBorder="1" applyAlignment="1">
      <alignment horizontal="center" vertical="center" wrapText="1"/>
    </xf>
    <xf numFmtId="0" fontId="47" fillId="4" borderId="129" xfId="0" applyFont="1" applyFill="1" applyBorder="1" applyAlignment="1">
      <alignment horizontal="center" vertical="center"/>
    </xf>
    <xf numFmtId="0" fontId="67" fillId="4" borderId="2" xfId="0" applyFont="1" applyFill="1" applyBorder="1" applyAlignment="1">
      <alignment horizontal="justify" vertical="center" wrapText="1"/>
    </xf>
    <xf numFmtId="0" fontId="67" fillId="0" borderId="2" xfId="0" applyFont="1" applyBorder="1" applyAlignment="1">
      <alignment horizontal="left" vertical="center" wrapText="1"/>
    </xf>
    <xf numFmtId="0" fontId="47" fillId="0" borderId="8" xfId="0" applyFont="1" applyBorder="1" applyAlignment="1">
      <alignment vertical="center"/>
    </xf>
    <xf numFmtId="0" fontId="47" fillId="0" borderId="17" xfId="0" applyFont="1" applyBorder="1" applyAlignment="1">
      <alignment vertical="center"/>
    </xf>
    <xf numFmtId="0" fontId="48" fillId="0" borderId="17" xfId="0" applyFont="1" applyBorder="1" applyAlignment="1">
      <alignment vertical="center"/>
    </xf>
    <xf numFmtId="0" fontId="47" fillId="0" borderId="17" xfId="0" applyFont="1" applyBorder="1" applyAlignment="1">
      <alignment horizontal="center" vertical="center"/>
    </xf>
    <xf numFmtId="0" fontId="67" fillId="0" borderId="17" xfId="0" applyFont="1" applyBorder="1" applyAlignment="1">
      <alignment vertical="center"/>
    </xf>
    <xf numFmtId="0" fontId="56" fillId="0" borderId="17" xfId="0" applyFont="1" applyBorder="1" applyAlignment="1">
      <alignment vertical="center"/>
    </xf>
    <xf numFmtId="0" fontId="47" fillId="0" borderId="9" xfId="0" applyFont="1" applyFill="1" applyBorder="1" applyAlignment="1">
      <alignment vertical="center"/>
    </xf>
    <xf numFmtId="0" fontId="47" fillId="0" borderId="169" xfId="0" applyFont="1" applyBorder="1" applyAlignment="1">
      <alignment vertical="center"/>
    </xf>
    <xf numFmtId="1" fontId="68" fillId="0" borderId="170" xfId="0" applyNumberFormat="1" applyFont="1" applyBorder="1" applyAlignment="1">
      <alignment horizontal="center" vertical="center"/>
    </xf>
    <xf numFmtId="0" fontId="47" fillId="0" borderId="171" xfId="0" applyFont="1" applyBorder="1" applyAlignment="1">
      <alignment vertical="center"/>
    </xf>
    <xf numFmtId="0" fontId="67" fillId="0" borderId="0" xfId="0" applyFont="1" applyAlignment="1">
      <alignment vertical="center"/>
    </xf>
    <xf numFmtId="0" fontId="56" fillId="0" borderId="0" xfId="0" applyFont="1" applyAlignment="1">
      <alignment vertical="center"/>
    </xf>
    <xf numFmtId="0" fontId="56" fillId="0" borderId="0" xfId="0" applyFont="1" applyAlignment="1">
      <alignment horizontal="center" vertical="center"/>
    </xf>
    <xf numFmtId="1" fontId="56" fillId="0" borderId="0" xfId="0" applyNumberFormat="1" applyFont="1" applyAlignment="1">
      <alignment horizontal="center" vertical="center"/>
    </xf>
    <xf numFmtId="0" fontId="70" fillId="0" borderId="0" xfId="0" applyFont="1" applyBorder="1" applyAlignment="1">
      <alignment horizontal="center" vertical="center"/>
    </xf>
    <xf numFmtId="0" fontId="41" fillId="0" borderId="0" xfId="0" applyFont="1" applyBorder="1" applyAlignment="1">
      <alignment vertical="center" wrapText="1"/>
    </xf>
    <xf numFmtId="0" fontId="6" fillId="0" borderId="80" xfId="0" applyFont="1" applyBorder="1" applyAlignment="1">
      <alignment horizontal="center" vertical="center" wrapText="1"/>
    </xf>
    <xf numFmtId="0" fontId="6" fillId="0" borderId="85" xfId="0" applyFont="1" applyBorder="1" applyAlignment="1">
      <alignment horizontal="center" vertical="center" wrapText="1"/>
    </xf>
    <xf numFmtId="0" fontId="29" fillId="0" borderId="0" xfId="0" applyFont="1" applyBorder="1" applyAlignment="1">
      <alignment vertical="center"/>
    </xf>
    <xf numFmtId="0" fontId="29" fillId="0" borderId="0" xfId="0" applyFont="1" applyFill="1" applyBorder="1" applyAlignment="1">
      <alignment vertical="center"/>
    </xf>
    <xf numFmtId="0" fontId="41" fillId="0" borderId="106" xfId="0" applyFont="1" applyBorder="1" applyAlignment="1">
      <alignment horizontal="center" vertical="center"/>
    </xf>
    <xf numFmtId="0" fontId="41" fillId="0" borderId="108" xfId="0" applyFont="1" applyBorder="1" applyAlignment="1">
      <alignment horizontal="center" vertical="center"/>
    </xf>
    <xf numFmtId="0" fontId="41" fillId="0" borderId="110" xfId="0" applyFont="1" applyBorder="1" applyAlignment="1">
      <alignment horizontal="center" vertical="center"/>
    </xf>
    <xf numFmtId="0" fontId="41" fillId="0" borderId="0" xfId="0" applyFont="1" applyBorder="1" applyAlignment="1">
      <alignment horizontal="left" vertical="center" wrapText="1"/>
    </xf>
    <xf numFmtId="0" fontId="32" fillId="0" borderId="218" xfId="0" applyFont="1" applyFill="1" applyBorder="1" applyAlignment="1">
      <alignment horizontal="left" vertical="center" wrapText="1"/>
    </xf>
    <xf numFmtId="0" fontId="32" fillId="0" borderId="61" xfId="0" applyFont="1" applyFill="1" applyBorder="1" applyAlignment="1">
      <alignment horizontal="left" vertical="center" wrapText="1"/>
    </xf>
    <xf numFmtId="0" fontId="7" fillId="0" borderId="208" xfId="0" applyFont="1" applyBorder="1" applyAlignment="1">
      <alignment vertical="center"/>
    </xf>
    <xf numFmtId="0" fontId="6" fillId="0" borderId="220" xfId="0" applyFont="1" applyBorder="1" applyAlignment="1">
      <alignment horizontal="center" vertical="center" wrapText="1"/>
    </xf>
    <xf numFmtId="0" fontId="11" fillId="0" borderId="222" xfId="0" applyFont="1" applyFill="1" applyBorder="1" applyAlignment="1">
      <alignment horizontal="left" vertical="center" wrapText="1"/>
    </xf>
    <xf numFmtId="0" fontId="4" fillId="0" borderId="223" xfId="0" applyFont="1" applyFill="1" applyBorder="1" applyAlignment="1">
      <alignment horizontal="center" vertical="center" wrapText="1"/>
    </xf>
    <xf numFmtId="0" fontId="32" fillId="0" borderId="219" xfId="0" applyFont="1" applyFill="1" applyBorder="1" applyAlignment="1">
      <alignment horizontal="left" vertical="center" wrapText="1"/>
    </xf>
    <xf numFmtId="0" fontId="32" fillId="0" borderId="222" xfId="0" applyFont="1" applyBorder="1" applyAlignment="1">
      <alignment vertical="center" wrapText="1"/>
    </xf>
    <xf numFmtId="0" fontId="32" fillId="0" borderId="26" xfId="0" applyFont="1" applyBorder="1" applyAlignment="1">
      <alignment vertical="top" wrapText="1"/>
    </xf>
    <xf numFmtId="0" fontId="11" fillId="0" borderId="203" xfId="0" applyFont="1" applyFill="1" applyBorder="1" applyAlignment="1">
      <alignment horizontal="left" vertical="center" wrapText="1"/>
    </xf>
    <xf numFmtId="0" fontId="4" fillId="0" borderId="125" xfId="0" applyFont="1" applyFill="1" applyBorder="1" applyAlignment="1">
      <alignment horizontal="center" vertical="center" wrapText="1"/>
    </xf>
    <xf numFmtId="0" fontId="67" fillId="0" borderId="13" xfId="0" applyFont="1" applyBorder="1" applyAlignment="1">
      <alignment vertical="center"/>
    </xf>
    <xf numFmtId="0" fontId="67" fillId="0" borderId="24" xfId="0" applyFont="1" applyBorder="1" applyAlignment="1">
      <alignment horizontal="justify" vertical="center" wrapText="1"/>
    </xf>
    <xf numFmtId="0" fontId="67" fillId="0" borderId="99" xfId="0" applyFont="1" applyBorder="1" applyAlignment="1">
      <alignment horizontal="justify" vertical="center" wrapText="1"/>
    </xf>
    <xf numFmtId="0" fontId="67" fillId="0" borderId="13" xfId="0" applyFont="1" applyBorder="1" applyAlignment="1">
      <alignment horizontal="justify" vertical="center" wrapText="1"/>
    </xf>
    <xf numFmtId="0" fontId="43" fillId="13" borderId="196" xfId="0" applyFont="1" applyFill="1" applyBorder="1" applyAlignment="1">
      <alignment horizontal="center" vertical="center" wrapText="1"/>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1" fillId="0" borderId="142" xfId="0" applyFont="1" applyBorder="1" applyAlignment="1">
      <alignment horizontal="center" vertical="center" wrapText="1"/>
    </xf>
    <xf numFmtId="0" fontId="1" fillId="0" borderId="143" xfId="0" applyFont="1" applyBorder="1" applyAlignment="1">
      <alignment horizontal="center" vertical="center" wrapText="1"/>
    </xf>
    <xf numFmtId="0" fontId="1" fillId="0" borderId="146" xfId="0" applyFont="1" applyBorder="1" applyAlignment="1">
      <alignment horizontal="center" vertical="center" wrapText="1"/>
    </xf>
    <xf numFmtId="0" fontId="1" fillId="0" borderId="144" xfId="0" applyFont="1" applyBorder="1" applyAlignment="1">
      <alignment horizontal="center" vertical="center" wrapText="1"/>
    </xf>
    <xf numFmtId="0" fontId="1" fillId="0" borderId="147" xfId="0" applyFont="1" applyBorder="1" applyAlignment="1">
      <alignment horizontal="center" vertical="center" wrapText="1"/>
    </xf>
    <xf numFmtId="0" fontId="1" fillId="0" borderId="148" xfId="0" applyFont="1" applyBorder="1" applyAlignment="1">
      <alignment horizontal="center" vertical="center" wrapText="1"/>
    </xf>
    <xf numFmtId="0" fontId="1" fillId="0" borderId="149"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22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50" xfId="0" applyFont="1" applyBorder="1" applyAlignment="1">
      <alignment horizontal="center" vertical="center" wrapText="1"/>
    </xf>
    <xf numFmtId="0" fontId="1" fillId="0" borderId="15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12" xfId="0" applyFont="1" applyBorder="1" applyAlignment="1">
      <alignment horizontal="center" vertical="center" wrapText="1"/>
    </xf>
    <xf numFmtId="0" fontId="1" fillId="0" borderId="17" xfId="0" applyFont="1" applyBorder="1" applyAlignment="1">
      <alignment horizontal="center" vertical="center" wrapText="1"/>
    </xf>
    <xf numFmtId="0" fontId="21" fillId="0" borderId="0" xfId="0" applyFont="1" applyAlignment="1">
      <alignment horizontal="center" vertical="center"/>
    </xf>
    <xf numFmtId="0" fontId="77" fillId="0" borderId="2" xfId="0" applyFont="1" applyFill="1" applyBorder="1" applyAlignment="1">
      <alignment horizontal="left" vertical="center" wrapText="1"/>
    </xf>
    <xf numFmtId="0" fontId="77" fillId="0" borderId="14" xfId="0" applyFont="1" applyFill="1" applyBorder="1" applyAlignment="1">
      <alignment horizontal="left" vertical="center" wrapText="1"/>
    </xf>
    <xf numFmtId="0" fontId="75" fillId="0" borderId="142" xfId="0" applyFont="1" applyBorder="1" applyAlignment="1">
      <alignment horizontal="center" vertical="center" wrapText="1"/>
    </xf>
    <xf numFmtId="0" fontId="75" fillId="0" borderId="143" xfId="0" applyFont="1" applyBorder="1" applyAlignment="1">
      <alignment horizontal="center" vertical="center" wrapText="1"/>
    </xf>
    <xf numFmtId="0" fontId="78" fillId="0" borderId="6" xfId="0" applyFont="1" applyBorder="1"/>
    <xf numFmtId="0" fontId="78" fillId="0" borderId="16" xfId="0" applyFont="1" applyBorder="1"/>
    <xf numFmtId="0" fontId="78" fillId="0" borderId="7" xfId="0" applyFont="1" applyBorder="1"/>
    <xf numFmtId="0" fontId="78" fillId="0" borderId="0" xfId="0" applyFont="1"/>
    <xf numFmtId="0" fontId="78" fillId="0" borderId="10" xfId="0" applyFont="1" applyBorder="1"/>
    <xf numFmtId="0" fontId="78" fillId="0" borderId="11" xfId="0" applyFont="1" applyBorder="1"/>
    <xf numFmtId="0" fontId="78" fillId="0" borderId="10" xfId="0" applyFont="1" applyFill="1" applyBorder="1"/>
    <xf numFmtId="0" fontId="79" fillId="0" borderId="0" xfId="0" applyFont="1" applyFill="1" applyBorder="1" applyAlignment="1">
      <alignment horizontal="center" vertical="center"/>
    </xf>
    <xf numFmtId="0" fontId="78" fillId="0" borderId="11" xfId="0" applyFont="1" applyFill="1" applyBorder="1"/>
    <xf numFmtId="0" fontId="78" fillId="0" borderId="0" xfId="0" applyFont="1" applyFill="1"/>
    <xf numFmtId="0" fontId="78" fillId="0" borderId="0" xfId="0" applyFont="1" applyBorder="1"/>
    <xf numFmtId="0" fontId="81" fillId="0" borderId="0" xfId="0" applyFont="1" applyFill="1" applyBorder="1" applyAlignment="1">
      <alignment horizontal="center" vertical="center"/>
    </xf>
    <xf numFmtId="49" fontId="80" fillId="0" borderId="0" xfId="1" applyNumberFormat="1" applyFont="1" applyFill="1" applyBorder="1" applyAlignment="1">
      <alignment horizontal="center" vertical="center"/>
    </xf>
    <xf numFmtId="0" fontId="78" fillId="0" borderId="8" xfId="0" applyFont="1" applyBorder="1"/>
    <xf numFmtId="0" fontId="78" fillId="0" borderId="17" xfId="0" applyFont="1" applyBorder="1"/>
    <xf numFmtId="0" fontId="78"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11" fillId="0" borderId="31" xfId="0" applyFont="1" applyBorder="1" applyAlignment="1">
      <alignment horizontal="justify" vertical="center"/>
    </xf>
    <xf numFmtId="0" fontId="11" fillId="0" borderId="31" xfId="0" applyFont="1" applyBorder="1" applyAlignment="1">
      <alignment horizontal="justify" vertical="center" wrapText="1"/>
    </xf>
    <xf numFmtId="0" fontId="11" fillId="0" borderId="30" xfId="0" applyFont="1" applyBorder="1" applyAlignment="1">
      <alignment horizontal="justify" vertical="center" wrapText="1"/>
    </xf>
    <xf numFmtId="0" fontId="7" fillId="0" borderId="55" xfId="0" applyFont="1" applyBorder="1" applyAlignment="1">
      <alignment vertical="center"/>
    </xf>
    <xf numFmtId="0" fontId="7" fillId="0" borderId="52" xfId="0" applyFont="1" applyBorder="1" applyAlignment="1">
      <alignment vertical="center"/>
    </xf>
    <xf numFmtId="0" fontId="11" fillId="0" borderId="2" xfId="0" applyFont="1" applyBorder="1" applyAlignment="1">
      <alignment horizontal="justify" vertical="center" wrapText="1"/>
    </xf>
    <xf numFmtId="0" fontId="47" fillId="0" borderId="0" xfId="0" applyFont="1" applyBorder="1" applyAlignment="1">
      <alignment horizontal="center" vertical="center"/>
    </xf>
    <xf numFmtId="0" fontId="48" fillId="0" borderId="0" xfId="0" applyFont="1" applyBorder="1" applyAlignment="1">
      <alignment vertical="center"/>
    </xf>
    <xf numFmtId="0" fontId="47" fillId="0" borderId="242" xfId="0" applyFont="1" applyBorder="1" applyAlignment="1">
      <alignment vertical="center"/>
    </xf>
    <xf numFmtId="0" fontId="47" fillId="0" borderId="243" xfId="0" applyFont="1" applyBorder="1" applyAlignment="1">
      <alignment vertical="center"/>
    </xf>
    <xf numFmtId="0" fontId="48" fillId="0" borderId="243" xfId="0" applyFont="1" applyBorder="1" applyAlignment="1">
      <alignment vertical="center"/>
    </xf>
    <xf numFmtId="0" fontId="47" fillId="0" borderId="243" xfId="0" applyFont="1" applyBorder="1" applyAlignment="1">
      <alignment horizontal="center" vertical="center"/>
    </xf>
    <xf numFmtId="0" fontId="47" fillId="0" borderId="244" xfId="0" applyFont="1" applyBorder="1" applyAlignment="1">
      <alignment vertical="center"/>
    </xf>
    <xf numFmtId="0" fontId="47" fillId="0" borderId="245" xfId="0" applyFont="1" applyBorder="1" applyAlignment="1">
      <alignment vertical="center"/>
    </xf>
    <xf numFmtId="0" fontId="47" fillId="0" borderId="246" xfId="0" applyFont="1" applyBorder="1" applyAlignment="1">
      <alignment vertical="center"/>
    </xf>
    <xf numFmtId="0" fontId="49" fillId="0" borderId="246" xfId="0" applyFont="1" applyFill="1" applyBorder="1" applyAlignment="1">
      <alignment horizontal="center" vertical="center"/>
    </xf>
    <xf numFmtId="0" fontId="18" fillId="5" borderId="0" xfId="0" applyFont="1" applyFill="1"/>
    <xf numFmtId="0" fontId="16" fillId="0" borderId="242" xfId="0" applyFont="1" applyBorder="1" applyAlignment="1">
      <alignment vertical="center" wrapText="1"/>
    </xf>
    <xf numFmtId="0" fontId="16" fillId="0" borderId="243" xfId="0" applyFont="1" applyBorder="1" applyAlignment="1">
      <alignment vertical="center" wrapText="1"/>
    </xf>
    <xf numFmtId="0" fontId="16" fillId="0" borderId="244" xfId="0" applyFont="1" applyBorder="1" applyAlignment="1">
      <alignment vertical="center" wrapText="1"/>
    </xf>
    <xf numFmtId="0" fontId="16" fillId="0" borderId="245" xfId="0" applyFont="1" applyBorder="1" applyAlignment="1">
      <alignment vertical="center" wrapText="1"/>
    </xf>
    <xf numFmtId="0" fontId="16" fillId="0" borderId="246" xfId="0" applyFont="1" applyBorder="1" applyAlignment="1">
      <alignment vertical="center" wrapText="1"/>
    </xf>
    <xf numFmtId="0" fontId="83" fillId="0" borderId="2" xfId="0" applyFont="1" applyBorder="1" applyAlignment="1">
      <alignment horizontal="center" vertical="center"/>
    </xf>
    <xf numFmtId="0" fontId="83" fillId="4" borderId="2" xfId="0" applyFont="1" applyFill="1" applyBorder="1" applyAlignment="1">
      <alignment horizontal="center" vertical="center"/>
    </xf>
    <xf numFmtId="0" fontId="83" fillId="5" borderId="2" xfId="0" applyFont="1" applyFill="1" applyBorder="1" applyAlignment="1">
      <alignment horizontal="center" vertical="center"/>
    </xf>
    <xf numFmtId="0" fontId="83" fillId="17" borderId="2" xfId="0" applyFont="1" applyFill="1" applyBorder="1" applyAlignment="1">
      <alignment horizontal="center" vertical="center"/>
    </xf>
    <xf numFmtId="0" fontId="83" fillId="0" borderId="4" xfId="0" applyFont="1" applyBorder="1" applyAlignment="1">
      <alignment horizontal="center" vertical="center"/>
    </xf>
    <xf numFmtId="0" fontId="83" fillId="0" borderId="2" xfId="0" applyFont="1" applyFill="1" applyBorder="1" applyAlignment="1">
      <alignment horizontal="center" vertical="center"/>
    </xf>
    <xf numFmtId="0" fontId="84" fillId="17" borderId="2" xfId="0" applyFont="1" applyFill="1" applyBorder="1" applyAlignment="1">
      <alignment horizontal="center" vertical="center"/>
    </xf>
    <xf numFmtId="0" fontId="83" fillId="4" borderId="4" xfId="0" applyFont="1" applyFill="1" applyBorder="1" applyAlignment="1">
      <alignment horizontal="center" vertical="center"/>
    </xf>
    <xf numFmtId="0" fontId="83" fillId="13" borderId="2" xfId="0" applyFont="1" applyFill="1" applyBorder="1" applyAlignment="1">
      <alignment horizontal="center" vertical="center"/>
    </xf>
    <xf numFmtId="0" fontId="83" fillId="13" borderId="2" xfId="0" applyFont="1" applyFill="1" applyBorder="1" applyAlignment="1">
      <alignment vertical="center" wrapText="1"/>
    </xf>
    <xf numFmtId="0" fontId="84" fillId="4" borderId="2" xfId="0" applyFont="1" applyFill="1" applyBorder="1" applyAlignment="1">
      <alignment horizontal="center" vertical="center"/>
    </xf>
    <xf numFmtId="0" fontId="83" fillId="0" borderId="206" xfId="0" applyFont="1" applyBorder="1" applyAlignment="1">
      <alignment horizontal="center" vertical="center"/>
    </xf>
    <xf numFmtId="0" fontId="83" fillId="0" borderId="0" xfId="0" applyFont="1" applyAlignment="1">
      <alignment vertical="center"/>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 xfId="0" applyFont="1" applyFill="1" applyBorder="1" applyAlignment="1">
      <alignment horizontal="justify" vertical="center" wrapText="1"/>
    </xf>
    <xf numFmtId="0" fontId="1" fillId="4" borderId="2" xfId="0" applyFont="1" applyFill="1" applyBorder="1" applyAlignment="1">
      <alignment horizontal="center" vertical="center" wrapText="1"/>
    </xf>
    <xf numFmtId="0" fontId="1" fillId="0" borderId="121" xfId="0" applyFont="1" applyBorder="1" applyAlignment="1">
      <alignment horizontal="center" vertical="center" wrapText="1"/>
    </xf>
    <xf numFmtId="0" fontId="21" fillId="0" borderId="206" xfId="0" applyFont="1" applyBorder="1"/>
    <xf numFmtId="49" fontId="1" fillId="0" borderId="5" xfId="0" applyNumberFormat="1" applyFont="1" applyBorder="1" applyAlignment="1">
      <alignment horizontal="left" vertical="center"/>
    </xf>
    <xf numFmtId="49" fontId="1" fillId="0" borderId="5" xfId="0" applyNumberFormat="1" applyFont="1" applyBorder="1" applyAlignment="1">
      <alignment horizontal="left" vertical="center"/>
    </xf>
    <xf numFmtId="0" fontId="47" fillId="0" borderId="0" xfId="0" applyFont="1" applyBorder="1" applyAlignment="1">
      <alignment horizontal="center" vertical="center"/>
    </xf>
    <xf numFmtId="0" fontId="70" fillId="0" borderId="0" xfId="0" applyFont="1" applyAlignment="1">
      <alignment horizontal="center" vertical="center"/>
    </xf>
    <xf numFmtId="0" fontId="16" fillId="0" borderId="0" xfId="0" applyFont="1" applyBorder="1" applyAlignment="1">
      <alignment horizontal="center" vertical="center" wrapText="1"/>
    </xf>
    <xf numFmtId="0" fontId="85" fillId="24" borderId="70" xfId="0" applyFont="1" applyFill="1" applyBorder="1" applyAlignment="1">
      <alignment horizontal="center" vertical="center" wrapText="1"/>
    </xf>
    <xf numFmtId="0" fontId="0" fillId="0" borderId="70" xfId="0" applyBorder="1" applyAlignment="1">
      <alignment horizontal="center" vertical="center" wrapText="1"/>
    </xf>
    <xf numFmtId="0" fontId="16" fillId="0" borderId="0" xfId="0" applyFont="1" applyBorder="1" applyAlignment="1">
      <alignment horizontal="center" vertical="center" wrapText="1"/>
    </xf>
    <xf numFmtId="0" fontId="88" fillId="0" borderId="0" xfId="2" applyNumberFormat="1" applyFont="1" applyFill="1" applyBorder="1" applyAlignment="1"/>
    <xf numFmtId="0" fontId="89" fillId="0" borderId="0" xfId="2" applyNumberFormat="1" applyFont="1" applyFill="1" applyBorder="1" applyAlignment="1" applyProtection="1">
      <alignment horizontal="left" vertical="top" wrapText="1"/>
    </xf>
    <xf numFmtId="0" fontId="90" fillId="0" borderId="248" xfId="2" applyNumberFormat="1" applyFont="1" applyFill="1" applyBorder="1" applyAlignment="1" applyProtection="1">
      <alignment horizontal="left" vertical="center" wrapText="1"/>
    </xf>
    <xf numFmtId="0" fontId="91" fillId="0" borderId="248" xfId="2" applyNumberFormat="1" applyFont="1" applyFill="1" applyBorder="1" applyAlignment="1" applyProtection="1">
      <alignment horizontal="center" vertical="center" wrapText="1"/>
    </xf>
    <xf numFmtId="0" fontId="89" fillId="3" borderId="0" xfId="2" applyNumberFormat="1" applyFont="1" applyFill="1" applyBorder="1" applyAlignment="1" applyProtection="1">
      <alignment horizontal="left" vertical="top" wrapText="1"/>
    </xf>
    <xf numFmtId="0" fontId="92" fillId="0" borderId="248" xfId="2" applyNumberFormat="1" applyFont="1" applyFill="1" applyBorder="1" applyAlignment="1" applyProtection="1">
      <alignment horizontal="left" vertical="center" wrapText="1"/>
    </xf>
    <xf numFmtId="0" fontId="93" fillId="3" borderId="248" xfId="2" applyNumberFormat="1" applyFont="1" applyFill="1" applyBorder="1" applyAlignment="1" applyProtection="1">
      <alignment horizontal="center" vertical="top" wrapText="1"/>
    </xf>
    <xf numFmtId="49" fontId="80" fillId="6" borderId="0" xfId="1" applyNumberFormat="1" applyFont="1" applyFill="1" applyBorder="1" applyAlignment="1">
      <alignment horizontal="center" vertical="center"/>
    </xf>
    <xf numFmtId="0" fontId="23" fillId="22" borderId="0" xfId="0" applyFont="1" applyFill="1" applyBorder="1" applyAlignment="1">
      <alignment horizontal="center" vertical="center"/>
    </xf>
    <xf numFmtId="0" fontId="90" fillId="0" borderId="0" xfId="2" applyNumberFormat="1" applyFont="1" applyFill="1" applyBorder="1" applyAlignment="1" applyProtection="1">
      <alignment horizontal="left" vertical="top" wrapText="1"/>
    </xf>
    <xf numFmtId="0" fontId="88" fillId="0" borderId="0" xfId="2" applyNumberFormat="1" applyFont="1" applyFill="1" applyBorder="1" applyAlignment="1"/>
    <xf numFmtId="0" fontId="94" fillId="0" borderId="0" xfId="2" applyNumberFormat="1" applyFont="1" applyFill="1" applyBorder="1" applyAlignment="1" applyProtection="1">
      <alignment horizontal="left" vertical="top" wrapText="1"/>
    </xf>
    <xf numFmtId="0" fontId="96" fillId="25" borderId="0" xfId="2" applyNumberFormat="1" applyFont="1" applyFill="1" applyBorder="1" applyAlignment="1" applyProtection="1">
      <alignment horizontal="center" vertical="center" wrapText="1"/>
    </xf>
    <xf numFmtId="0" fontId="91" fillId="0" borderId="0" xfId="2" applyNumberFormat="1" applyFont="1" applyFill="1" applyBorder="1" applyAlignment="1" applyProtection="1">
      <alignment horizontal="left" vertical="center" wrapText="1"/>
    </xf>
    <xf numFmtId="0" fontId="95" fillId="0" borderId="0" xfId="2" applyNumberFormat="1" applyFont="1" applyFill="1" applyBorder="1" applyAlignment="1" applyProtection="1">
      <alignment horizontal="left" vertical="top" wrapText="1"/>
    </xf>
    <xf numFmtId="0" fontId="93" fillId="3" borderId="250" xfId="2" applyFont="1" applyFill="1" applyBorder="1" applyAlignment="1">
      <alignment horizontal="center" vertical="top" wrapText="1"/>
    </xf>
    <xf numFmtId="0" fontId="93" fillId="3" borderId="249" xfId="2" applyFont="1" applyFill="1" applyBorder="1" applyAlignment="1">
      <alignment horizontal="center" vertical="top" wrapText="1"/>
    </xf>
    <xf numFmtId="0" fontId="90" fillId="0" borderId="250" xfId="2" applyFont="1" applyBorder="1" applyAlignment="1">
      <alignment horizontal="left" vertical="center" wrapText="1"/>
    </xf>
    <xf numFmtId="0" fontId="90" fillId="0" borderId="249" xfId="2" applyFont="1" applyBorder="1" applyAlignment="1">
      <alignment horizontal="left" vertical="center" wrapText="1"/>
    </xf>
    <xf numFmtId="0" fontId="90" fillId="0" borderId="252" xfId="2" applyFont="1" applyBorder="1" applyAlignment="1">
      <alignment horizontal="left" vertical="center" wrapText="1"/>
    </xf>
    <xf numFmtId="0" fontId="90" fillId="0" borderId="251" xfId="2" applyFont="1" applyBorder="1" applyAlignment="1">
      <alignment horizontal="left" vertical="center" wrapText="1"/>
    </xf>
    <xf numFmtId="0" fontId="92" fillId="0" borderId="250" xfId="2" applyFont="1" applyBorder="1" applyAlignment="1">
      <alignment horizontal="left" vertical="center" wrapText="1"/>
    </xf>
    <xf numFmtId="0" fontId="92" fillId="0" borderId="249" xfId="2" applyFont="1" applyBorder="1" applyAlignment="1">
      <alignment horizontal="left" vertical="center" wrapText="1"/>
    </xf>
    <xf numFmtId="0" fontId="0" fillId="0" borderId="70" xfId="0" applyBorder="1" applyAlignment="1">
      <alignment horizontal="justify" vertical="center" wrapText="1"/>
    </xf>
    <xf numFmtId="0" fontId="9" fillId="6" borderId="0" xfId="0" applyFont="1" applyFill="1" applyBorder="1" applyAlignment="1">
      <alignment horizontal="center" vertical="center"/>
    </xf>
    <xf numFmtId="0" fontId="25" fillId="0" borderId="0" xfId="0" applyFont="1" applyAlignment="1">
      <alignment horizontal="center" vertical="center"/>
    </xf>
    <xf numFmtId="0" fontId="41" fillId="0" borderId="0" xfId="0" applyFont="1" applyBorder="1" applyAlignment="1">
      <alignment horizontal="left" vertical="center" wrapText="1"/>
    </xf>
    <xf numFmtId="0" fontId="7" fillId="0" borderId="0" xfId="0" applyFont="1" applyBorder="1" applyAlignment="1">
      <alignment horizontal="left" vertical="center" wrapText="1"/>
    </xf>
    <xf numFmtId="0" fontId="85" fillId="24" borderId="70" xfId="0" applyFont="1" applyFill="1" applyBorder="1" applyAlignment="1">
      <alignment horizontal="center" vertical="center" wrapText="1"/>
    </xf>
    <xf numFmtId="0" fontId="10" fillId="22" borderId="0" xfId="0" applyFont="1" applyFill="1" applyBorder="1" applyAlignment="1">
      <alignment horizontal="center" vertical="center"/>
    </xf>
    <xf numFmtId="0" fontId="41" fillId="0" borderId="0" xfId="0" applyFont="1" applyBorder="1" applyAlignment="1">
      <alignment vertical="top" wrapText="1"/>
    </xf>
    <xf numFmtId="0" fontId="41" fillId="0" borderId="0" xfId="0" applyFont="1" applyBorder="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41" fillId="0" borderId="0" xfId="0" applyFont="1" applyBorder="1" applyAlignment="1">
      <alignment horizontal="justify" vertical="center" wrapText="1"/>
    </xf>
    <xf numFmtId="0" fontId="74" fillId="0" borderId="0" xfId="0" applyFont="1" applyAlignment="1">
      <alignment horizontal="justify" vertical="center" wrapText="1"/>
    </xf>
    <xf numFmtId="0" fontId="66" fillId="0" borderId="81" xfId="0" applyFont="1" applyBorder="1" applyAlignment="1">
      <alignment horizontal="center" vertical="center" wrapText="1"/>
    </xf>
    <xf numFmtId="0" fontId="57" fillId="0" borderId="41" xfId="0" applyFont="1" applyBorder="1" applyAlignment="1">
      <alignment horizontal="center" vertical="center" wrapText="1"/>
    </xf>
    <xf numFmtId="0" fontId="57" fillId="0" borderId="80" xfId="0" applyFont="1" applyBorder="1" applyAlignment="1">
      <alignment horizontal="center" vertical="center" wrapText="1"/>
    </xf>
    <xf numFmtId="0" fontId="72" fillId="0" borderId="81" xfId="0" applyFont="1" applyBorder="1" applyAlignment="1">
      <alignment horizontal="center" vertical="center" wrapText="1"/>
    </xf>
    <xf numFmtId="0" fontId="72" fillId="0" borderId="41" xfId="0" applyFont="1" applyBorder="1" applyAlignment="1">
      <alignment horizontal="center" vertical="center" wrapText="1"/>
    </xf>
    <xf numFmtId="0" fontId="72" fillId="0" borderId="80" xfId="0" applyFont="1" applyBorder="1" applyAlignment="1">
      <alignment horizontal="center" vertical="center" wrapText="1"/>
    </xf>
    <xf numFmtId="0" fontId="67" fillId="0" borderId="140" xfId="0" applyFont="1" applyBorder="1" applyAlignment="1">
      <alignment horizontal="center" vertical="center" wrapText="1"/>
    </xf>
    <xf numFmtId="0" fontId="57" fillId="0" borderId="136" xfId="0" applyFont="1" applyBorder="1" applyAlignment="1">
      <alignment horizontal="center" vertical="center" wrapText="1"/>
    </xf>
    <xf numFmtId="0" fontId="57" fillId="0" borderId="139" xfId="0" applyFont="1" applyBorder="1" applyAlignment="1">
      <alignment horizontal="center" vertical="center" wrapText="1"/>
    </xf>
    <xf numFmtId="0" fontId="48" fillId="0" borderId="229" xfId="0" applyFont="1" applyBorder="1" applyAlignment="1">
      <alignment horizontal="justify" vertical="center" wrapText="1"/>
    </xf>
    <xf numFmtId="0" fontId="0" fillId="0" borderId="230" xfId="0" applyBorder="1" applyAlignment="1">
      <alignment horizontal="justify" vertical="center" wrapText="1"/>
    </xf>
    <xf numFmtId="0" fontId="69" fillId="0" borderId="225" xfId="0" applyFont="1" applyBorder="1" applyAlignment="1">
      <alignment horizontal="justify" vertical="center" wrapText="1"/>
    </xf>
    <xf numFmtId="0" fontId="0" fillId="0" borderId="150" xfId="0" applyBorder="1" applyAlignment="1">
      <alignment horizontal="justify" vertical="center" wrapText="1"/>
    </xf>
    <xf numFmtId="0" fontId="69" fillId="0" borderId="228" xfId="0" applyFont="1" applyBorder="1" applyAlignment="1">
      <alignment horizontal="justify" vertical="center" wrapText="1"/>
    </xf>
    <xf numFmtId="0" fontId="0" fillId="0" borderId="212" xfId="0" applyBorder="1" applyAlignment="1">
      <alignment horizontal="justify" vertical="center" wrapText="1"/>
    </xf>
    <xf numFmtId="0" fontId="11" fillId="0" borderId="126" xfId="0" applyFont="1" applyBorder="1" applyAlignment="1">
      <alignment horizontal="left" vertical="center" wrapText="1"/>
    </xf>
    <xf numFmtId="0" fontId="57" fillId="0" borderId="101" xfId="0" applyFont="1" applyBorder="1" applyAlignment="1">
      <alignment horizontal="left" vertical="center" wrapText="1"/>
    </xf>
    <xf numFmtId="0" fontId="57" fillId="0" borderId="125" xfId="0" applyFont="1" applyBorder="1" applyAlignment="1">
      <alignment horizontal="left" vertical="center" wrapText="1"/>
    </xf>
    <xf numFmtId="0" fontId="48" fillId="0" borderId="40" xfId="0" applyFont="1" applyBorder="1" applyAlignment="1">
      <alignment horizontal="center" vertical="center" wrapText="1"/>
    </xf>
    <xf numFmtId="0" fontId="56" fillId="5" borderId="40" xfId="0" applyFont="1" applyFill="1" applyBorder="1" applyAlignment="1">
      <alignment horizontal="center" vertical="center" wrapText="1"/>
    </xf>
    <xf numFmtId="0" fontId="47" fillId="0" borderId="83" xfId="0" applyFont="1" applyBorder="1" applyAlignment="1">
      <alignment horizontal="center" vertical="center" wrapText="1"/>
    </xf>
    <xf numFmtId="0" fontId="57" fillId="0" borderId="119" xfId="0" applyFont="1" applyBorder="1" applyAlignment="1">
      <alignment horizontal="center" vertical="center" wrapText="1"/>
    </xf>
    <xf numFmtId="0" fontId="57" fillId="0" borderId="120" xfId="0" applyFont="1" applyBorder="1" applyAlignment="1">
      <alignment horizontal="center" vertical="center" wrapText="1"/>
    </xf>
    <xf numFmtId="0" fontId="68" fillId="0" borderId="159" xfId="0" applyFont="1" applyBorder="1" applyAlignment="1">
      <alignment horizontal="center" vertical="center"/>
    </xf>
    <xf numFmtId="0" fontId="57" fillId="0" borderId="159" xfId="0" applyFont="1" applyBorder="1" applyAlignment="1">
      <alignment horizontal="center" vertical="center"/>
    </xf>
    <xf numFmtId="0" fontId="57" fillId="0" borderId="162" xfId="0" applyFont="1" applyBorder="1" applyAlignment="1">
      <alignment horizontal="center" vertical="center"/>
    </xf>
    <xf numFmtId="0" fontId="68" fillId="0" borderId="160" xfId="0" applyFont="1" applyBorder="1" applyAlignment="1">
      <alignment horizontal="center" vertical="center"/>
    </xf>
    <xf numFmtId="0" fontId="57" fillId="0" borderId="160" xfId="0" applyFont="1" applyBorder="1" applyAlignment="1">
      <alignment horizontal="center" vertical="center"/>
    </xf>
    <xf numFmtId="0" fontId="57" fillId="0" borderId="163" xfId="0" applyFont="1" applyBorder="1" applyAlignment="1">
      <alignment horizontal="center" vertical="center"/>
    </xf>
    <xf numFmtId="0" fontId="68" fillId="0" borderId="161" xfId="0" applyFont="1" applyBorder="1" applyAlignment="1">
      <alignment horizontal="center" vertical="center"/>
    </xf>
    <xf numFmtId="0" fontId="57" fillId="0" borderId="161" xfId="0" applyFont="1" applyBorder="1" applyAlignment="1">
      <alignment horizontal="center" vertical="center"/>
    </xf>
    <xf numFmtId="0" fontId="57" fillId="0" borderId="164" xfId="0" applyFont="1" applyBorder="1" applyAlignment="1">
      <alignment horizontal="center" vertical="center"/>
    </xf>
    <xf numFmtId="0" fontId="66" fillId="0" borderId="41" xfId="0" applyFont="1" applyBorder="1" applyAlignment="1">
      <alignment horizontal="center" vertical="center" wrapText="1"/>
    </xf>
    <xf numFmtId="0" fontId="67" fillId="0" borderId="131" xfId="0" applyFont="1" applyBorder="1" applyAlignment="1">
      <alignment horizontal="center" vertical="center" wrapText="1"/>
    </xf>
    <xf numFmtId="0" fontId="57" fillId="0" borderId="131" xfId="0" applyFont="1" applyBorder="1" applyAlignment="1">
      <alignment horizontal="center" vertical="center" wrapText="1"/>
    </xf>
    <xf numFmtId="0" fontId="57" fillId="0" borderId="132" xfId="0" applyFont="1" applyBorder="1" applyAlignment="1">
      <alignment horizontal="center" vertical="center" wrapText="1"/>
    </xf>
    <xf numFmtId="0" fontId="48" fillId="0" borderId="225" xfId="0" applyFont="1" applyBorder="1" applyAlignment="1">
      <alignment horizontal="justify" vertical="center" wrapText="1"/>
    </xf>
    <xf numFmtId="0" fontId="69" fillId="0" borderId="226" xfId="0" applyFont="1" applyBorder="1" applyAlignment="1">
      <alignment horizontal="justify" vertical="center" wrapText="1"/>
    </xf>
    <xf numFmtId="0" fontId="0" fillId="0" borderId="144" xfId="0" applyBorder="1" applyAlignment="1">
      <alignment horizontal="justify" vertical="center" wrapText="1"/>
    </xf>
    <xf numFmtId="0" fontId="67" fillId="0" borderId="101" xfId="0" applyFont="1" applyBorder="1" applyAlignment="1">
      <alignment horizontal="left" vertical="center" wrapText="1"/>
    </xf>
    <xf numFmtId="0" fontId="57" fillId="0" borderId="91" xfId="0" applyFont="1" applyBorder="1" applyAlignment="1">
      <alignment horizontal="left" vertical="center" wrapText="1"/>
    </xf>
    <xf numFmtId="0" fontId="67" fillId="0" borderId="136" xfId="0" applyFont="1" applyBorder="1" applyAlignment="1">
      <alignment horizontal="center" vertical="center" wrapText="1"/>
    </xf>
    <xf numFmtId="0" fontId="48" fillId="0" borderId="227" xfId="0" applyFont="1" applyBorder="1" applyAlignment="1">
      <alignment horizontal="justify" vertical="center" wrapText="1"/>
    </xf>
    <xf numFmtId="0" fontId="0" fillId="0" borderId="145" xfId="0" applyBorder="1" applyAlignment="1">
      <alignment horizontal="justify" vertical="center" wrapText="1"/>
    </xf>
    <xf numFmtId="0" fontId="67" fillId="0" borderId="138" xfId="0" applyFont="1" applyBorder="1" applyAlignment="1">
      <alignment horizontal="center" vertical="center" wrapText="1"/>
    </xf>
    <xf numFmtId="0" fontId="67" fillId="0" borderId="99" xfId="0" applyFont="1" applyBorder="1" applyAlignment="1">
      <alignment horizontal="left" vertical="center" wrapText="1"/>
    </xf>
    <xf numFmtId="0" fontId="48" fillId="0" borderId="81" xfId="0" applyFont="1" applyBorder="1" applyAlignment="1">
      <alignment horizontal="center" vertical="center" wrapText="1"/>
    </xf>
    <xf numFmtId="0" fontId="57" fillId="0" borderId="38" xfId="0" applyFont="1" applyBorder="1" applyAlignment="1">
      <alignment horizontal="center" vertical="center" wrapText="1"/>
    </xf>
    <xf numFmtId="0" fontId="56" fillId="5" borderId="81" xfId="0" applyFont="1" applyFill="1" applyBorder="1" applyAlignment="1">
      <alignment horizontal="center" vertical="center" wrapText="1"/>
    </xf>
    <xf numFmtId="0" fontId="47" fillId="0" borderId="82" xfId="0" applyFont="1" applyBorder="1" applyAlignment="1">
      <alignment horizontal="center" vertical="center" wrapText="1"/>
    </xf>
    <xf numFmtId="0" fontId="57" fillId="0" borderId="112" xfId="0" applyFont="1" applyBorder="1" applyAlignment="1">
      <alignment horizontal="center" vertical="center" wrapText="1"/>
    </xf>
    <xf numFmtId="164" fontId="71" fillId="0" borderId="81" xfId="0" applyNumberFormat="1" applyFont="1" applyFill="1" applyBorder="1" applyAlignment="1">
      <alignment horizontal="center" vertical="center" wrapText="1"/>
    </xf>
    <xf numFmtId="164" fontId="71" fillId="0" borderId="41" xfId="0" applyNumberFormat="1" applyFont="1" applyFill="1" applyBorder="1" applyAlignment="1">
      <alignment horizontal="center" vertical="center" wrapText="1"/>
    </xf>
    <xf numFmtId="164" fontId="72" fillId="0" borderId="41" xfId="0" applyNumberFormat="1" applyFont="1" applyFill="1" applyBorder="1" applyAlignment="1">
      <alignment horizontal="center" vertical="center" wrapText="1"/>
    </xf>
    <xf numFmtId="0" fontId="57" fillId="0" borderId="137" xfId="0" applyFont="1" applyBorder="1" applyAlignment="1">
      <alignment horizontal="center" vertical="center" wrapText="1"/>
    </xf>
    <xf numFmtId="0" fontId="67" fillId="0" borderId="126" xfId="0" applyFont="1" applyBorder="1" applyAlignment="1">
      <alignment horizontal="left" vertical="center" wrapText="1"/>
    </xf>
    <xf numFmtId="0" fontId="48" fillId="0" borderId="41" xfId="0" applyFont="1" applyBorder="1" applyAlignment="1">
      <alignment horizontal="center" vertical="center" wrapText="1"/>
    </xf>
    <xf numFmtId="0" fontId="56" fillId="5" borderId="41" xfId="0" applyFont="1" applyFill="1" applyBorder="1" applyAlignment="1">
      <alignment horizontal="center" vertical="center" wrapText="1"/>
    </xf>
    <xf numFmtId="0" fontId="47" fillId="0" borderId="119" xfId="0" applyFont="1" applyBorder="1" applyAlignment="1">
      <alignment horizontal="center" vertical="center" wrapText="1"/>
    </xf>
    <xf numFmtId="0" fontId="4" fillId="0" borderId="83" xfId="0" applyFont="1" applyBorder="1" applyAlignment="1">
      <alignment horizontal="center" vertical="center" wrapText="1"/>
    </xf>
    <xf numFmtId="0" fontId="65" fillId="0" borderId="128" xfId="0" applyFont="1" applyBorder="1" applyAlignment="1">
      <alignment horizontal="center" vertical="center" textRotation="90"/>
    </xf>
    <xf numFmtId="0" fontId="65" fillId="0" borderId="114" xfId="0" applyFont="1" applyBorder="1" applyAlignment="1">
      <alignment horizontal="center" vertical="center" textRotation="90"/>
    </xf>
    <xf numFmtId="0" fontId="52" fillId="0" borderId="114" xfId="0" applyFont="1" applyBorder="1" applyAlignment="1">
      <alignment horizontal="center" vertical="center" textRotation="90"/>
    </xf>
    <xf numFmtId="0" fontId="57" fillId="0" borderId="114" xfId="0" applyFont="1" applyBorder="1" applyAlignment="1">
      <alignment horizontal="center" vertical="center" textRotation="90"/>
    </xf>
    <xf numFmtId="0" fontId="57" fillId="0" borderId="187" xfId="0" applyFont="1" applyBorder="1" applyAlignment="1">
      <alignment horizontal="center" vertical="center" textRotation="90"/>
    </xf>
    <xf numFmtId="164" fontId="65" fillId="0" borderId="92" xfId="0" applyNumberFormat="1" applyFont="1" applyBorder="1" applyAlignment="1">
      <alignment horizontal="center" vertical="center"/>
    </xf>
    <xf numFmtId="164" fontId="65" fillId="0" borderId="41" xfId="0" applyNumberFormat="1" applyFont="1" applyBorder="1" applyAlignment="1">
      <alignment horizontal="center" vertical="center"/>
    </xf>
    <xf numFmtId="164" fontId="52" fillId="0" borderId="41" xfId="0" applyNumberFormat="1" applyFont="1" applyBorder="1" applyAlignment="1">
      <alignment horizontal="center" vertical="center"/>
    </xf>
    <xf numFmtId="0" fontId="52" fillId="0" borderId="41" xfId="0" applyFont="1" applyBorder="1" applyAlignment="1">
      <alignment horizontal="center" vertical="center"/>
    </xf>
    <xf numFmtId="0" fontId="57" fillId="0" borderId="41" xfId="0" applyFont="1" applyBorder="1" applyAlignment="1">
      <alignment horizontal="center" vertical="center"/>
    </xf>
    <xf numFmtId="0" fontId="57" fillId="0" borderId="80" xfId="0" applyFont="1" applyBorder="1" applyAlignment="1">
      <alignment horizontal="center" vertical="center"/>
    </xf>
    <xf numFmtId="0" fontId="57" fillId="0" borderId="211" xfId="0" applyFont="1" applyBorder="1" applyAlignment="1">
      <alignment horizontal="center" vertical="center" wrapText="1"/>
    </xf>
    <xf numFmtId="0" fontId="69" fillId="0" borderId="232" xfId="0" applyFont="1" applyBorder="1" applyAlignment="1">
      <alignment horizontal="justify" vertical="center" wrapText="1"/>
    </xf>
    <xf numFmtId="0" fontId="0" fillId="0" borderId="235" xfId="0" applyBorder="1" applyAlignment="1">
      <alignment horizontal="justify" vertical="center" wrapText="1"/>
    </xf>
    <xf numFmtId="0" fontId="57" fillId="0" borderId="103" xfId="0" applyFont="1" applyBorder="1" applyAlignment="1">
      <alignment horizontal="left" vertical="center" wrapText="1"/>
    </xf>
    <xf numFmtId="0" fontId="57" fillId="0" borderId="85" xfId="0" applyFont="1" applyBorder="1" applyAlignment="1">
      <alignment horizontal="center" vertical="center" wrapText="1"/>
    </xf>
    <xf numFmtId="0" fontId="57" fillId="0" borderId="86" xfId="0" applyFont="1" applyBorder="1" applyAlignment="1">
      <alignment horizontal="center" vertical="center" wrapText="1"/>
    </xf>
    <xf numFmtId="0" fontId="4" fillId="0" borderId="82" xfId="0" applyFont="1" applyBorder="1" applyAlignment="1">
      <alignment horizontal="center" vertical="center" wrapText="1"/>
    </xf>
    <xf numFmtId="0" fontId="72" fillId="0" borderId="85" xfId="0" applyFont="1" applyBorder="1" applyAlignment="1">
      <alignment horizontal="center" vertical="center" wrapText="1"/>
    </xf>
    <xf numFmtId="0" fontId="1" fillId="0" borderId="227" xfId="0" applyFont="1" applyBorder="1" applyAlignment="1">
      <alignment horizontal="justify" vertical="center" wrapText="1"/>
    </xf>
    <xf numFmtId="0" fontId="67" fillId="0" borderId="204" xfId="0" applyFont="1" applyBorder="1" applyAlignment="1">
      <alignment horizontal="center" vertical="center" wrapText="1"/>
    </xf>
    <xf numFmtId="0" fontId="57" fillId="0" borderId="114" xfId="0" applyFont="1" applyBorder="1" applyAlignment="1">
      <alignment horizontal="center" vertical="center" wrapText="1"/>
    </xf>
    <xf numFmtId="0" fontId="57" fillId="0" borderId="39" xfId="0" applyFont="1" applyBorder="1" applyAlignment="1">
      <alignment horizontal="center" vertical="center" wrapText="1"/>
    </xf>
    <xf numFmtId="0" fontId="11" fillId="0" borderId="138" xfId="0" applyFont="1" applyBorder="1" applyAlignment="1">
      <alignment horizontal="center" vertical="center" wrapText="1"/>
    </xf>
    <xf numFmtId="0" fontId="48" fillId="0" borderId="121" xfId="0" applyFont="1" applyBorder="1" applyAlignment="1">
      <alignment horizontal="justify" vertical="center" wrapText="1"/>
    </xf>
    <xf numFmtId="0" fontId="69" fillId="0" borderId="0" xfId="0" applyFont="1" applyBorder="1" applyAlignment="1">
      <alignment horizontal="justify" vertical="center" wrapText="1"/>
    </xf>
    <xf numFmtId="0" fontId="69" fillId="0" borderId="116" xfId="0" applyFont="1" applyBorder="1" applyAlignment="1">
      <alignment horizontal="justify" vertical="center" wrapText="1"/>
    </xf>
    <xf numFmtId="0" fontId="56" fillId="5" borderId="38" xfId="0" applyFont="1" applyFill="1" applyBorder="1" applyAlignment="1">
      <alignment horizontal="center" vertical="center" wrapText="1"/>
    </xf>
    <xf numFmtId="0" fontId="1" fillId="0" borderId="121" xfId="0" applyFont="1" applyBorder="1" applyAlignment="1">
      <alignment horizontal="justify" vertical="center" wrapText="1"/>
    </xf>
    <xf numFmtId="0" fontId="48" fillId="0" borderId="116" xfId="0" applyFont="1" applyBorder="1" applyAlignment="1">
      <alignment horizontal="left" vertical="center" wrapText="1"/>
    </xf>
    <xf numFmtId="0" fontId="0" fillId="0" borderId="116" xfId="0" applyBorder="1" applyAlignment="1">
      <alignment horizontal="left" vertical="center"/>
    </xf>
    <xf numFmtId="0" fontId="48" fillId="0" borderId="121" xfId="0" applyFont="1" applyBorder="1" applyAlignment="1">
      <alignment horizontal="left" vertical="center" wrapText="1"/>
    </xf>
    <xf numFmtId="0" fontId="69" fillId="0" borderId="0" xfId="0" applyFont="1" applyBorder="1" applyAlignment="1">
      <alignment horizontal="left" vertical="center" wrapText="1"/>
    </xf>
    <xf numFmtId="0" fontId="69" fillId="0" borderId="116" xfId="0" applyFont="1" applyBorder="1" applyAlignment="1">
      <alignment horizontal="left" vertical="center" wrapText="1"/>
    </xf>
    <xf numFmtId="0" fontId="68" fillId="0" borderId="213" xfId="0" applyFont="1" applyBorder="1" applyAlignment="1">
      <alignment horizontal="center" vertical="center"/>
    </xf>
    <xf numFmtId="0" fontId="68" fillId="0" borderId="214" xfId="0" applyFont="1" applyBorder="1" applyAlignment="1">
      <alignment horizontal="center" vertical="center"/>
    </xf>
    <xf numFmtId="0" fontId="68" fillId="0" borderId="174" xfId="0" applyFont="1" applyBorder="1" applyAlignment="1">
      <alignment horizontal="center" vertical="center"/>
    </xf>
    <xf numFmtId="0" fontId="48" fillId="0" borderId="215" xfId="0" applyFont="1" applyBorder="1" applyAlignment="1">
      <alignment horizontal="justify" vertical="center" wrapText="1"/>
    </xf>
    <xf numFmtId="0" fontId="69" fillId="0" borderId="216" xfId="0" applyFont="1" applyBorder="1" applyAlignment="1">
      <alignment horizontal="justify" vertical="center" wrapText="1"/>
    </xf>
    <xf numFmtId="0" fontId="69" fillId="0" borderId="217" xfId="0" applyFont="1" applyBorder="1" applyAlignment="1">
      <alignment horizontal="justify" vertical="center" wrapText="1"/>
    </xf>
    <xf numFmtId="0" fontId="48" fillId="0" borderId="5" xfId="0" applyFont="1" applyBorder="1" applyAlignment="1">
      <alignment horizontal="left" vertical="center" wrapText="1"/>
    </xf>
    <xf numFmtId="0" fontId="0" fillId="0" borderId="5" xfId="0" applyBorder="1" applyAlignment="1">
      <alignment horizontal="left" vertical="center"/>
    </xf>
    <xf numFmtId="0" fontId="48" fillId="0" borderId="122" xfId="0" applyFont="1" applyBorder="1" applyAlignment="1">
      <alignment horizontal="left" vertical="center" wrapText="1"/>
    </xf>
    <xf numFmtId="0" fontId="69" fillId="0" borderId="115" xfId="0" applyFont="1" applyBorder="1" applyAlignment="1">
      <alignment horizontal="left" vertical="center" wrapText="1"/>
    </xf>
    <xf numFmtId="0" fontId="69" fillId="0" borderId="117" xfId="0" applyFont="1" applyBorder="1" applyAlignment="1">
      <alignment horizontal="left" vertical="center" wrapText="1"/>
    </xf>
    <xf numFmtId="0" fontId="6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38" xfId="0" applyFont="1" applyBorder="1" applyAlignment="1">
      <alignment horizontal="left" vertical="center" wrapText="1"/>
    </xf>
    <xf numFmtId="0" fontId="67" fillId="4" borderId="135" xfId="0" applyFont="1" applyFill="1" applyBorder="1" applyAlignment="1">
      <alignment horizontal="center" vertical="center" wrapText="1"/>
    </xf>
    <xf numFmtId="0" fontId="0" fillId="0" borderId="124" xfId="0" applyBorder="1" applyAlignment="1">
      <alignment horizontal="justify" vertical="center" wrapText="1"/>
    </xf>
    <xf numFmtId="0" fontId="0" fillId="0" borderId="115" xfId="0" applyBorder="1" applyAlignment="1">
      <alignment horizontal="justify" vertical="center" wrapText="1"/>
    </xf>
    <xf numFmtId="0" fontId="0" fillId="0" borderId="117" xfId="0" applyBorder="1" applyAlignment="1">
      <alignment horizontal="justify" vertical="center" wrapText="1"/>
    </xf>
    <xf numFmtId="0" fontId="67" fillId="0" borderId="135" xfId="0" applyFont="1" applyBorder="1" applyAlignment="1">
      <alignment horizontal="center" vertical="center" wrapText="1"/>
    </xf>
    <xf numFmtId="0" fontId="0" fillId="0" borderId="123" xfId="0" applyBorder="1" applyAlignment="1">
      <alignment horizontal="justify" vertical="center" wrapText="1"/>
    </xf>
    <xf numFmtId="0" fontId="1" fillId="0" borderId="40" xfId="0" applyFont="1" applyBorder="1" applyAlignment="1">
      <alignment horizontal="center" vertical="center" wrapText="1"/>
    </xf>
    <xf numFmtId="0" fontId="69" fillId="0" borderId="231" xfId="0" applyFont="1" applyBorder="1" applyAlignment="1">
      <alignment horizontal="justify" vertical="center" wrapText="1"/>
    </xf>
    <xf numFmtId="0" fontId="0" fillId="0" borderId="130" xfId="0" applyBorder="1" applyAlignment="1">
      <alignment horizontal="justify" vertical="center" wrapText="1"/>
    </xf>
    <xf numFmtId="0" fontId="57" fillId="0" borderId="134" xfId="0" applyFont="1" applyBorder="1" applyAlignment="1">
      <alignment horizontal="center" vertical="center" wrapText="1"/>
    </xf>
    <xf numFmtId="0" fontId="57" fillId="0" borderId="214" xfId="0" applyFont="1" applyBorder="1" applyAlignment="1">
      <alignment horizontal="center" vertical="center"/>
    </xf>
    <xf numFmtId="0" fontId="57" fillId="0" borderId="174" xfId="0" applyFont="1" applyBorder="1" applyAlignment="1">
      <alignment horizontal="center" vertical="center"/>
    </xf>
    <xf numFmtId="0" fontId="1" fillId="0" borderId="41" xfId="0" applyFont="1" applyBorder="1" applyAlignment="1">
      <alignment horizontal="center" vertical="center" wrapText="1"/>
    </xf>
    <xf numFmtId="0" fontId="67" fillId="0" borderId="133" xfId="0" applyFont="1" applyBorder="1" applyAlignment="1">
      <alignment horizontal="center" vertical="center" wrapText="1"/>
    </xf>
    <xf numFmtId="0" fontId="0" fillId="0" borderId="122" xfId="0" applyBorder="1" applyAlignment="1">
      <alignment horizontal="justify" vertical="center" wrapText="1"/>
    </xf>
    <xf numFmtId="0" fontId="56" fillId="5" borderId="92" xfId="0" applyFont="1" applyFill="1" applyBorder="1" applyAlignment="1">
      <alignment horizontal="center" vertical="center" wrapText="1"/>
    </xf>
    <xf numFmtId="0" fontId="47" fillId="0" borderId="127" xfId="0" applyFont="1" applyBorder="1" applyAlignment="1">
      <alignment horizontal="center" vertical="center" wrapText="1"/>
    </xf>
    <xf numFmtId="0" fontId="65" fillId="0" borderId="92" xfId="0" applyFont="1" applyBorder="1" applyAlignment="1">
      <alignment horizontal="center" vertical="center" textRotation="90"/>
    </xf>
    <xf numFmtId="0" fontId="65" fillId="0" borderId="41" xfId="0" applyFont="1" applyBorder="1" applyAlignment="1">
      <alignment horizontal="center" vertical="center" textRotation="90"/>
    </xf>
    <xf numFmtId="0" fontId="52" fillId="0" borderId="41" xfId="0" applyFont="1" applyBorder="1" applyAlignment="1">
      <alignment horizontal="center" vertical="center" textRotation="90"/>
    </xf>
    <xf numFmtId="0" fontId="52" fillId="0" borderId="85" xfId="0" applyFont="1" applyBorder="1" applyAlignment="1">
      <alignment horizontal="center" vertical="center" textRotation="90"/>
    </xf>
    <xf numFmtId="0" fontId="52" fillId="0" borderId="85" xfId="0" applyFont="1" applyBorder="1" applyAlignment="1">
      <alignment horizontal="center" vertical="center"/>
    </xf>
    <xf numFmtId="0" fontId="66" fillId="0" borderId="92" xfId="0" applyFont="1" applyBorder="1" applyAlignment="1">
      <alignment horizontal="center" vertical="center" wrapText="1"/>
    </xf>
    <xf numFmtId="164" fontId="71" fillId="0" borderId="92" xfId="0" applyNumberFormat="1" applyFont="1" applyFill="1" applyBorder="1" applyAlignment="1">
      <alignment horizontal="center" vertical="center" wrapText="1"/>
    </xf>
    <xf numFmtId="0" fontId="67" fillId="0" borderId="234" xfId="0" applyFont="1" applyBorder="1" applyAlignment="1">
      <alignment horizontal="center" vertical="center" wrapText="1"/>
    </xf>
    <xf numFmtId="0" fontId="67" fillId="0" borderId="105" xfId="0" applyFont="1" applyBorder="1" applyAlignment="1">
      <alignment horizontal="left" vertical="center" wrapText="1"/>
    </xf>
    <xf numFmtId="0" fontId="48" fillId="0" borderId="92" xfId="0" applyFont="1" applyBorder="1" applyAlignment="1">
      <alignment horizontal="center" vertical="center" wrapText="1"/>
    </xf>
    <xf numFmtId="0" fontId="0" fillId="0" borderId="233" xfId="0" applyBorder="1" applyAlignment="1">
      <alignment horizontal="justify" vertical="center" wrapText="1"/>
    </xf>
    <xf numFmtId="0" fontId="67" fillId="0" borderId="81" xfId="0" applyFont="1" applyBorder="1" applyAlignment="1">
      <alignment horizontal="left" vertical="center" wrapText="1"/>
    </xf>
    <xf numFmtId="0" fontId="57" fillId="0" borderId="85" xfId="0" applyFont="1" applyBorder="1" applyAlignment="1">
      <alignment horizontal="left" vertical="center" wrapText="1"/>
    </xf>
    <xf numFmtId="0" fontId="67" fillId="0" borderId="41" xfId="0" applyFont="1" applyBorder="1" applyAlignment="1">
      <alignment horizontal="left" vertical="center" wrapText="1"/>
    </xf>
    <xf numFmtId="0" fontId="57" fillId="0" borderId="187" xfId="0" applyFont="1" applyBorder="1" applyAlignment="1">
      <alignment horizontal="center" vertical="center" wrapText="1"/>
    </xf>
    <xf numFmtId="0" fontId="1" fillId="0" borderId="138" xfId="0" applyFont="1" applyBorder="1" applyAlignment="1">
      <alignment horizontal="center" vertical="center"/>
    </xf>
    <xf numFmtId="0" fontId="0" fillId="0" borderId="136" xfId="0" applyBorder="1" applyAlignment="1">
      <alignment horizontal="center" vertical="center"/>
    </xf>
    <xf numFmtId="0" fontId="0" fillId="0" borderId="139" xfId="0" applyBorder="1" applyAlignment="1">
      <alignment horizontal="center" vertical="center"/>
    </xf>
    <xf numFmtId="0" fontId="1" fillId="0" borderId="122" xfId="0" applyFont="1" applyBorder="1" applyAlignment="1">
      <alignment horizontal="justify" vertical="center" wrapText="1"/>
    </xf>
    <xf numFmtId="0" fontId="69" fillId="0" borderId="115" xfId="0" applyFont="1" applyBorder="1" applyAlignment="1">
      <alignment horizontal="justify" vertical="center" wrapText="1"/>
    </xf>
    <xf numFmtId="0" fontId="69" fillId="0" borderId="123" xfId="0" applyFont="1" applyBorder="1" applyAlignment="1">
      <alignment horizontal="justify" vertical="center" wrapText="1"/>
    </xf>
    <xf numFmtId="0" fontId="57" fillId="0" borderId="80" xfId="0" applyFont="1" applyBorder="1" applyAlignment="1">
      <alignment horizontal="left" vertical="center" wrapText="1"/>
    </xf>
    <xf numFmtId="0" fontId="0" fillId="0" borderId="137" xfId="0" applyBorder="1" applyAlignment="1">
      <alignment horizontal="center" vertical="center"/>
    </xf>
    <xf numFmtId="0" fontId="69" fillId="0" borderId="117" xfId="0" applyFont="1" applyBorder="1" applyAlignment="1">
      <alignment horizontal="justify" vertical="center" wrapText="1"/>
    </xf>
    <xf numFmtId="0" fontId="1" fillId="0" borderId="122" xfId="0" applyFont="1" applyBorder="1" applyAlignment="1">
      <alignment horizontal="left" vertical="center" wrapText="1"/>
    </xf>
    <xf numFmtId="0" fontId="1" fillId="0" borderId="121" xfId="0" applyFont="1" applyBorder="1" applyAlignment="1">
      <alignment horizontal="left" vertical="center" wrapText="1"/>
    </xf>
    <xf numFmtId="0" fontId="0" fillId="0" borderId="122" xfId="0" applyBorder="1" applyAlignment="1">
      <alignment vertical="center"/>
    </xf>
    <xf numFmtId="0" fontId="0" fillId="0" borderId="115" xfId="0" applyBorder="1" applyAlignment="1">
      <alignment vertical="center"/>
    </xf>
    <xf numFmtId="0" fontId="0" fillId="0" borderId="117" xfId="0" applyBorder="1" applyAlignment="1">
      <alignment vertical="center"/>
    </xf>
    <xf numFmtId="0" fontId="67" fillId="0" borderId="41" xfId="0" applyFont="1" applyBorder="1" applyAlignment="1">
      <alignment vertical="center" wrapText="1"/>
    </xf>
    <xf numFmtId="0" fontId="57" fillId="0" borderId="41" xfId="0" applyFont="1" applyBorder="1" applyAlignment="1">
      <alignment vertical="center" wrapText="1"/>
    </xf>
    <xf numFmtId="0" fontId="57" fillId="0" borderId="38" xfId="0" applyFont="1" applyBorder="1" applyAlignment="1">
      <alignment vertical="center" wrapText="1"/>
    </xf>
    <xf numFmtId="0" fontId="67" fillId="0" borderId="38" xfId="0" applyFont="1" applyFill="1" applyBorder="1" applyAlignment="1">
      <alignment horizontal="justify" vertical="center" wrapText="1"/>
    </xf>
    <xf numFmtId="0" fontId="67" fillId="0" borderId="31" xfId="0" applyFont="1" applyFill="1" applyBorder="1" applyAlignment="1">
      <alignment horizontal="justify" vertical="center" wrapText="1"/>
    </xf>
    <xf numFmtId="0" fontId="70" fillId="0" borderId="10" xfId="0" applyFont="1" applyBorder="1" applyAlignment="1">
      <alignment horizontal="center" vertical="top" wrapText="1"/>
    </xf>
    <xf numFmtId="0" fontId="70" fillId="0" borderId="0" xfId="0" applyFont="1" applyAlignment="1">
      <alignment horizontal="center" vertical="top" wrapText="1"/>
    </xf>
    <xf numFmtId="0" fontId="70" fillId="0" borderId="168" xfId="0" applyFont="1" applyBorder="1" applyAlignment="1">
      <alignment horizontal="center" vertical="top" wrapText="1"/>
    </xf>
    <xf numFmtId="0" fontId="57" fillId="0" borderId="10" xfId="0" applyFont="1" applyBorder="1" applyAlignment="1">
      <alignment vertical="top" wrapText="1"/>
    </xf>
    <xf numFmtId="0" fontId="57" fillId="0" borderId="0" xfId="0" applyFont="1" applyAlignment="1">
      <alignment vertical="top" wrapText="1"/>
    </xf>
    <xf numFmtId="0" fontId="57" fillId="0" borderId="168" xfId="0" applyFont="1" applyBorder="1" applyAlignment="1">
      <alignment vertical="top" wrapText="1"/>
    </xf>
    <xf numFmtId="0" fontId="68" fillId="0" borderId="209" xfId="0" applyFont="1" applyBorder="1" applyAlignment="1">
      <alignment horizontal="center" vertical="center"/>
    </xf>
    <xf numFmtId="0" fontId="67" fillId="0" borderId="40" xfId="0" applyFont="1" applyBorder="1" applyAlignment="1">
      <alignment vertical="center" wrapText="1"/>
    </xf>
    <xf numFmtId="0" fontId="57" fillId="0" borderId="80" xfId="0" applyFont="1" applyBorder="1" applyAlignment="1">
      <alignment vertical="center" wrapText="1"/>
    </xf>
    <xf numFmtId="0" fontId="68" fillId="0" borderId="175" xfId="0" applyFont="1" applyBorder="1" applyAlignment="1">
      <alignment horizontal="center" vertical="center"/>
    </xf>
    <xf numFmtId="0" fontId="70" fillId="0" borderId="10" xfId="0" applyFont="1" applyBorder="1" applyAlignment="1">
      <alignment horizontal="center" vertical="center"/>
    </xf>
    <xf numFmtId="0" fontId="70" fillId="0" borderId="0" xfId="0" applyFont="1" applyAlignment="1">
      <alignment horizontal="center" vertical="center"/>
    </xf>
    <xf numFmtId="0" fontId="70" fillId="0" borderId="168" xfId="0" applyFont="1" applyBorder="1" applyAlignment="1">
      <alignment horizontal="center" vertical="center"/>
    </xf>
    <xf numFmtId="0" fontId="56" fillId="5" borderId="79" xfId="0" applyFont="1" applyFill="1" applyBorder="1" applyAlignment="1">
      <alignment horizontal="center" vertical="center" wrapText="1"/>
    </xf>
    <xf numFmtId="0" fontId="47" fillId="0" borderId="118" xfId="0" applyFont="1" applyBorder="1" applyAlignment="1">
      <alignment horizontal="justify" vertical="center" wrapText="1"/>
    </xf>
    <xf numFmtId="0" fontId="57" fillId="0" borderId="119" xfId="0" applyFont="1" applyBorder="1" applyAlignment="1">
      <alignment horizontal="justify" vertical="center" wrapText="1"/>
    </xf>
    <xf numFmtId="0" fontId="57" fillId="0" borderId="112" xfId="0" applyFont="1" applyBorder="1" applyAlignment="1">
      <alignment horizontal="justify" vertical="center" wrapText="1"/>
    </xf>
    <xf numFmtId="0" fontId="68" fillId="0" borderId="173" xfId="0" applyFont="1" applyBorder="1" applyAlignment="1">
      <alignment horizontal="center" vertical="center"/>
    </xf>
    <xf numFmtId="0" fontId="61" fillId="4" borderId="23" xfId="0" applyFont="1" applyFill="1" applyBorder="1" applyAlignment="1">
      <alignment horizontal="center" vertical="center" wrapText="1"/>
    </xf>
    <xf numFmtId="0" fontId="61" fillId="4" borderId="32" xfId="0" applyFont="1" applyFill="1" applyBorder="1" applyAlignment="1">
      <alignment horizontal="center" vertical="center" wrapText="1"/>
    </xf>
    <xf numFmtId="0" fontId="61" fillId="4" borderId="24" xfId="0" applyFont="1" applyFill="1" applyBorder="1" applyAlignment="1">
      <alignment horizontal="center" vertical="center" wrapText="1"/>
    </xf>
    <xf numFmtId="0" fontId="61" fillId="4" borderId="99" xfId="0" applyFont="1" applyFill="1" applyBorder="1" applyAlignment="1">
      <alignment horizontal="center" vertical="center" wrapText="1"/>
    </xf>
    <xf numFmtId="0" fontId="61" fillId="4" borderId="31" xfId="0" applyFont="1" applyFill="1" applyBorder="1" applyAlignment="1">
      <alignment horizontal="center" vertical="center" wrapText="1"/>
    </xf>
    <xf numFmtId="0" fontId="61" fillId="4" borderId="40" xfId="0" applyFont="1" applyFill="1" applyBorder="1" applyAlignment="1">
      <alignment horizontal="center" vertical="center" wrapText="1"/>
    </xf>
    <xf numFmtId="0" fontId="53" fillId="4" borderId="156" xfId="0" applyFont="1" applyFill="1" applyBorder="1" applyAlignment="1">
      <alignment horizontal="center" vertical="center" wrapText="1"/>
    </xf>
    <xf numFmtId="0" fontId="53" fillId="4" borderId="157" xfId="0" applyFont="1" applyFill="1" applyBorder="1" applyAlignment="1">
      <alignment horizontal="center" vertical="center" wrapText="1"/>
    </xf>
    <xf numFmtId="0" fontId="30" fillId="5" borderId="48" xfId="0" applyFont="1" applyFill="1" applyBorder="1" applyAlignment="1">
      <alignment horizontal="center" vertical="center"/>
    </xf>
    <xf numFmtId="0" fontId="30" fillId="5" borderId="49" xfId="0" applyFont="1" applyFill="1" applyBorder="1" applyAlignment="1">
      <alignment horizontal="center" vertical="center"/>
    </xf>
    <xf numFmtId="0" fontId="73" fillId="5" borderId="49" xfId="0" applyFont="1" applyFill="1" applyBorder="1" applyAlignment="1">
      <alignment horizontal="center" vertical="center"/>
    </xf>
    <xf numFmtId="0" fontId="0" fillId="0" borderId="50" xfId="0" applyBorder="1" applyAlignment="1">
      <alignment horizontal="center" vertical="center"/>
    </xf>
    <xf numFmtId="164" fontId="58" fillId="0" borderId="71" xfId="0" applyNumberFormat="1" applyFont="1" applyFill="1" applyBorder="1" applyAlignment="1">
      <alignment horizontal="center" vertical="center"/>
    </xf>
    <xf numFmtId="164" fontId="58" fillId="0" borderId="53" xfId="0" applyNumberFormat="1" applyFont="1" applyFill="1" applyBorder="1" applyAlignment="1">
      <alignment horizontal="center" vertical="center"/>
    </xf>
    <xf numFmtId="164" fontId="59" fillId="0" borderId="53" xfId="0" applyNumberFormat="1" applyFont="1" applyBorder="1" applyAlignment="1">
      <alignment horizontal="center" vertical="center"/>
    </xf>
    <xf numFmtId="164" fontId="59" fillId="0" borderId="54" xfId="0" applyNumberFormat="1" applyFont="1" applyBorder="1" applyAlignment="1">
      <alignment horizontal="center" vertical="center"/>
    </xf>
    <xf numFmtId="0" fontId="61" fillId="4" borderId="158" xfId="0" applyFont="1" applyFill="1" applyBorder="1" applyAlignment="1">
      <alignment horizontal="center" vertical="center" wrapText="1"/>
    </xf>
    <xf numFmtId="0" fontId="61" fillId="4" borderId="172" xfId="0" applyFont="1" applyFill="1" applyBorder="1" applyAlignment="1">
      <alignment horizontal="center" vertical="center" wrapText="1"/>
    </xf>
    <xf numFmtId="0" fontId="61" fillId="4" borderId="2" xfId="0" applyFont="1" applyFill="1" applyBorder="1" applyAlignment="1">
      <alignment horizontal="center" vertical="center" wrapText="1"/>
    </xf>
    <xf numFmtId="0" fontId="61" fillId="4" borderId="4" xfId="0" applyFont="1" applyFill="1" applyBorder="1" applyAlignment="1">
      <alignment horizontal="center" vertical="center" wrapText="1"/>
    </xf>
    <xf numFmtId="0" fontId="62" fillId="2" borderId="177" xfId="0" applyFont="1" applyFill="1" applyBorder="1" applyAlignment="1">
      <alignment horizontal="center" vertical="center" wrapText="1"/>
    </xf>
    <xf numFmtId="0" fontId="63" fillId="2" borderId="180" xfId="0" applyFont="1" applyFill="1" applyBorder="1" applyAlignment="1">
      <alignment horizontal="center" vertical="center" wrapText="1"/>
    </xf>
    <xf numFmtId="0" fontId="62" fillId="2" borderId="178" xfId="0" applyFont="1" applyFill="1" applyBorder="1" applyAlignment="1">
      <alignment horizontal="center" vertical="center" wrapText="1"/>
    </xf>
    <xf numFmtId="0" fontId="63" fillId="2" borderId="181" xfId="0" applyFont="1" applyFill="1" applyBorder="1" applyAlignment="1">
      <alignment horizontal="center" vertical="center" wrapText="1"/>
    </xf>
    <xf numFmtId="0" fontId="65" fillId="0" borderId="79" xfId="0" applyFont="1" applyBorder="1" applyAlignment="1">
      <alignment horizontal="center" vertical="center" textRotation="90"/>
    </xf>
    <xf numFmtId="164" fontId="65" fillId="0" borderId="79" xfId="0" applyNumberFormat="1" applyFont="1" applyBorder="1" applyAlignment="1">
      <alignment horizontal="center" vertical="center"/>
    </xf>
    <xf numFmtId="0" fontId="66" fillId="0" borderId="79" xfId="0" applyFont="1" applyBorder="1" applyAlignment="1">
      <alignment horizontal="center" vertical="center" wrapText="1"/>
    </xf>
    <xf numFmtId="164" fontId="71" fillId="0" borderId="79" xfId="0" applyNumberFormat="1" applyFont="1" applyFill="1" applyBorder="1" applyAlignment="1">
      <alignment horizontal="center" vertical="center" wrapText="1"/>
    </xf>
    <xf numFmtId="0" fontId="67" fillId="0" borderId="210" xfId="0" applyFont="1" applyBorder="1" applyAlignment="1">
      <alignment horizontal="center" vertical="center" wrapText="1"/>
    </xf>
    <xf numFmtId="0" fontId="1" fillId="0" borderId="224" xfId="0" applyFont="1" applyBorder="1" applyAlignment="1">
      <alignment horizontal="justify" vertical="center" wrapText="1"/>
    </xf>
    <xf numFmtId="0" fontId="0" fillId="0" borderId="113" xfId="0" applyBorder="1" applyAlignment="1">
      <alignment horizontal="justify" vertical="center" wrapText="1"/>
    </xf>
    <xf numFmtId="0" fontId="67" fillId="0" borderId="79" xfId="0" applyFont="1" applyBorder="1" applyAlignment="1">
      <alignment vertical="center" wrapText="1"/>
    </xf>
    <xf numFmtId="0" fontId="48" fillId="0" borderId="79" xfId="0" applyFont="1" applyBorder="1" applyAlignment="1">
      <alignment horizontal="center" vertical="center" wrapText="1"/>
    </xf>
    <xf numFmtId="0" fontId="28" fillId="23" borderId="65" xfId="0" applyFont="1" applyFill="1" applyBorder="1" applyAlignment="1">
      <alignment horizontal="center" vertical="center" wrapText="1"/>
    </xf>
    <xf numFmtId="0" fontId="63" fillId="23" borderId="69" xfId="0" applyFont="1" applyFill="1" applyBorder="1" applyAlignment="1">
      <alignment horizontal="center" vertical="center" wrapText="1"/>
    </xf>
    <xf numFmtId="0" fontId="62" fillId="2" borderId="176" xfId="0" applyFont="1" applyFill="1" applyBorder="1" applyAlignment="1">
      <alignment horizontal="center" vertical="center" wrapText="1"/>
    </xf>
    <xf numFmtId="0" fontId="63" fillId="2" borderId="179" xfId="0" applyFont="1" applyFill="1" applyBorder="1" applyAlignment="1">
      <alignment horizontal="center" vertical="center" wrapText="1"/>
    </xf>
    <xf numFmtId="0" fontId="49" fillId="22" borderId="185" xfId="0" applyFont="1" applyFill="1" applyBorder="1" applyAlignment="1">
      <alignment horizontal="center" vertical="center"/>
    </xf>
    <xf numFmtId="0" fontId="49" fillId="22" borderId="18" xfId="0" applyFont="1" applyFill="1" applyBorder="1" applyAlignment="1">
      <alignment horizontal="center" vertical="center"/>
    </xf>
    <xf numFmtId="0" fontId="49" fillId="22" borderId="124" xfId="0" applyFont="1" applyFill="1" applyBorder="1" applyAlignment="1">
      <alignment horizontal="center" vertical="center"/>
    </xf>
    <xf numFmtId="0" fontId="51" fillId="0" borderId="45" xfId="0" applyFont="1" applyFill="1" applyBorder="1" applyAlignment="1">
      <alignment horizontal="center" vertical="center"/>
    </xf>
    <xf numFmtId="0" fontId="51" fillId="0" borderId="46" xfId="0" applyFont="1" applyFill="1" applyBorder="1" applyAlignment="1">
      <alignment horizontal="center" vertical="center"/>
    </xf>
    <xf numFmtId="0" fontId="52" fillId="0" borderId="46" xfId="0" applyFont="1" applyBorder="1" applyAlignment="1">
      <alignment horizontal="center" vertical="center"/>
    </xf>
    <xf numFmtId="0" fontId="0" fillId="0" borderId="47" xfId="0" applyBorder="1" applyAlignment="1">
      <alignment horizontal="center" vertical="center"/>
    </xf>
    <xf numFmtId="0" fontId="51" fillId="0" borderId="47" xfId="0" applyFont="1" applyFill="1" applyBorder="1" applyAlignment="1">
      <alignment horizontal="center" vertical="center"/>
    </xf>
    <xf numFmtId="0" fontId="53" fillId="4" borderId="155" xfId="0" applyFont="1" applyFill="1" applyBorder="1" applyAlignment="1">
      <alignment horizontal="center" vertical="center"/>
    </xf>
    <xf numFmtId="0" fontId="53" fillId="4" borderId="12" xfId="0" applyFont="1" applyFill="1" applyBorder="1" applyAlignment="1">
      <alignment horizontal="center" vertical="center"/>
    </xf>
    <xf numFmtId="0" fontId="53" fillId="4" borderId="13" xfId="0" applyFont="1" applyFill="1" applyBorder="1" applyAlignment="1">
      <alignment horizontal="center" vertical="center"/>
    </xf>
    <xf numFmtId="0" fontId="53" fillId="4" borderId="22" xfId="0" applyFont="1" applyFill="1" applyBorder="1" applyAlignment="1">
      <alignment horizontal="center" vertical="center"/>
    </xf>
    <xf numFmtId="0" fontId="47" fillId="0" borderId="0" xfId="0" applyFont="1" applyBorder="1" applyAlignment="1">
      <alignment horizontal="center" vertical="center"/>
    </xf>
    <xf numFmtId="0" fontId="3" fillId="23" borderId="236" xfId="0" applyFont="1" applyFill="1" applyBorder="1" applyAlignment="1">
      <alignment horizontal="center" vertical="center" textRotation="90" wrapText="1"/>
    </xf>
    <xf numFmtId="0" fontId="82" fillId="23" borderId="239" xfId="0" applyFont="1" applyFill="1" applyBorder="1" applyAlignment="1">
      <alignment horizontal="center" vertical="center" textRotation="90" wrapText="1"/>
    </xf>
    <xf numFmtId="0" fontId="3" fillId="23" borderId="237" xfId="0" applyFont="1" applyFill="1" applyBorder="1" applyAlignment="1">
      <alignment horizontal="center" vertical="center" textRotation="90" wrapText="1"/>
    </xf>
    <xf numFmtId="0" fontId="82" fillId="23" borderId="240" xfId="0" applyFont="1" applyFill="1" applyBorder="1" applyAlignment="1">
      <alignment horizontal="center" vertical="center" textRotation="90" wrapText="1"/>
    </xf>
    <xf numFmtId="0" fontId="28" fillId="23" borderId="238" xfId="0" applyFont="1" applyFill="1" applyBorder="1" applyAlignment="1">
      <alignment horizontal="center" vertical="center" wrapText="1"/>
    </xf>
    <xf numFmtId="0" fontId="63" fillId="23" borderId="16" xfId="0" applyFont="1" applyFill="1" applyBorder="1" applyAlignment="1">
      <alignment horizontal="center" vertical="center" wrapText="1"/>
    </xf>
    <xf numFmtId="0" fontId="0" fillId="23" borderId="7" xfId="0" applyFill="1" applyBorder="1" applyAlignment="1">
      <alignment horizontal="center" vertical="center" wrapText="1"/>
    </xf>
    <xf numFmtId="0" fontId="63" fillId="23" borderId="241" xfId="0" applyFont="1" applyFill="1" applyBorder="1" applyAlignment="1">
      <alignment horizontal="center" vertical="center" wrapText="1"/>
    </xf>
    <xf numFmtId="0" fontId="63" fillId="23" borderId="17" xfId="0" applyFont="1" applyFill="1" applyBorder="1" applyAlignment="1">
      <alignment horizontal="center" vertical="center" wrapText="1"/>
    </xf>
    <xf numFmtId="0" fontId="0" fillId="23" borderId="9" xfId="0" applyFill="1" applyBorder="1" applyAlignment="1">
      <alignment horizontal="center" vertical="center" wrapText="1"/>
    </xf>
    <xf numFmtId="0" fontId="28" fillId="23" borderId="64" xfId="0" applyFont="1" applyFill="1" applyBorder="1" applyAlignment="1">
      <alignment horizontal="center" vertical="center" wrapText="1"/>
    </xf>
    <xf numFmtId="0" fontId="63" fillId="23" borderId="68" xfId="0" applyFont="1" applyFill="1" applyBorder="1" applyAlignment="1">
      <alignment horizontal="center" vertical="center" wrapText="1"/>
    </xf>
    <xf numFmtId="0" fontId="28" fillId="23" borderId="63" xfId="0" applyFont="1" applyFill="1" applyBorder="1" applyAlignment="1">
      <alignment horizontal="center" vertical="center" wrapText="1"/>
    </xf>
    <xf numFmtId="0" fontId="57" fillId="23" borderId="64" xfId="0" applyFont="1" applyFill="1" applyBorder="1" applyAlignment="1">
      <alignment horizontal="center" vertical="center" wrapText="1"/>
    </xf>
    <xf numFmtId="0" fontId="57" fillId="23" borderId="67" xfId="0" applyFont="1" applyFill="1" applyBorder="1" applyAlignment="1">
      <alignment horizontal="center" vertical="center" wrapText="1"/>
    </xf>
    <xf numFmtId="0" fontId="57" fillId="23" borderId="68" xfId="0" applyFont="1" applyFill="1" applyBorder="1" applyAlignment="1">
      <alignment horizontal="center" vertical="center" wrapText="1"/>
    </xf>
    <xf numFmtId="0" fontId="28" fillId="23" borderId="62" xfId="0" applyFont="1" applyFill="1" applyBorder="1" applyAlignment="1">
      <alignment horizontal="center" vertical="center" wrapText="1"/>
    </xf>
    <xf numFmtId="0" fontId="63" fillId="23" borderId="66" xfId="0" applyFont="1" applyFill="1" applyBorder="1" applyAlignment="1">
      <alignment horizontal="center" vertical="center" wrapText="1"/>
    </xf>
    <xf numFmtId="0" fontId="12" fillId="0" borderId="0" xfId="0" applyFont="1" applyBorder="1" applyAlignment="1">
      <alignment horizontal="center"/>
    </xf>
    <xf numFmtId="0" fontId="7" fillId="0" borderId="0" xfId="0" applyFont="1" applyBorder="1" applyAlignment="1">
      <alignment horizontal="center"/>
    </xf>
    <xf numFmtId="0" fontId="17"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49" fontId="1" fillId="0" borderId="189"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42" xfId="0" applyNumberFormat="1" applyFont="1" applyBorder="1" applyAlignment="1">
      <alignment horizontal="left" vertical="center"/>
    </xf>
    <xf numFmtId="49" fontId="45" fillId="0" borderId="190" xfId="0" applyNumberFormat="1" applyFont="1" applyBorder="1" applyAlignment="1">
      <alignment horizontal="center" vertical="center" wrapText="1"/>
    </xf>
    <xf numFmtId="49" fontId="45" fillId="0" borderId="192" xfId="0" applyNumberFormat="1" applyFont="1" applyBorder="1" applyAlignment="1">
      <alignment horizontal="center" vertical="center" wrapText="1"/>
    </xf>
    <xf numFmtId="1" fontId="36" fillId="5" borderId="190" xfId="0" applyNumberFormat="1" applyFont="1" applyFill="1" applyBorder="1" applyAlignment="1">
      <alignment horizontal="center" vertical="center"/>
    </xf>
    <xf numFmtId="1" fontId="36" fillId="5" borderId="192" xfId="0" applyNumberFormat="1" applyFont="1" applyFill="1" applyBorder="1" applyAlignment="1">
      <alignment horizontal="center" vertical="center"/>
    </xf>
    <xf numFmtId="1" fontId="1" fillId="5" borderId="4" xfId="0" applyNumberFormat="1" applyFont="1" applyFill="1" applyBorder="1" applyAlignment="1">
      <alignment horizontal="center" vertical="center" wrapText="1"/>
    </xf>
    <xf numFmtId="0" fontId="34" fillId="0" borderId="26" xfId="0" applyFont="1" applyBorder="1" applyAlignment="1">
      <alignment horizontal="center" vertical="center"/>
    </xf>
    <xf numFmtId="49" fontId="1" fillId="0" borderId="189"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142" xfId="0" applyNumberFormat="1" applyFont="1" applyBorder="1" applyAlignment="1">
      <alignment horizontal="left" vertical="center" wrapText="1"/>
    </xf>
    <xf numFmtId="49" fontId="45" fillId="0" borderId="191" xfId="0" applyNumberFormat="1" applyFont="1" applyBorder="1" applyAlignment="1">
      <alignment horizontal="center" vertical="center" wrapText="1"/>
    </xf>
    <xf numFmtId="1" fontId="36" fillId="5" borderId="2" xfId="0" applyNumberFormat="1" applyFont="1" applyFill="1" applyBorder="1" applyAlignment="1">
      <alignment horizontal="center" vertical="center"/>
    </xf>
    <xf numFmtId="0" fontId="36" fillId="5" borderId="2" xfId="0" applyFont="1" applyFill="1" applyBorder="1" applyAlignment="1">
      <alignment horizontal="center" vertical="center"/>
    </xf>
    <xf numFmtId="0" fontId="1" fillId="5" borderId="4" xfId="0" applyFont="1" applyFill="1" applyBorder="1" applyAlignment="1">
      <alignment horizontal="center" vertical="center" wrapText="1"/>
    </xf>
    <xf numFmtId="0" fontId="34" fillId="0" borderId="27" xfId="0" applyFont="1" applyBorder="1" applyAlignment="1">
      <alignment horizontal="center" vertical="center"/>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0" fontId="5" fillId="22" borderId="19" xfId="0" applyFont="1" applyFill="1" applyBorder="1" applyAlignment="1">
      <alignment horizontal="center" vertical="center"/>
    </xf>
    <xf numFmtId="0" fontId="5" fillId="22" borderId="20" xfId="0" applyFont="1" applyFill="1" applyBorder="1" applyAlignment="1">
      <alignment horizontal="center" vertical="center"/>
    </xf>
    <xf numFmtId="0" fontId="7" fillId="22" borderId="147" xfId="0" applyFont="1" applyFill="1" applyBorder="1" applyAlignment="1">
      <alignment horizontal="center" vertical="center"/>
    </xf>
    <xf numFmtId="0" fontId="35" fillId="11" borderId="2" xfId="0" applyFont="1" applyFill="1" applyBorder="1" applyAlignment="1">
      <alignment horizontal="center" vertical="center"/>
    </xf>
    <xf numFmtId="0" fontId="1" fillId="5" borderId="27" xfId="0" applyFont="1" applyFill="1" applyBorder="1" applyAlignment="1">
      <alignment horizontal="center" vertical="center" wrapText="1"/>
    </xf>
    <xf numFmtId="0" fontId="1" fillId="5" borderId="26" xfId="0" applyFont="1" applyFill="1" applyBorder="1" applyAlignment="1">
      <alignment horizontal="center" vertical="center" wrapText="1"/>
    </xf>
    <xf numFmtId="49" fontId="45" fillId="0" borderId="4" xfId="0" applyNumberFormat="1" applyFont="1" applyBorder="1" applyAlignment="1">
      <alignment horizontal="center" vertical="center" wrapText="1"/>
    </xf>
    <xf numFmtId="49" fontId="45" fillId="0" borderId="26" xfId="0" applyNumberFormat="1" applyFont="1" applyBorder="1" applyAlignment="1">
      <alignment horizontal="center" vertical="center" wrapText="1"/>
    </xf>
    <xf numFmtId="1" fontId="36" fillId="5" borderId="4" xfId="0" applyNumberFormat="1" applyFont="1" applyFill="1" applyBorder="1" applyAlignment="1">
      <alignment horizontal="center" vertical="center"/>
    </xf>
    <xf numFmtId="1" fontId="36" fillId="5" borderId="26" xfId="0" applyNumberFormat="1" applyFont="1" applyFill="1" applyBorder="1" applyAlignment="1">
      <alignment horizontal="center" vertical="center"/>
    </xf>
    <xf numFmtId="1" fontId="1" fillId="5" borderId="26" xfId="0" applyNumberFormat="1" applyFont="1" applyFill="1" applyBorder="1" applyAlignment="1">
      <alignment horizontal="center" vertical="center" wrapText="1"/>
    </xf>
    <xf numFmtId="0" fontId="17" fillId="0" borderId="0" xfId="0" applyFont="1" applyAlignment="1">
      <alignment horizontal="center" vertical="top"/>
    </xf>
    <xf numFmtId="0" fontId="35" fillId="11" borderId="189" xfId="0" applyFont="1" applyFill="1" applyBorder="1" applyAlignment="1">
      <alignment horizontal="center" vertical="center"/>
    </xf>
    <xf numFmtId="0" fontId="35" fillId="11" borderId="5" xfId="0" applyFont="1" applyFill="1" applyBorder="1" applyAlignment="1">
      <alignment horizontal="center" vertical="center"/>
    </xf>
    <xf numFmtId="0" fontId="35" fillId="11" borderId="142" xfId="0" applyFont="1" applyFill="1" applyBorder="1" applyAlignment="1">
      <alignment horizontal="center" vertical="center"/>
    </xf>
    <xf numFmtId="49" fontId="45" fillId="0" borderId="27" xfId="0" applyNumberFormat="1" applyFont="1" applyBorder="1" applyAlignment="1">
      <alignment horizontal="center" vertical="center" wrapText="1"/>
    </xf>
    <xf numFmtId="1" fontId="36" fillId="5" borderId="27" xfId="0" applyNumberFormat="1" applyFont="1" applyFill="1" applyBorder="1" applyAlignment="1">
      <alignment horizontal="center" vertical="center"/>
    </xf>
    <xf numFmtId="0" fontId="16" fillId="0" borderId="31" xfId="0" applyFont="1" applyBorder="1" applyAlignment="1">
      <alignment horizontal="center" vertical="center" wrapText="1"/>
    </xf>
    <xf numFmtId="0" fontId="16" fillId="0" borderId="30" xfId="0" applyFont="1" applyBorder="1" applyAlignment="1">
      <alignment horizontal="center" vertical="center" wrapText="1"/>
    </xf>
    <xf numFmtId="0" fontId="40" fillId="0" borderId="0"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6" fillId="0" borderId="204"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38" xfId="0" applyFont="1" applyBorder="1" applyAlignment="1">
      <alignment horizontal="center" vertical="center" wrapText="1"/>
    </xf>
    <xf numFmtId="0" fontId="39" fillId="0" borderId="0" xfId="0" applyFont="1" applyBorder="1" applyAlignment="1">
      <alignment horizontal="center" vertical="center" wrapText="1"/>
    </xf>
    <xf numFmtId="0" fontId="16" fillId="0" borderId="122" xfId="0" applyFont="1" applyBorder="1" applyAlignment="1">
      <alignment horizontal="center" vertical="center" wrapText="1"/>
    </xf>
    <xf numFmtId="0" fontId="16" fillId="0" borderId="115" xfId="0" applyFont="1" applyBorder="1" applyAlignment="1">
      <alignment horizontal="center" vertical="center" wrapText="1"/>
    </xf>
    <xf numFmtId="0" fontId="16" fillId="0" borderId="117" xfId="0" applyFont="1" applyBorder="1" applyAlignment="1">
      <alignment horizontal="center" vertical="center" wrapText="1"/>
    </xf>
    <xf numFmtId="0" fontId="33" fillId="0" borderId="204" xfId="0" applyFont="1" applyBorder="1" applyAlignment="1">
      <alignment horizontal="center" vertical="center" wrapText="1"/>
    </xf>
    <xf numFmtId="0" fontId="33" fillId="0" borderId="114" xfId="0" applyFont="1" applyBorder="1" applyAlignment="1">
      <alignment horizontal="center" vertical="center" wrapText="1"/>
    </xf>
    <xf numFmtId="0" fontId="33" fillId="0" borderId="39"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28"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8" xfId="0" applyFont="1" applyBorder="1" applyAlignment="1">
      <alignment horizontal="center" vertical="center" wrapText="1"/>
    </xf>
    <xf numFmtId="0" fontId="1" fillId="12" borderId="14" xfId="0" applyFont="1" applyFill="1" applyBorder="1" applyAlignment="1">
      <alignment horizontal="center" vertical="center" wrapText="1"/>
    </xf>
    <xf numFmtId="0" fontId="1" fillId="12" borderId="15" xfId="0" applyFont="1" applyFill="1" applyBorder="1" applyAlignment="1">
      <alignment horizontal="center" vertical="center" wrapText="1"/>
    </xf>
    <xf numFmtId="0" fontId="38" fillId="0" borderId="0" xfId="0" applyFont="1" applyBorder="1" applyAlignment="1">
      <alignment horizontal="center" vertical="center" wrapText="1"/>
    </xf>
    <xf numFmtId="0" fontId="1" fillId="0" borderId="202" xfId="0" applyFont="1" applyBorder="1" applyAlignment="1">
      <alignment horizontal="center" vertical="top" wrapText="1"/>
    </xf>
    <xf numFmtId="0" fontId="1" fillId="0" borderId="27" xfId="0" applyFont="1" applyBorder="1" applyAlignment="1">
      <alignment horizontal="center" vertical="top" wrapText="1"/>
    </xf>
    <xf numFmtId="0" fontId="1" fillId="0" borderId="203" xfId="0" applyFont="1" applyBorder="1" applyAlignment="1">
      <alignment horizontal="center" vertical="top"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 fillId="12" borderId="2" xfId="0" applyFont="1" applyFill="1" applyBorder="1" applyAlignment="1">
      <alignment horizontal="center" vertical="center" wrapText="1"/>
    </xf>
    <xf numFmtId="0" fontId="1" fillId="12" borderId="24" xfId="0" applyFont="1" applyFill="1" applyBorder="1" applyAlignment="1">
      <alignment horizontal="center" vertical="center" wrapText="1"/>
    </xf>
    <xf numFmtId="0" fontId="23" fillId="22" borderId="187" xfId="0" applyFont="1" applyFill="1" applyBorder="1" applyAlignment="1">
      <alignment horizontal="center" vertical="center" wrapText="1"/>
    </xf>
    <xf numFmtId="0" fontId="23" fillId="22" borderId="247" xfId="0" applyFont="1" applyFill="1" applyBorder="1" applyAlignment="1">
      <alignment horizontal="center" vertical="center" wrapText="1"/>
    </xf>
    <xf numFmtId="0" fontId="23" fillId="22" borderId="123" xfId="0" applyFont="1" applyFill="1" applyBorder="1" applyAlignment="1">
      <alignment horizontal="center" vertical="center" wrapText="1"/>
    </xf>
    <xf numFmtId="0" fontId="16" fillId="0" borderId="0"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27" fillId="6" borderId="35" xfId="0" applyFont="1" applyFill="1" applyBorder="1" applyAlignment="1">
      <alignment horizontal="center" vertical="center" wrapText="1"/>
    </xf>
    <xf numFmtId="0" fontId="27" fillId="6" borderId="37" xfId="0" applyFont="1" applyFill="1" applyBorder="1" applyAlignment="1">
      <alignment horizontal="center" vertical="center" wrapText="1"/>
    </xf>
    <xf numFmtId="0" fontId="27" fillId="14" borderId="35"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15" borderId="34" xfId="0" applyFont="1" applyFill="1" applyBorder="1" applyAlignment="1">
      <alignment horizontal="center" vertical="center" wrapText="1"/>
    </xf>
    <xf numFmtId="0" fontId="27" fillId="16" borderId="22" xfId="0" applyFont="1" applyFill="1" applyBorder="1" applyAlignment="1">
      <alignment horizontal="center" vertical="center" wrapText="1"/>
    </xf>
    <xf numFmtId="0" fontId="27" fillId="16" borderId="25" xfId="0" applyFont="1" applyFill="1" applyBorder="1" applyAlignment="1">
      <alignment horizontal="center" vertical="center" wrapText="1"/>
    </xf>
    <xf numFmtId="0" fontId="1" fillId="0" borderId="202" xfId="0" applyFont="1" applyBorder="1" applyAlignment="1">
      <alignment horizontal="center" vertical="center" wrapText="1"/>
    </xf>
    <xf numFmtId="0" fontId="1" fillId="0" borderId="203" xfId="0" applyFont="1" applyBorder="1" applyAlignment="1">
      <alignment horizontal="center" vertical="center" wrapText="1"/>
    </xf>
    <xf numFmtId="0" fontId="13" fillId="16" borderId="14" xfId="0" applyFont="1" applyFill="1" applyBorder="1" applyAlignment="1">
      <alignment horizontal="center" vertical="center" wrapText="1"/>
    </xf>
    <xf numFmtId="0" fontId="13" fillId="16" borderId="15" xfId="0" applyFont="1" applyFill="1" applyBorder="1" applyAlignment="1">
      <alignment horizontal="center" vertical="center" wrapText="1"/>
    </xf>
    <xf numFmtId="0" fontId="27" fillId="12" borderId="22" xfId="0" applyFont="1" applyFill="1" applyBorder="1" applyAlignment="1">
      <alignment horizontal="center" vertical="center" wrapText="1"/>
    </xf>
    <xf numFmtId="0" fontId="27" fillId="12" borderId="23" xfId="0" applyFont="1" applyFill="1" applyBorder="1" applyAlignment="1">
      <alignment horizontal="center" vertical="center" wrapText="1"/>
    </xf>
    <xf numFmtId="0" fontId="27" fillId="12" borderId="25"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6" fillId="0" borderId="185" xfId="0" applyFont="1" applyBorder="1" applyAlignment="1">
      <alignment horizontal="center" vertical="center" wrapText="1"/>
    </xf>
    <xf numFmtId="0" fontId="16" fillId="0" borderId="124" xfId="0" applyFont="1" applyBorder="1" applyAlignment="1">
      <alignment horizontal="center" vertical="center" wrapText="1"/>
    </xf>
    <xf numFmtId="0" fontId="43" fillId="13" borderId="194" xfId="0" applyFont="1" applyFill="1" applyBorder="1" applyAlignment="1">
      <alignment horizontal="center" vertical="center" wrapText="1"/>
    </xf>
    <xf numFmtId="0" fontId="43" fillId="13" borderId="195" xfId="0" applyFont="1" applyFill="1" applyBorder="1" applyAlignment="1">
      <alignment horizontal="center" vertical="center" wrapText="1"/>
    </xf>
    <xf numFmtId="0" fontId="30" fillId="0" borderId="58" xfId="0" applyFont="1" applyFill="1" applyBorder="1" applyAlignment="1">
      <alignment horizontal="center" vertical="center"/>
    </xf>
    <xf numFmtId="0" fontId="42" fillId="0" borderId="57" xfId="0" applyFont="1" applyBorder="1" applyAlignment="1">
      <alignment horizontal="center" vertical="center"/>
    </xf>
    <xf numFmtId="0" fontId="7" fillId="0" borderId="57" xfId="0" applyFont="1" applyBorder="1" applyAlignment="1">
      <alignment vertical="center"/>
    </xf>
    <xf numFmtId="0" fontId="7" fillId="0" borderId="56" xfId="0" applyFont="1" applyBorder="1" applyAlignment="1">
      <alignment vertical="center"/>
    </xf>
    <xf numFmtId="0" fontId="7" fillId="0" borderId="55" xfId="0" applyFont="1" applyBorder="1" applyAlignment="1">
      <alignment vertical="center"/>
    </xf>
    <xf numFmtId="0" fontId="7" fillId="0" borderId="0" xfId="0" applyFont="1" applyBorder="1" applyAlignment="1">
      <alignment vertical="center"/>
    </xf>
    <xf numFmtId="0" fontId="7" fillId="0" borderId="52"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vertical="center"/>
    </xf>
    <xf numFmtId="0" fontId="5" fillId="22" borderId="0" xfId="0" applyFont="1" applyFill="1" applyBorder="1" applyAlignment="1">
      <alignment horizontal="center" vertical="center"/>
    </xf>
    <xf numFmtId="0" fontId="7" fillId="22" borderId="0" xfId="0" applyFont="1" applyFill="1" applyBorder="1" applyAlignment="1">
      <alignment vertical="center"/>
    </xf>
    <xf numFmtId="0" fontId="7" fillId="22" borderId="168" xfId="0" applyFont="1" applyFill="1" applyBorder="1" applyAlignment="1">
      <alignment vertical="center"/>
    </xf>
    <xf numFmtId="0" fontId="28" fillId="2" borderId="176" xfId="0" applyFont="1" applyFill="1" applyBorder="1" applyAlignment="1">
      <alignment horizontal="center" vertical="center" wrapText="1"/>
    </xf>
    <xf numFmtId="0" fontId="7" fillId="0" borderId="177" xfId="0" applyFont="1" applyBorder="1" applyAlignment="1"/>
    <xf numFmtId="0" fontId="7" fillId="0" borderId="178" xfId="0" applyFont="1" applyBorder="1" applyAlignment="1"/>
    <xf numFmtId="0" fontId="44" fillId="2" borderId="179" xfId="0" applyFont="1" applyFill="1" applyBorder="1" applyAlignment="1">
      <alignment horizontal="center" vertical="center" wrapText="1"/>
    </xf>
    <xf numFmtId="0" fontId="7" fillId="0" borderId="180" xfId="0" applyFont="1" applyBorder="1" applyAlignment="1"/>
    <xf numFmtId="0" fontId="7" fillId="0" borderId="181" xfId="0" applyFont="1" applyBorder="1" applyAlignment="1"/>
    <xf numFmtId="0" fontId="1" fillId="0" borderId="2" xfId="0" applyFont="1" applyBorder="1" applyAlignment="1">
      <alignment horizontal="justify" vertical="center" wrapText="1"/>
    </xf>
    <xf numFmtId="0" fontId="1" fillId="0" borderId="2" xfId="0" quotePrefix="1" applyFont="1" applyBorder="1" applyAlignment="1">
      <alignment horizontal="justify"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1" fillId="4" borderId="2" xfId="0" applyFont="1" applyFill="1" applyBorder="1" applyAlignment="1">
      <alignment horizontal="justify" vertical="center" wrapText="1"/>
    </xf>
    <xf numFmtId="0" fontId="1" fillId="0" borderId="190"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191" xfId="0" applyFont="1" applyBorder="1" applyAlignment="1">
      <alignment horizontal="center" vertical="center" wrapText="1"/>
    </xf>
    <xf numFmtId="0" fontId="1" fillId="0" borderId="150" xfId="0" applyFont="1" applyBorder="1" applyAlignment="1">
      <alignment horizontal="center" vertical="center" wrapText="1"/>
    </xf>
    <xf numFmtId="0" fontId="1" fillId="0" borderId="192" xfId="0" applyFont="1" applyBorder="1" applyAlignment="1">
      <alignment horizontal="center" vertical="center" wrapText="1"/>
    </xf>
    <xf numFmtId="0" fontId="1" fillId="0" borderId="144" xfId="0" applyFont="1" applyBorder="1" applyAlignment="1">
      <alignment horizontal="center" vertical="center" wrapText="1"/>
    </xf>
    <xf numFmtId="0" fontId="1" fillId="0" borderId="2" xfId="0" applyFont="1" applyFill="1" applyBorder="1" applyAlignment="1">
      <alignment horizontal="justify" vertical="center" wrapText="1"/>
    </xf>
    <xf numFmtId="0" fontId="1" fillId="0" borderId="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4" borderId="190" xfId="0" applyFont="1" applyFill="1" applyBorder="1" applyAlignment="1">
      <alignment horizontal="justify" vertical="center" wrapText="1"/>
    </xf>
    <xf numFmtId="0" fontId="1" fillId="4" borderId="121" xfId="0" applyFont="1" applyFill="1" applyBorder="1" applyAlignment="1">
      <alignment horizontal="justify" vertical="center" wrapText="1"/>
    </xf>
    <xf numFmtId="0" fontId="1" fillId="4" borderId="145" xfId="0" applyFont="1" applyFill="1" applyBorder="1" applyAlignment="1">
      <alignment horizontal="justify" vertical="center" wrapText="1"/>
    </xf>
    <xf numFmtId="0" fontId="28" fillId="2" borderId="200" xfId="0" applyFont="1" applyFill="1" applyBorder="1" applyAlignment="1">
      <alignment horizontal="center" vertical="center" wrapText="1"/>
    </xf>
    <xf numFmtId="0" fontId="44" fillId="2" borderId="201" xfId="0" applyFont="1" applyFill="1" applyBorder="1" applyAlignment="1">
      <alignment horizontal="center" vertical="center" wrapText="1"/>
    </xf>
    <xf numFmtId="0" fontId="43" fillId="13" borderId="193" xfId="0" applyFont="1" applyFill="1" applyBorder="1" applyAlignment="1">
      <alignment horizontal="center" vertical="center"/>
    </xf>
    <xf numFmtId="0" fontId="43" fillId="13" borderId="1" xfId="0" applyFont="1" applyFill="1" applyBorder="1" applyAlignment="1">
      <alignment horizontal="center" vertical="center"/>
    </xf>
    <xf numFmtId="0" fontId="43" fillId="13" borderId="102" xfId="0" applyFont="1" applyFill="1" applyBorder="1" applyAlignment="1">
      <alignment horizontal="center" vertical="center"/>
    </xf>
    <xf numFmtId="0" fontId="43" fillId="13" borderId="61" xfId="0" applyFont="1" applyFill="1" applyBorder="1" applyAlignment="1">
      <alignment horizontal="center" vertical="center"/>
    </xf>
    <xf numFmtId="0" fontId="1" fillId="0" borderId="26" xfId="0" applyFont="1" applyBorder="1" applyAlignment="1">
      <alignment horizontal="justify" vertical="center" wrapText="1"/>
    </xf>
    <xf numFmtId="0" fontId="18" fillId="0" borderId="38" xfId="0" applyFont="1" applyBorder="1" applyAlignment="1">
      <alignment horizontal="center" vertical="center" textRotation="90"/>
    </xf>
    <xf numFmtId="0" fontId="18" fillId="0" borderId="31" xfId="0" applyFont="1" applyBorder="1" applyAlignment="1">
      <alignment horizontal="center" vertical="center" textRotation="90"/>
    </xf>
    <xf numFmtId="0" fontId="18" fillId="0" borderId="84" xfId="0" applyFont="1" applyBorder="1" applyAlignment="1">
      <alignment horizontal="center" vertical="center" textRotation="90"/>
    </xf>
    <xf numFmtId="0" fontId="6" fillId="0" borderId="81"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5" xfId="0" applyFont="1" applyBorder="1" applyAlignment="1">
      <alignment horizontal="center" vertical="center" wrapText="1"/>
    </xf>
    <xf numFmtId="0" fontId="18" fillId="0" borderId="92" xfId="0" applyFont="1" applyBorder="1" applyAlignment="1">
      <alignment horizontal="center" vertical="center" textRotation="90"/>
    </xf>
    <xf numFmtId="0" fontId="18" fillId="0" borderId="41" xfId="0" applyFont="1" applyBorder="1" applyAlignment="1">
      <alignment horizontal="center" vertical="center" textRotation="90"/>
    </xf>
    <xf numFmtId="0" fontId="0" fillId="0" borderId="41" xfId="0" applyBorder="1" applyAlignment="1">
      <alignment horizontal="center" vertical="center" textRotation="90"/>
    </xf>
    <xf numFmtId="0" fontId="0" fillId="0" borderId="80" xfId="0" applyBorder="1" applyAlignment="1">
      <alignment horizontal="center" vertical="center" textRotation="90"/>
    </xf>
    <xf numFmtId="0" fontId="0" fillId="0" borderId="80" xfId="0" applyBorder="1" applyAlignment="1">
      <alignment horizontal="center" vertical="center" wrapText="1"/>
    </xf>
    <xf numFmtId="0" fontId="15" fillId="0" borderId="10" xfId="0" applyFont="1" applyFill="1" applyBorder="1" applyAlignment="1">
      <alignment horizontal="center" vertical="center" wrapText="1"/>
    </xf>
    <xf numFmtId="0" fontId="6" fillId="0" borderId="153" xfId="0" applyFont="1" applyFill="1" applyBorder="1" applyAlignment="1">
      <alignment horizontal="center" vertical="center" wrapText="1"/>
    </xf>
    <xf numFmtId="0" fontId="6" fillId="0" borderId="92" xfId="0" applyFont="1" applyBorder="1" applyAlignment="1">
      <alignment horizontal="center" vertical="center" wrapText="1"/>
    </xf>
    <xf numFmtId="0" fontId="18" fillId="0" borderId="152" xfId="0" applyFont="1" applyFill="1" applyBorder="1" applyAlignment="1">
      <alignment horizontal="center" vertical="center" textRotation="90" wrapText="1"/>
    </xf>
    <xf numFmtId="0" fontId="19" fillId="0" borderId="31" xfId="0" applyFont="1" applyBorder="1" applyAlignment="1">
      <alignment horizontal="center" vertical="center" textRotation="90" wrapText="1"/>
    </xf>
    <xf numFmtId="0" fontId="19" fillId="0" borderId="84" xfId="0" applyFont="1" applyBorder="1" applyAlignment="1">
      <alignment horizontal="center" vertical="center" textRotation="90" wrapText="1"/>
    </xf>
    <xf numFmtId="0" fontId="18" fillId="0" borderId="93" xfId="0" applyFont="1" applyBorder="1" applyAlignment="1">
      <alignment horizontal="center" vertical="center" textRotation="90" wrapText="1"/>
    </xf>
    <xf numFmtId="0" fontId="17" fillId="0" borderId="31" xfId="0" applyFont="1" applyBorder="1" applyAlignment="1">
      <alignment vertical="center" textRotation="90"/>
    </xf>
    <xf numFmtId="0" fontId="17" fillId="0" borderId="84" xfId="0" applyFont="1" applyBorder="1" applyAlignment="1">
      <alignment vertical="center" textRotation="90"/>
    </xf>
    <xf numFmtId="0" fontId="0" fillId="0" borderId="41" xfId="0" applyBorder="1" applyAlignment="1">
      <alignment horizontal="center" vertical="center" wrapText="1"/>
    </xf>
    <xf numFmtId="0" fontId="3" fillId="23" borderId="72" xfId="0" applyFont="1" applyFill="1" applyBorder="1" applyAlignment="1">
      <alignment horizontal="center" vertical="center" wrapText="1"/>
    </xf>
    <xf numFmtId="0" fontId="7" fillId="23" borderId="75" xfId="0" applyFont="1" applyFill="1" applyBorder="1" applyAlignment="1">
      <alignment vertical="center"/>
    </xf>
    <xf numFmtId="0" fontId="3" fillId="23" borderId="73" xfId="0" applyFont="1" applyFill="1" applyBorder="1" applyAlignment="1">
      <alignment horizontal="center" vertical="center" wrapText="1"/>
    </xf>
    <xf numFmtId="0" fontId="7" fillId="23" borderId="76" xfId="0" applyFont="1" applyFill="1" applyBorder="1" applyAlignment="1">
      <alignment vertical="center"/>
    </xf>
    <xf numFmtId="0" fontId="3" fillId="23" borderId="74" xfId="0" applyFont="1" applyFill="1" applyBorder="1" applyAlignment="1">
      <alignment horizontal="center" vertical="center" wrapText="1"/>
    </xf>
    <xf numFmtId="0" fontId="7" fillId="23" borderId="77" xfId="0" applyFont="1" applyFill="1" applyBorder="1" applyAlignment="1">
      <alignment horizontal="center" vertical="center"/>
    </xf>
    <xf numFmtId="0" fontId="3" fillId="10" borderId="73" xfId="0" applyFont="1" applyFill="1" applyBorder="1" applyAlignment="1">
      <alignment horizontal="center" vertical="center" wrapText="1"/>
    </xf>
    <xf numFmtId="0" fontId="3" fillId="10" borderId="76" xfId="0" applyFont="1" applyFill="1" applyBorder="1" applyAlignment="1">
      <alignment horizontal="center" vertical="center" wrapText="1"/>
    </xf>
    <xf numFmtId="0" fontId="3" fillId="23" borderId="87" xfId="0" applyFont="1" applyFill="1" applyBorder="1" applyAlignment="1">
      <alignment horizontal="center" vertical="center" wrapText="1"/>
    </xf>
    <xf numFmtId="0" fontId="7" fillId="23" borderId="88" xfId="0" applyFont="1" applyFill="1" applyBorder="1" applyAlignment="1">
      <alignment vertical="center"/>
    </xf>
    <xf numFmtId="0" fontId="7" fillId="23" borderId="89" xfId="0" applyFont="1" applyFill="1" applyBorder="1" applyAlignment="1">
      <alignment vertical="center"/>
    </xf>
    <xf numFmtId="0" fontId="7" fillId="23" borderId="90" xfId="0" applyFont="1" applyFill="1" applyBorder="1" applyAlignment="1">
      <alignment vertical="center"/>
    </xf>
    <xf numFmtId="0" fontId="85" fillId="0" borderId="0" xfId="0" applyFont="1" applyAlignment="1">
      <alignment horizontal="center"/>
    </xf>
    <xf numFmtId="0" fontId="86" fillId="0" borderId="0" xfId="0" applyFont="1" applyAlignment="1">
      <alignment horizontal="center"/>
    </xf>
    <xf numFmtId="0" fontId="0" fillId="0" borderId="0" xfId="0" applyAlignment="1">
      <alignment horizontal="justify" vertical="center" wrapText="1"/>
    </xf>
  </cellXfs>
  <cellStyles count="3">
    <cellStyle name="Hipervínculo" xfId="1" builtinId="8"/>
    <cellStyle name="Normal" xfId="0" builtinId="0"/>
    <cellStyle name="Normal 2" xfId="2" xr:uid="{00000000-0005-0000-0000-000002000000}"/>
  </cellStyles>
  <dxfs count="37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EE0000"/>
      <color rgb="FFFF6600"/>
      <color rgb="FFFF0000"/>
      <color rgb="FF8E0000"/>
      <color rgb="FF009900"/>
      <color rgb="FFCCFF66"/>
      <color rgb="FFFF9900"/>
      <color rgb="FFFF3F3F"/>
      <color rgb="FFFF434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186218016"/>
        <c:axId val="18576975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80.454545454545453</c:v>
                </c:pt>
                <c:pt idx="1">
                  <c:v>45.454545454545453</c:v>
                </c:pt>
                <c:pt idx="2">
                  <c:v>67.804878048780495</c:v>
                </c:pt>
                <c:pt idx="3">
                  <c:v>56.666666666666664</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186218016"/>
        <c:axId val="185769752"/>
      </c:scatterChart>
      <c:catAx>
        <c:axId val="186218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5769752"/>
        <c:crosses val="autoZero"/>
        <c:auto val="1"/>
        <c:lblAlgn val="ctr"/>
        <c:lblOffset val="100"/>
        <c:noMultiLvlLbl val="0"/>
      </c:catAx>
      <c:valAx>
        <c:axId val="1857697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62180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EE5A-4E43-9455-BB7C5AD8ABE3}"/>
            </c:ext>
          </c:extLst>
        </c:ser>
        <c:dLbls>
          <c:showLegendKey val="0"/>
          <c:showVal val="0"/>
          <c:showCatName val="0"/>
          <c:showSerName val="0"/>
          <c:showPercent val="0"/>
          <c:showBubbleSize val="0"/>
        </c:dLbls>
        <c:gapWidth val="150"/>
        <c:axId val="219135792"/>
        <c:axId val="21913422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E5A-4E43-9455-BB7C5AD8ABE3}"/>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EE5A-4E43-9455-BB7C5AD8ABE3}"/>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EE5A-4E43-9455-BB7C5AD8ABE3}"/>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EE5A-4E43-9455-BB7C5AD8ABE3}"/>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80.454545454545453</c:v>
                </c:pt>
                <c:pt idx="1">
                  <c:v>45.454545454545453</c:v>
                </c:pt>
                <c:pt idx="2">
                  <c:v>67.804878048780495</c:v>
                </c:pt>
                <c:pt idx="3">
                  <c:v>56.666666666666664</c:v>
                </c:pt>
              </c:numCache>
            </c:numRef>
          </c:yVal>
          <c:smooth val="0"/>
          <c:extLst>
            <c:ext xmlns:c16="http://schemas.microsoft.com/office/drawing/2014/chart" uri="{C3380CC4-5D6E-409C-BE32-E72D297353CC}">
              <c16:uniqueId val="{00000006-EE5A-4E43-9455-BB7C5AD8ABE3}"/>
            </c:ext>
          </c:extLst>
        </c:ser>
        <c:dLbls>
          <c:showLegendKey val="0"/>
          <c:showVal val="0"/>
          <c:showCatName val="0"/>
          <c:showSerName val="0"/>
          <c:showPercent val="0"/>
          <c:showBubbleSize val="0"/>
        </c:dLbls>
        <c:axId val="219135792"/>
        <c:axId val="219134224"/>
      </c:scatterChart>
      <c:catAx>
        <c:axId val="21913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134224"/>
        <c:crosses val="autoZero"/>
        <c:auto val="1"/>
        <c:lblAlgn val="ctr"/>
        <c:lblOffset val="100"/>
        <c:noMultiLvlLbl val="0"/>
      </c:catAx>
      <c:valAx>
        <c:axId val="2191342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135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218528672"/>
        <c:axId val="219027480"/>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67.5</c:v>
                </c:pt>
                <c:pt idx="1">
                  <c:v>68.571428571428569</c:v>
                </c:pt>
                <c:pt idx="2">
                  <c:v>91.111111111111114</c:v>
                </c:pt>
                <c:pt idx="3">
                  <c:v>100</c:v>
                </c:pt>
                <c:pt idx="4">
                  <c:v>100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218528672"/>
        <c:axId val="219027480"/>
      </c:scatterChart>
      <c:catAx>
        <c:axId val="218528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027480"/>
        <c:crosses val="autoZero"/>
        <c:auto val="1"/>
        <c:lblAlgn val="ctr"/>
        <c:lblOffset val="100"/>
        <c:noMultiLvlLbl val="0"/>
      </c:catAx>
      <c:valAx>
        <c:axId val="2190274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85286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Gráficas!$J$80:$J$84</c:f>
              <c:strCache>
                <c:ptCount val="5"/>
                <c:pt idx="0">
                  <c:v>Provisión del empleo</c:v>
                </c:pt>
                <c:pt idx="1">
                  <c:v>Gestión de la información</c:v>
                </c:pt>
                <c:pt idx="2">
                  <c:v>Meritocracia</c:v>
                </c:pt>
                <c:pt idx="3">
                  <c:v>Gestión del desempeño</c:v>
                </c:pt>
                <c:pt idx="4">
                  <c:v>Conocimiento institucional</c:v>
                </c:pt>
              </c:strCache>
            </c:strRef>
          </c:cat>
          <c:val>
            <c:numRef>
              <c:f>Gráficas!$K$80:$K$84</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184646864"/>
        <c:axId val="184647256"/>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Gráficas!$J$80:$J$84</c:f>
              <c:strCache>
                <c:ptCount val="5"/>
                <c:pt idx="0">
                  <c:v>Provisión del empleo</c:v>
                </c:pt>
                <c:pt idx="1">
                  <c:v>Gestión de la información</c:v>
                </c:pt>
                <c:pt idx="2">
                  <c:v>Meritocracia</c:v>
                </c:pt>
                <c:pt idx="3">
                  <c:v>Gestión del desempeño</c:v>
                </c:pt>
                <c:pt idx="4">
                  <c:v>Conocimiento institucional</c:v>
                </c:pt>
              </c:strCache>
            </c:strRef>
          </c:xVal>
          <c:yVal>
            <c:numRef>
              <c:f>Gráficas!$L$80:$L$84</c:f>
              <c:numCache>
                <c:formatCode>0</c:formatCode>
                <c:ptCount val="5"/>
                <c:pt idx="0">
                  <c:v>32</c:v>
                </c:pt>
                <c:pt idx="1">
                  <c:v>80</c:v>
                </c:pt>
                <c:pt idx="2">
                  <c:v>20</c:v>
                </c:pt>
                <c:pt idx="3">
                  <c:v>40</c:v>
                </c:pt>
                <c:pt idx="4">
                  <c:v>100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184646864"/>
        <c:axId val="184647256"/>
      </c:scatterChart>
      <c:catAx>
        <c:axId val="18464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4647256"/>
        <c:crosses val="autoZero"/>
        <c:auto val="1"/>
        <c:lblAlgn val="ctr"/>
        <c:lblOffset val="100"/>
        <c:noMultiLvlLbl val="0"/>
      </c:catAx>
      <c:valAx>
        <c:axId val="1846472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46468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219133048"/>
        <c:axId val="21913344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67.52066115702479</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219133048"/>
        <c:axId val="219133440"/>
      </c:scatterChart>
      <c:catAx>
        <c:axId val="219133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133440"/>
        <c:crosses val="autoZero"/>
        <c:auto val="1"/>
        <c:lblAlgn val="ctr"/>
        <c:lblOffset val="100"/>
        <c:noMultiLvlLbl val="0"/>
      </c:catAx>
      <c:valAx>
        <c:axId val="2191334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1330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Gráficas!$K$104</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cat>
          <c:val>
            <c:numRef>
              <c:f>Gráficas!$K$105:$K$115</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219136184"/>
        <c:axId val="219910032"/>
      </c:barChart>
      <c:scatterChart>
        <c:scatterStyle val="lineMarker"/>
        <c:varyColors val="0"/>
        <c:ser>
          <c:idx val="1"/>
          <c:order val="1"/>
          <c:tx>
            <c:strRef>
              <c:f>Gráficas!$L$104</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xVal>
          <c:yVal>
            <c:numRef>
              <c:f>Gráficas!$L$105:$L$115</c:f>
              <c:numCache>
                <c:formatCode>0</c:formatCode>
                <c:ptCount val="11"/>
                <c:pt idx="0">
                  <c:v>100</c:v>
                </c:pt>
                <c:pt idx="1">
                  <c:v>73.333333333333329</c:v>
                </c:pt>
                <c:pt idx="2">
                  <c:v>43.333333333333336</c:v>
                </c:pt>
                <c:pt idx="3">
                  <c:v>62.758620689655174</c:v>
                </c:pt>
                <c:pt idx="4">
                  <c:v>81.818181818181813</c:v>
                </c:pt>
                <c:pt idx="5">
                  <c:v>45</c:v>
                </c:pt>
                <c:pt idx="6">
                  <c:v>73.333333333333329</c:v>
                </c:pt>
                <c:pt idx="7">
                  <c:v>100</c:v>
                </c:pt>
                <c:pt idx="8">
                  <c:v>100</c:v>
                </c:pt>
                <c:pt idx="9">
                  <c:v>80</c:v>
                </c:pt>
                <c:pt idx="10">
                  <c:v>60</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219136184"/>
        <c:axId val="219910032"/>
      </c:scatterChart>
      <c:catAx>
        <c:axId val="219136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910032"/>
        <c:crosses val="autoZero"/>
        <c:auto val="1"/>
        <c:lblAlgn val="ctr"/>
        <c:lblOffset val="100"/>
        <c:noMultiLvlLbl val="0"/>
      </c:catAx>
      <c:valAx>
        <c:axId val="2199100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1361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Gráficas!$J$129:$J$132</c:f>
              <c:strCache>
                <c:ptCount val="4"/>
                <c:pt idx="0">
                  <c:v>Gestión de la información</c:v>
                </c:pt>
                <c:pt idx="1">
                  <c:v>Administración del talento humano</c:v>
                </c:pt>
                <c:pt idx="2">
                  <c:v>Desvinculación asistida</c:v>
                </c:pt>
                <c:pt idx="3">
                  <c:v>Gestión del conocimiento</c:v>
                </c:pt>
              </c:strCache>
            </c:strRef>
          </c:cat>
          <c:val>
            <c:numRef>
              <c:f>Gráficas!$K$129:$K$132</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219910816"/>
        <c:axId val="219911208"/>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Gráficas!$J$129:$J$132</c:f>
              <c:strCache>
                <c:ptCount val="4"/>
                <c:pt idx="0">
                  <c:v>Gestión de la información</c:v>
                </c:pt>
                <c:pt idx="1">
                  <c:v>Administración del talento humano</c:v>
                </c:pt>
                <c:pt idx="2">
                  <c:v>Desvinculación asistida</c:v>
                </c:pt>
                <c:pt idx="3">
                  <c:v>Gestión del conocimiento</c:v>
                </c:pt>
              </c:strCache>
            </c:strRef>
          </c:xVal>
          <c:yVal>
            <c:numRef>
              <c:f>Gráficas!$L$129:$L$132</c:f>
              <c:numCache>
                <c:formatCode>0</c:formatCode>
                <c:ptCount val="4"/>
                <c:pt idx="0">
                  <c:v>20</c:v>
                </c:pt>
                <c:pt idx="1">
                  <c:v>60</c:v>
                </c:pt>
                <c:pt idx="2" formatCode="General">
                  <c:v>80</c:v>
                </c:pt>
                <c:pt idx="3" formatCode="General">
                  <c:v>40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219910816"/>
        <c:axId val="219911208"/>
      </c:scatterChart>
      <c:catAx>
        <c:axId val="21991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911208"/>
        <c:crosses val="autoZero"/>
        <c:auto val="0"/>
        <c:lblAlgn val="ctr"/>
        <c:lblOffset val="100"/>
        <c:noMultiLvlLbl val="0"/>
      </c:catAx>
      <c:valAx>
        <c:axId val="21991120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9108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Gráficas!$I$155:$I$159</c:f>
              <c:strCache>
                <c:ptCount val="5"/>
                <c:pt idx="0">
                  <c:v>Ruta de la Felicidad</c:v>
                </c:pt>
                <c:pt idx="1">
                  <c:v>Ruta del Crecimiento</c:v>
                </c:pt>
                <c:pt idx="2">
                  <c:v>Ruta del Servicio</c:v>
                </c:pt>
                <c:pt idx="3">
                  <c:v>Ruta de la Calidad</c:v>
                </c:pt>
                <c:pt idx="4">
                  <c:v>Ruta del Análisis de datos</c:v>
                </c:pt>
              </c:strCache>
            </c:strRef>
          </c:cat>
          <c:val>
            <c:numRef>
              <c:f>Gráficas!$J$155:$J$159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219911992"/>
        <c:axId val="219912384"/>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Gráficas!$I$155:$I$159</c:f>
              <c:strCache>
                <c:ptCount val="5"/>
                <c:pt idx="0">
                  <c:v>Ruta de la Felicidad</c:v>
                </c:pt>
                <c:pt idx="1">
                  <c:v>Ruta del Crecimiento</c:v>
                </c:pt>
                <c:pt idx="2">
                  <c:v>Ruta del Servicio</c:v>
                </c:pt>
                <c:pt idx="3">
                  <c:v>Ruta de la Calidad</c:v>
                </c:pt>
                <c:pt idx="4">
                  <c:v>Ruta del Análisis de datos</c:v>
                </c:pt>
              </c:strCache>
            </c:strRef>
          </c:xVal>
          <c:yVal>
            <c:numRef>
              <c:f>Gráficas!$K$155:$K$159</c:f>
              <c:numCache>
                <c:formatCode>0</c:formatCode>
                <c:ptCount val="5"/>
                <c:pt idx="0">
                  <c:v>74.556156156156163</c:v>
                </c:pt>
                <c:pt idx="1">
                  <c:v>76.089092140921409</c:v>
                </c:pt>
                <c:pt idx="2">
                  <c:v>77.980769230769226</c:v>
                </c:pt>
                <c:pt idx="3">
                  <c:v>66.296296296296291</c:v>
                </c:pt>
                <c:pt idx="4">
                  <c:v>70.909090909090907</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219911992"/>
        <c:axId val="219912384"/>
      </c:scatterChart>
      <c:catAx>
        <c:axId val="21991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912384"/>
        <c:crosses val="autoZero"/>
        <c:auto val="1"/>
        <c:lblAlgn val="ctr"/>
        <c:lblOffset val="100"/>
        <c:noMultiLvlLbl val="0"/>
      </c:catAx>
      <c:valAx>
        <c:axId val="21991238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911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Gráficas!$G$176:$H$188</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Gráficas!$I$176:$I$188</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219913168"/>
        <c:axId val="219913560"/>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Gráficas!$H$176:$H$188</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Gráficas!$J$176:$J$188</c:f>
              <c:numCache>
                <c:formatCode>0</c:formatCode>
                <c:ptCount val="13"/>
                <c:pt idx="0">
                  <c:v>82.222222222222229</c:v>
                </c:pt>
                <c:pt idx="1">
                  <c:v>73.599999999999994</c:v>
                </c:pt>
                <c:pt idx="2">
                  <c:v>73.513513513513516</c:v>
                </c:pt>
                <c:pt idx="3">
                  <c:v>68.888888888888886</c:v>
                </c:pt>
                <c:pt idx="4">
                  <c:v>78.888888888888886</c:v>
                </c:pt>
                <c:pt idx="5">
                  <c:v>77.083333333333329</c:v>
                </c:pt>
                <c:pt idx="6">
                  <c:v>83.75</c:v>
                </c:pt>
                <c:pt idx="7">
                  <c:v>64.634146341463421</c:v>
                </c:pt>
                <c:pt idx="8">
                  <c:v>77.5</c:v>
                </c:pt>
                <c:pt idx="9">
                  <c:v>78.461538461538467</c:v>
                </c:pt>
                <c:pt idx="10">
                  <c:v>63.703703703703702</c:v>
                </c:pt>
                <c:pt idx="11">
                  <c:v>68.888888888888886</c:v>
                </c:pt>
                <c:pt idx="12">
                  <c:v>70.909090909090907</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219913168"/>
        <c:axId val="219913560"/>
      </c:scatterChart>
      <c:catAx>
        <c:axId val="21991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913560"/>
        <c:crosses val="autoZero"/>
        <c:auto val="1"/>
        <c:lblAlgn val="ctr"/>
        <c:lblOffset val="100"/>
        <c:noMultiLvlLbl val="0"/>
      </c:catAx>
      <c:valAx>
        <c:axId val="21991356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9131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1-62BD-473E-AA17-7371BA3730C1}"/>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62BD-473E-AA17-7371BA3730C1}"/>
            </c:ext>
          </c:extLst>
        </c:ser>
        <c:dLbls>
          <c:showLegendKey val="0"/>
          <c:showVal val="0"/>
          <c:showCatName val="0"/>
          <c:showSerName val="0"/>
          <c:showPercent val="0"/>
          <c:showBubbleSize val="0"/>
        </c:dLbls>
        <c:gapWidth val="150"/>
        <c:axId val="219135400"/>
        <c:axId val="21913500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62BD-473E-AA17-7371BA3730C1}"/>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2BD-473E-AA17-7371BA3730C1}"/>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2BD-473E-AA17-7371BA3730C1}"/>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62BD-473E-AA17-7371BA3730C1}"/>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67.52066115702479</c:v>
                </c:pt>
              </c:numCache>
            </c:numRef>
          </c:yVal>
          <c:smooth val="0"/>
          <c:extLst>
            <c:ext xmlns:c16="http://schemas.microsoft.com/office/drawing/2014/chart" uri="{C3380CC4-5D6E-409C-BE32-E72D297353CC}">
              <c16:uniqueId val="{00000008-62BD-473E-AA17-7371BA3730C1}"/>
            </c:ext>
          </c:extLst>
        </c:ser>
        <c:dLbls>
          <c:showLegendKey val="0"/>
          <c:showVal val="0"/>
          <c:showCatName val="0"/>
          <c:showSerName val="0"/>
          <c:showPercent val="0"/>
          <c:showBubbleSize val="0"/>
        </c:dLbls>
        <c:axId val="219135400"/>
        <c:axId val="219135008"/>
      </c:scatterChart>
      <c:catAx>
        <c:axId val="219135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135008"/>
        <c:crosses val="autoZero"/>
        <c:auto val="1"/>
        <c:lblAlgn val="ctr"/>
        <c:lblOffset val="100"/>
        <c:noMultiLvlLbl val="0"/>
      </c:catAx>
      <c:valAx>
        <c:axId val="2191350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9135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5.png"/><Relationship Id="rId1" Type="http://schemas.openxmlformats.org/officeDocument/2006/relationships/hyperlink" Target="#Inicio!A1"/><Relationship Id="rId5" Type="http://schemas.openxmlformats.org/officeDocument/2006/relationships/image" Target="../media/image27.png"/><Relationship Id="rId4" Type="http://schemas.openxmlformats.org/officeDocument/2006/relationships/image" Target="../media/image26.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7.svg"/><Relationship Id="rId7" Type="http://schemas.openxmlformats.org/officeDocument/2006/relationships/hyperlink" Target="#Inicio!A1"/><Relationship Id="rId2" Type="http://schemas.openxmlformats.org/officeDocument/2006/relationships/image" Target="../media/image6.png"/><Relationship Id="rId1" Type="http://schemas.openxmlformats.org/officeDocument/2006/relationships/hyperlink" Target="#Gr&#225;ficas!A1"/><Relationship Id="rId6" Type="http://schemas.openxmlformats.org/officeDocument/2006/relationships/image" Target="../media/image9.svg"/><Relationship Id="rId5" Type="http://schemas.openxmlformats.org/officeDocument/2006/relationships/image" Target="../media/image8.png"/><Relationship Id="rId10" Type="http://schemas.openxmlformats.org/officeDocument/2006/relationships/image" Target="../media/image11.png"/><Relationship Id="rId4" Type="http://schemas.openxmlformats.org/officeDocument/2006/relationships/hyperlink" Target="#'Resultados Rutas'!A1"/><Relationship Id="rId9" Type="http://schemas.openxmlformats.org/officeDocument/2006/relationships/image" Target="../media/image4.svg"/></Relationships>
</file>

<file path=xl/drawings/_rels/drawing5.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7.svg"/><Relationship Id="rId7" Type="http://schemas.openxmlformats.org/officeDocument/2006/relationships/hyperlink" Target="#Inicio!A1"/><Relationship Id="rId2" Type="http://schemas.openxmlformats.org/officeDocument/2006/relationships/image" Target="../media/image6.png"/><Relationship Id="rId1" Type="http://schemas.openxmlformats.org/officeDocument/2006/relationships/hyperlink" Target="#Gr&#225;ficas!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Resultados Rutas'!A1"/><Relationship Id="rId9" Type="http://schemas.openxmlformats.org/officeDocument/2006/relationships/image" Target="../media/image4.svg"/></Relationships>
</file>

<file path=xl/drawings/_rels/drawing6.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9.svg"/><Relationship Id="rId3" Type="http://schemas.openxmlformats.org/officeDocument/2006/relationships/chart" Target="../charts/chart3.xml"/><Relationship Id="rId7" Type="http://schemas.openxmlformats.org/officeDocument/2006/relationships/image" Target="../media/image4.svg"/><Relationship Id="rId12" Type="http://schemas.openxmlformats.org/officeDocument/2006/relationships/image" Target="../media/image1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2.png"/><Relationship Id="rId11" Type="http://schemas.openxmlformats.org/officeDocument/2006/relationships/hyperlink" Target="#'Resultados Rutas'!A1"/><Relationship Id="rId5" Type="http://schemas.openxmlformats.org/officeDocument/2006/relationships/hyperlink" Target="#Inicio!A1"/><Relationship Id="rId15" Type="http://schemas.openxmlformats.org/officeDocument/2006/relationships/image" Target="../media/image14.png"/><Relationship Id="rId10" Type="http://schemas.openxmlformats.org/officeDocument/2006/relationships/chart" Target="../charts/chart7.xml"/><Relationship Id="rId4" Type="http://schemas.openxmlformats.org/officeDocument/2006/relationships/chart" Target="../charts/chart4.xml"/><Relationship Id="rId9" Type="http://schemas.openxmlformats.org/officeDocument/2006/relationships/chart" Target="../charts/chart6.xml"/><Relationship Id="rId1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4.svg"/><Relationship Id="rId7" Type="http://schemas.openxmlformats.org/officeDocument/2006/relationships/hyperlink" Target="#'Plan de Acci&#243;n'!A1"/><Relationship Id="rId2" Type="http://schemas.openxmlformats.org/officeDocument/2006/relationships/image" Target="../media/image15.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16.png"/><Relationship Id="rId4" Type="http://schemas.openxmlformats.org/officeDocument/2006/relationships/hyperlink" Target="#Gr&#225;ficas!A155"/><Relationship Id="rId9" Type="http://schemas.openxmlformats.org/officeDocument/2006/relationships/image" Target="../media/image18.svg"/></Relationships>
</file>

<file path=xl/drawings/_rels/drawing8.xml.rels><?xml version="1.0" encoding="UTF-8" standalone="yes"?>
<Relationships xmlns="http://schemas.openxmlformats.org/package/2006/relationships"><Relationship Id="rId8" Type="http://schemas.openxmlformats.org/officeDocument/2006/relationships/image" Target="../media/image22.png"/><Relationship Id="rId3" Type="http://schemas.openxmlformats.org/officeDocument/2006/relationships/image" Target="../media/image4.svg"/><Relationship Id="rId7" Type="http://schemas.openxmlformats.org/officeDocument/2006/relationships/hyperlink" Target="#'Resultados Rutas'!A1"/><Relationship Id="rId2" Type="http://schemas.openxmlformats.org/officeDocument/2006/relationships/image" Target="../media/image19.png"/><Relationship Id="rId1" Type="http://schemas.openxmlformats.org/officeDocument/2006/relationships/hyperlink" Target="#Inicio!A1"/><Relationship Id="rId6" Type="http://schemas.openxmlformats.org/officeDocument/2006/relationships/image" Target="../media/image21.svg"/><Relationship Id="rId5" Type="http://schemas.openxmlformats.org/officeDocument/2006/relationships/image" Target="../media/image20.png"/><Relationship Id="rId4" Type="http://schemas.openxmlformats.org/officeDocument/2006/relationships/hyperlink" Target="#'Rutas Filtro'!A1"/><Relationship Id="rId9" Type="http://schemas.openxmlformats.org/officeDocument/2006/relationships/image" Target="../media/image9.svg"/></Relationships>
</file>

<file path=xl/drawings/_rels/drawing9.xml.rels><?xml version="1.0" encoding="UTF-8" standalone="yes"?>
<Relationships xmlns="http://schemas.openxmlformats.org/package/2006/relationships"><Relationship Id="rId3" Type="http://schemas.openxmlformats.org/officeDocument/2006/relationships/image" Target="../media/image18.svg"/><Relationship Id="rId2" Type="http://schemas.openxmlformats.org/officeDocument/2006/relationships/image" Target="../media/image23.png"/><Relationship Id="rId1" Type="http://schemas.openxmlformats.org/officeDocument/2006/relationships/hyperlink" Target="#'Plan de Acci&#243;n'!A1"/><Relationship Id="rId6" Type="http://schemas.openxmlformats.org/officeDocument/2006/relationships/image" Target="../media/image4.svg"/><Relationship Id="rId5" Type="http://schemas.openxmlformats.org/officeDocument/2006/relationships/image" Target="../media/image24.png"/><Relationship Id="rId4"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666751</xdr:colOff>
      <xdr:row>1</xdr:row>
      <xdr:rowOff>66954</xdr:rowOff>
    </xdr:from>
    <xdr:to>
      <xdr:col>11</xdr:col>
      <xdr:colOff>582085</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1" y="268037"/>
          <a:ext cx="2963334" cy="7162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726281</xdr:colOff>
      <xdr:row>141</xdr:row>
      <xdr:rowOff>59533</xdr:rowOff>
    </xdr:from>
    <xdr:to>
      <xdr:col>7</xdr:col>
      <xdr:colOff>1640681</xdr:colOff>
      <xdr:row>146</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62875" y="61079064"/>
          <a:ext cx="914400" cy="914400"/>
        </a:xfrm>
        <a:prstGeom prst="rect">
          <a:avLst/>
        </a:prstGeom>
      </xdr:spPr>
    </xdr:pic>
    <xdr:clientData/>
  </xdr:twoCellAnchor>
  <xdr:twoCellAnchor editAs="oneCell">
    <xdr:from>
      <xdr:col>11</xdr:col>
      <xdr:colOff>95250</xdr:colOff>
      <xdr:row>5</xdr:row>
      <xdr:rowOff>402167</xdr:rowOff>
    </xdr:from>
    <xdr:to>
      <xdr:col>11</xdr:col>
      <xdr:colOff>1083469</xdr:colOff>
      <xdr:row>7</xdr:row>
      <xdr:rowOff>141553</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769167" y="1365250"/>
          <a:ext cx="988219" cy="988219"/>
        </a:xfrm>
        <a:prstGeom prst="rect">
          <a:avLst/>
        </a:prstGeom>
      </xdr:spPr>
    </xdr:pic>
    <xdr:clientData/>
  </xdr:twoCellAnchor>
  <xdr:twoCellAnchor editAs="oneCell">
    <xdr:from>
      <xdr:col>5</xdr:col>
      <xdr:colOff>2374634</xdr:colOff>
      <xdr:row>1</xdr:row>
      <xdr:rowOff>59532</xdr:rowOff>
    </xdr:from>
    <xdr:to>
      <xdr:col>7</xdr:col>
      <xdr:colOff>1792551</xdr:colOff>
      <xdr:row>5</xdr:row>
      <xdr:rowOff>234429</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08384" y="154782"/>
          <a:ext cx="3549386" cy="109167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15874</xdr:rowOff>
    </xdr:from>
    <xdr:to>
      <xdr:col>6</xdr:col>
      <xdr:colOff>722313</xdr:colOff>
      <xdr:row>16</xdr:row>
      <xdr:rowOff>7938</xdr:rowOff>
    </xdr:to>
    <xdr:graphicFrame macro="">
      <xdr:nvGraphicFramePr>
        <xdr:cNvPr id="4" name="Gráfico 3">
          <a:extLst>
            <a:ext uri="{FF2B5EF4-FFF2-40B4-BE49-F238E27FC236}">
              <a16:creationId xmlns:a16="http://schemas.microsoft.com/office/drawing/2014/main" id="{7847548B-AA29-4E19-9D13-DDB6DB63ED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269875</xdr:colOff>
      <xdr:row>4</xdr:row>
      <xdr:rowOff>39687</xdr:rowOff>
    </xdr:from>
    <xdr:to>
      <xdr:col>14</xdr:col>
      <xdr:colOff>47625</xdr:colOff>
      <xdr:row>16</xdr:row>
      <xdr:rowOff>119062</xdr:rowOff>
    </xdr:to>
    <xdr:graphicFrame macro="">
      <xdr:nvGraphicFramePr>
        <xdr:cNvPr id="5" name="Gráfico 4">
          <a:extLst>
            <a:ext uri="{FF2B5EF4-FFF2-40B4-BE49-F238E27FC236}">
              <a16:creationId xmlns:a16="http://schemas.microsoft.com/office/drawing/2014/main" id="{BE356713-9E20-450C-ACE4-F2B33A439B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552450</xdr:colOff>
      <xdr:row>0</xdr:row>
      <xdr:rowOff>0</xdr:rowOff>
    </xdr:from>
    <xdr:ext cx="4425043" cy="943429"/>
    <xdr:pic>
      <xdr:nvPicPr>
        <xdr:cNvPr id="2" name="Picture 1">
          <a:extLst>
            <a:ext uri="{FF2B5EF4-FFF2-40B4-BE49-F238E27FC236}">
              <a16:creationId xmlns:a16="http://schemas.microsoft.com/office/drawing/2014/main" id="{2B63AE97-B5B7-4F0C-B7F1-29E141EBB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2130" y="0"/>
          <a:ext cx="4425043" cy="943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309563</xdr:colOff>
      <xdr:row>97</xdr:row>
      <xdr:rowOff>23812</xdr:rowOff>
    </xdr:from>
    <xdr:to>
      <xdr:col>10</xdr:col>
      <xdr:colOff>461964</xdr:colOff>
      <xdr:row>101</xdr:row>
      <xdr:rowOff>9965</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45969" y="24074437"/>
          <a:ext cx="914400" cy="914400"/>
        </a:xfrm>
        <a:prstGeom prst="rect">
          <a:avLst/>
        </a:prstGeom>
      </xdr:spPr>
    </xdr:pic>
    <xdr:clientData/>
  </xdr:twoCellAnchor>
  <xdr:twoCellAnchor editAs="oneCell">
    <xdr:from>
      <xdr:col>8</xdr:col>
      <xdr:colOff>285750</xdr:colOff>
      <xdr:row>1</xdr:row>
      <xdr:rowOff>127005</xdr:rowOff>
    </xdr:from>
    <xdr:to>
      <xdr:col>10</xdr:col>
      <xdr:colOff>363362</xdr:colOff>
      <xdr:row>1</xdr:row>
      <xdr:rowOff>889004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58833" y="148172"/>
          <a:ext cx="3048001" cy="7619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128566</xdr:colOff>
      <xdr:row>15</xdr:row>
      <xdr:rowOff>302665</xdr:rowOff>
    </xdr:from>
    <xdr:to>
      <xdr:col>18</xdr:col>
      <xdr:colOff>279492</xdr:colOff>
      <xdr:row>17</xdr:row>
      <xdr:rowOff>204239</xdr:rowOff>
    </xdr:to>
    <xdr:pic>
      <xdr:nvPicPr>
        <xdr:cNvPr id="2" name="Gráfico 1" descr="Gráfico de barras">
          <a:hlinkClick xmlns:r="http://schemas.openxmlformats.org/officeDocument/2006/relationships" r:id="rId1"/>
          <a:extLst>
            <a:ext uri="{FF2B5EF4-FFF2-40B4-BE49-F238E27FC236}">
              <a16:creationId xmlns:a16="http://schemas.microsoft.com/office/drawing/2014/main" id="{017F4608-63B1-41F0-833E-5C3E49B102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578616" y="5795415"/>
          <a:ext cx="951026" cy="904874"/>
        </a:xfrm>
        <a:prstGeom prst="rect">
          <a:avLst/>
        </a:prstGeom>
      </xdr:spPr>
    </xdr:pic>
    <xdr:clientData/>
  </xdr:twoCellAnchor>
  <xdr:twoCellAnchor editAs="oneCell">
    <xdr:from>
      <xdr:col>17</xdr:col>
      <xdr:colOff>59530</xdr:colOff>
      <xdr:row>20</xdr:row>
      <xdr:rowOff>42331</xdr:rowOff>
    </xdr:from>
    <xdr:to>
      <xdr:col>18</xdr:col>
      <xdr:colOff>211930</xdr:colOff>
      <xdr:row>21</xdr:row>
      <xdr:rowOff>432855</xdr:rowOff>
    </xdr:to>
    <xdr:pic>
      <xdr:nvPicPr>
        <xdr:cNvPr id="3" name="Gráfico 2" descr="Red">
          <a:hlinkClick xmlns:r="http://schemas.openxmlformats.org/officeDocument/2006/relationships" r:id="rId4"/>
          <a:extLst>
            <a:ext uri="{FF2B5EF4-FFF2-40B4-BE49-F238E27FC236}">
              <a16:creationId xmlns:a16="http://schemas.microsoft.com/office/drawing/2014/main" id="{D3F080E1-4079-49FC-9C51-40D88466586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509580" y="8043331"/>
          <a:ext cx="952500" cy="892174"/>
        </a:xfrm>
        <a:prstGeom prst="rect">
          <a:avLst/>
        </a:prstGeom>
      </xdr:spPr>
    </xdr:pic>
    <xdr:clientData/>
  </xdr:twoCellAnchor>
  <xdr:twoCellAnchor editAs="oneCell">
    <xdr:from>
      <xdr:col>17</xdr:col>
      <xdr:colOff>116416</xdr:colOff>
      <xdr:row>25</xdr:row>
      <xdr:rowOff>132293</xdr:rowOff>
    </xdr:from>
    <xdr:to>
      <xdr:col>18</xdr:col>
      <xdr:colOff>267342</xdr:colOff>
      <xdr:row>27</xdr:row>
      <xdr:rowOff>16405</xdr:rowOff>
    </xdr:to>
    <xdr:pic>
      <xdr:nvPicPr>
        <xdr:cNvPr id="4" name="Gráfico 3" descr="Lista de comprobación">
          <a:hlinkClick xmlns:r="http://schemas.openxmlformats.org/officeDocument/2006/relationships" r:id="rId7"/>
          <a:extLst>
            <a:ext uri="{FF2B5EF4-FFF2-40B4-BE49-F238E27FC236}">
              <a16:creationId xmlns:a16="http://schemas.microsoft.com/office/drawing/2014/main" id="{38E5B1E0-E045-40C2-9079-C1759774758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9566466" y="10641543"/>
          <a:ext cx="951026" cy="887412"/>
        </a:xfrm>
        <a:prstGeom prst="rect">
          <a:avLst/>
        </a:prstGeom>
      </xdr:spPr>
    </xdr:pic>
    <xdr:clientData/>
  </xdr:twoCellAnchor>
  <xdr:twoCellAnchor editAs="oneCell">
    <xdr:from>
      <xdr:col>8</xdr:col>
      <xdr:colOff>2354036</xdr:colOff>
      <xdr:row>2</xdr:row>
      <xdr:rowOff>68036</xdr:rowOff>
    </xdr:from>
    <xdr:to>
      <xdr:col>11</xdr:col>
      <xdr:colOff>1534906</xdr:colOff>
      <xdr:row>2</xdr:row>
      <xdr:rowOff>1028158</xdr:rowOff>
    </xdr:to>
    <xdr:pic>
      <xdr:nvPicPr>
        <xdr:cNvPr id="5" name="Imagen 4">
          <a:extLst>
            <a:ext uri="{FF2B5EF4-FFF2-40B4-BE49-F238E27FC236}">
              <a16:creationId xmlns:a16="http://schemas.microsoft.com/office/drawing/2014/main" id="{725EB58D-31E9-485A-99DE-7133A08D141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453086" y="245836"/>
          <a:ext cx="4184670" cy="9601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128566</xdr:colOff>
      <xdr:row>15</xdr:row>
      <xdr:rowOff>302665</xdr:rowOff>
    </xdr:from>
    <xdr:to>
      <xdr:col>18</xdr:col>
      <xdr:colOff>279492</xdr:colOff>
      <xdr:row>17</xdr:row>
      <xdr:rowOff>204239</xdr:rowOff>
    </xdr:to>
    <xdr:pic>
      <xdr:nvPicPr>
        <xdr:cNvPr id="3" name="Gráfico 2" descr="Gráfico de barras">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619097" y="3934071"/>
          <a:ext cx="912926" cy="901699"/>
        </a:xfrm>
        <a:prstGeom prst="rect">
          <a:avLst/>
        </a:prstGeom>
      </xdr:spPr>
    </xdr:pic>
    <xdr:clientData/>
  </xdr:twoCellAnchor>
  <xdr:twoCellAnchor editAs="oneCell">
    <xdr:from>
      <xdr:col>17</xdr:col>
      <xdr:colOff>59530</xdr:colOff>
      <xdr:row>20</xdr:row>
      <xdr:rowOff>42331</xdr:rowOff>
    </xdr:from>
    <xdr:to>
      <xdr:col>18</xdr:col>
      <xdr:colOff>211930</xdr:colOff>
      <xdr:row>21</xdr:row>
      <xdr:rowOff>432855</xdr:rowOff>
    </xdr:to>
    <xdr:pic>
      <xdr:nvPicPr>
        <xdr:cNvPr id="9" name="Gráfico 8" descr="Red">
          <a:hlinkClick xmlns:r="http://schemas.openxmlformats.org/officeDocument/2006/relationships" r:id="rId4"/>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550061" y="6174050"/>
          <a:ext cx="914400" cy="890587"/>
        </a:xfrm>
        <a:prstGeom prst="rect">
          <a:avLst/>
        </a:prstGeom>
      </xdr:spPr>
    </xdr:pic>
    <xdr:clientData/>
  </xdr:twoCellAnchor>
  <xdr:twoCellAnchor editAs="oneCell">
    <xdr:from>
      <xdr:col>17</xdr:col>
      <xdr:colOff>116416</xdr:colOff>
      <xdr:row>25</xdr:row>
      <xdr:rowOff>132293</xdr:rowOff>
    </xdr:from>
    <xdr:to>
      <xdr:col>18</xdr:col>
      <xdr:colOff>267342</xdr:colOff>
      <xdr:row>27</xdr:row>
      <xdr:rowOff>16404</xdr:rowOff>
    </xdr:to>
    <xdr:pic>
      <xdr:nvPicPr>
        <xdr:cNvPr id="10" name="Gráfico 9" descr="Lista de comprobación">
          <a:hlinkClick xmlns:r="http://schemas.openxmlformats.org/officeDocument/2006/relationships" r:id="rId7"/>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9606947" y="8764324"/>
          <a:ext cx="912926" cy="8842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359834</xdr:colOff>
      <xdr:row>77</xdr:row>
      <xdr:rowOff>63500</xdr:rowOff>
    </xdr:from>
    <xdr:to>
      <xdr:col>16</xdr:col>
      <xdr:colOff>508000</xdr:colOff>
      <xdr:row>95</xdr:row>
      <xdr:rowOff>84846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285748</xdr:colOff>
      <xdr:row>197</xdr:row>
      <xdr:rowOff>152400</xdr:rowOff>
    </xdr:from>
    <xdr:to>
      <xdr:col>11</xdr:col>
      <xdr:colOff>511967</xdr:colOff>
      <xdr:row>203</xdr:row>
      <xdr:rowOff>69056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60342" y="36133088"/>
          <a:ext cx="988219" cy="988219"/>
        </a:xfrm>
        <a:prstGeom prst="rect">
          <a:avLst/>
        </a:prstGeom>
      </xdr:spPr>
    </xdr:pic>
    <xdr:clientData/>
  </xdr:twoCellAnchor>
  <xdr:twoCellAnchor>
    <xdr:from>
      <xdr:col>4</xdr:col>
      <xdr:colOff>730250</xdr:colOff>
      <xdr:row>100</xdr:row>
      <xdr:rowOff>74085</xdr:rowOff>
    </xdr:from>
    <xdr:to>
      <xdr:col>18</xdr:col>
      <xdr:colOff>309561</xdr:colOff>
      <xdr:row>120</xdr:row>
      <xdr:rowOff>148166</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126</xdr:row>
      <xdr:rowOff>59531</xdr:rowOff>
    </xdr:from>
    <xdr:to>
      <xdr:col>17</xdr:col>
      <xdr:colOff>23812</xdr:colOff>
      <xdr:row>145</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158750</xdr:colOff>
      <xdr:row>149</xdr:row>
      <xdr:rowOff>0</xdr:rowOff>
    </xdr:from>
    <xdr:to>
      <xdr:col>16</xdr:col>
      <xdr:colOff>211667</xdr:colOff>
      <xdr:row>167</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14</xdr:col>
      <xdr:colOff>166687</xdr:colOff>
      <xdr:row>197</xdr:row>
      <xdr:rowOff>142874</xdr:rowOff>
    </xdr:from>
    <xdr:to>
      <xdr:col>15</xdr:col>
      <xdr:colOff>319087</xdr:colOff>
      <xdr:row>202</xdr:row>
      <xdr:rowOff>164304</xdr:rowOff>
    </xdr:to>
    <xdr:pic>
      <xdr:nvPicPr>
        <xdr:cNvPr id="12" name="Gráfico 11" descr="Red">
          <a:hlinkClick xmlns:r="http://schemas.openxmlformats.org/officeDocument/2006/relationships" r:id="rId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9489281" y="36123562"/>
          <a:ext cx="914400" cy="914400"/>
        </a:xfrm>
        <a:prstGeom prst="rect">
          <a:avLst/>
        </a:prstGeom>
      </xdr:spPr>
    </xdr:pic>
    <xdr:clientData/>
  </xdr:twoCellAnchor>
  <xdr:twoCellAnchor>
    <xdr:from>
      <xdr:col>2</xdr:col>
      <xdr:colOff>603250</xdr:colOff>
      <xdr:row>172</xdr:row>
      <xdr:rowOff>31748</xdr:rowOff>
    </xdr:from>
    <xdr:to>
      <xdr:col>18</xdr:col>
      <xdr:colOff>603250</xdr:colOff>
      <xdr:row>192</xdr:row>
      <xdr:rowOff>10583</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285751</xdr:colOff>
      <xdr:row>10</xdr:row>
      <xdr:rowOff>275166</xdr:rowOff>
    </xdr:from>
    <xdr:to>
      <xdr:col>16</xdr:col>
      <xdr:colOff>511969</xdr:colOff>
      <xdr:row>13</xdr:row>
      <xdr:rowOff>46301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97168" y="1460499"/>
          <a:ext cx="988219" cy="988219"/>
        </a:xfrm>
        <a:prstGeom prst="rect">
          <a:avLst/>
        </a:prstGeom>
      </xdr:spPr>
    </xdr:pic>
    <xdr:clientData/>
  </xdr:twoCellAnchor>
  <xdr:twoCellAnchor editAs="oneCell">
    <xdr:from>
      <xdr:col>15</xdr:col>
      <xdr:colOff>349250</xdr:colOff>
      <xdr:row>15</xdr:row>
      <xdr:rowOff>380999</xdr:rowOff>
    </xdr:from>
    <xdr:to>
      <xdr:col>16</xdr:col>
      <xdr:colOff>500175</xdr:colOff>
      <xdr:row>18</xdr:row>
      <xdr:rowOff>72230</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260667" y="3227916"/>
          <a:ext cx="912926" cy="918897"/>
        </a:xfrm>
        <a:prstGeom prst="rect">
          <a:avLst/>
        </a:prstGeom>
      </xdr:spPr>
    </xdr:pic>
    <xdr:clientData/>
  </xdr:twoCellAnchor>
  <xdr:twoCellAnchor editAs="oneCell">
    <xdr:from>
      <xdr:col>15</xdr:col>
      <xdr:colOff>465667</xdr:colOff>
      <xdr:row>21</xdr:row>
      <xdr:rowOff>158750</xdr:rowOff>
    </xdr:from>
    <xdr:to>
      <xdr:col>16</xdr:col>
      <xdr:colOff>618066</xdr:colOff>
      <xdr:row>24</xdr:row>
      <xdr:rowOff>46566</xdr:rowOff>
    </xdr:to>
    <xdr:pic>
      <xdr:nvPicPr>
        <xdr:cNvPr id="4" name="Gráfico 3" descr="Compartir">
          <a:hlinkClick xmlns:r="http://schemas.openxmlformats.org/officeDocument/2006/relationships" r:id="rId7"/>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1377084" y="5143500"/>
          <a:ext cx="914400" cy="914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571501</xdr:colOff>
      <xdr:row>30</xdr:row>
      <xdr:rowOff>52917</xdr:rowOff>
    </xdr:from>
    <xdr:to>
      <xdr:col>11</xdr:col>
      <xdr:colOff>1559720</xdr:colOff>
      <xdr:row>36</xdr:row>
      <xdr:rowOff>25135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87834" y="7926917"/>
          <a:ext cx="988219" cy="988219"/>
        </a:xfrm>
        <a:prstGeom prst="rect">
          <a:avLst/>
        </a:prstGeom>
      </xdr:spPr>
    </xdr:pic>
    <xdr:clientData/>
  </xdr:twoCellAnchor>
  <xdr:twoCellAnchor editAs="oneCell">
    <xdr:from>
      <xdr:col>9</xdr:col>
      <xdr:colOff>751418</xdr:colOff>
      <xdr:row>30</xdr:row>
      <xdr:rowOff>63500</xdr:rowOff>
    </xdr:from>
    <xdr:to>
      <xdr:col>9</xdr:col>
      <xdr:colOff>1665818</xdr:colOff>
      <xdr:row>35</xdr:row>
      <xdr:rowOff>205317</xdr:rowOff>
    </xdr:to>
    <xdr:pic>
      <xdr:nvPicPr>
        <xdr:cNvPr id="4" name="Gráfico 3" descr="Senderismo">
          <a:hlinkClick xmlns:r="http://schemas.openxmlformats.org/officeDocument/2006/relationships" r:id="rId4"/>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2418" y="7937500"/>
          <a:ext cx="914400" cy="914400"/>
        </a:xfrm>
        <a:prstGeom prst="rect">
          <a:avLst/>
        </a:prstGeom>
      </xdr:spPr>
    </xdr:pic>
    <xdr:clientData/>
  </xdr:twoCellAnchor>
  <xdr:twoCellAnchor editAs="oneCell">
    <xdr:from>
      <xdr:col>4</xdr:col>
      <xdr:colOff>1121834</xdr:colOff>
      <xdr:row>30</xdr:row>
      <xdr:rowOff>148166</xdr:rowOff>
    </xdr:from>
    <xdr:to>
      <xdr:col>4</xdr:col>
      <xdr:colOff>2036234</xdr:colOff>
      <xdr:row>36</xdr:row>
      <xdr:rowOff>46565</xdr:rowOff>
    </xdr:to>
    <xdr:pic>
      <xdr:nvPicPr>
        <xdr:cNvPr id="5" name="Gráfico 4" descr="Red">
          <a:hlinkClick xmlns:r="http://schemas.openxmlformats.org/officeDocument/2006/relationships" r:id="rId7"/>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2688167" y="8022166"/>
          <a:ext cx="914400" cy="914400"/>
        </a:xfrm>
        <a:prstGeom prst="rect">
          <a:avLst/>
        </a:prstGeom>
      </xdr:spPr>
    </xdr:pic>
    <xdr:clientData/>
  </xdr:twoCellAnchor>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7"/>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23</xdr:col>
      <xdr:colOff>0</xdr:colOff>
      <xdr:row>12</xdr:row>
      <xdr:rowOff>0</xdr:rowOff>
    </xdr:from>
    <xdr:to>
      <xdr:col>24</xdr:col>
      <xdr:colOff>152400</xdr:colOff>
      <xdr:row>13</xdr:row>
      <xdr:rowOff>275166</xdr:rowOff>
    </xdr:to>
    <xdr:pic>
      <xdr:nvPicPr>
        <xdr:cNvPr id="2" name="Gráfico 1" descr="Compartir">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10711" y="2947737"/>
          <a:ext cx="914400" cy="914400"/>
        </a:xfrm>
        <a:prstGeom prst="rect">
          <a:avLst/>
        </a:prstGeom>
      </xdr:spPr>
    </xdr:pic>
    <xdr:clientData/>
  </xdr:twoCellAnchor>
  <xdr:twoCellAnchor editAs="oneCell">
    <xdr:from>
      <xdr:col>22</xdr:col>
      <xdr:colOff>651711</xdr:colOff>
      <xdr:row>14</xdr:row>
      <xdr:rowOff>431130</xdr:rowOff>
    </xdr:from>
    <xdr:to>
      <xdr:col>24</xdr:col>
      <xdr:colOff>115930</xdr:colOff>
      <xdr:row>16</xdr:row>
      <xdr:rowOff>75823</xdr:rowOff>
    </xdr:to>
    <xdr:pic>
      <xdr:nvPicPr>
        <xdr:cNvPr id="3" name="Gráfico 2" descr="Lista de comprobación">
          <a:hlinkClick xmlns:r="http://schemas.openxmlformats.org/officeDocument/2006/relationships" r:id="rId4"/>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5400422" y="4642183"/>
          <a:ext cx="988219" cy="9882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Lina_Ins%20Planeaci&#243;n_PCiudadana_T&#205;PICAS_16mar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TB/AUTODIAGNOSTICOS/ACTUALIZACI&#211;N%20AUTODIAGNOSTICOS/8%20AUTODIAGN&#211;STICO%20SEGUIMIENTO%20Y%20EVALUACION%20DE%20DESEMPE&#209;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TTB/AUTODIAGNOSTICOS/ACTUALIZACI&#211;N%20AUTODIAGNOSTICOS/XXXXXXX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FURAG 2020"/>
      <sheetName val="Autodiagnóstico 2020"/>
      <sheetName val="Autodiagnóstico actualizado2021"/>
      <sheetName val="Gráficas"/>
      <sheetName val="Plan de Acción"/>
      <sheetName val="Informe"/>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DA"/>
      <sheetName val="Listas"/>
    </sheetNames>
    <sheetDataSet>
      <sheetData sheetId="0"/>
      <sheetData sheetId="1">
        <row r="2">
          <cell r="B2" t="str">
            <v>La entidad carece de diagnóstico integral de archivos.</v>
          </cell>
        </row>
        <row r="3">
          <cell r="B3" t="str">
            <v>La entidad se encuentra elaborando el diagnóstico integral de archivos teniendo en cuenta los lineamientos establecidos por el Archivo General de la Nación.</v>
          </cell>
        </row>
        <row r="4">
          <cell r="B4" t="str">
            <v>La entidad cuenta con el documento diagnóstico integral de archivos el cual incluye los aspectos archivísticos, de administración, conservación, infraestructura y tecnología.</v>
          </cell>
        </row>
        <row r="5">
          <cell r="B5" t="str">
            <v>La entidad realiza seguimiento y control al diagnóstico de archivos de acuerdo con las herramientas de medición y evaluación previstas que garanticen la elaboración de los instrumentos archivísticos.</v>
          </cell>
        </row>
        <row r="6">
          <cell r="B6" t="str">
            <v>La entidad realiza procesos de mejora continua al diagnóstico de archivos que generen mecanismos de actualización acorde con los cambios administrativos, normativos y tecnológicos.</v>
          </cell>
        </row>
        <row r="7">
          <cell r="B7" t="str">
            <v>La entidad carece de la política de gestión documental.</v>
          </cell>
        </row>
        <row r="8">
          <cell r="B8" t="str">
            <v>La entidad se encuentra elaborando la política de gestión documental de acuerdo con los lineamientos establecidos por el Archivo General de la Nación.</v>
          </cell>
        </row>
        <row r="9">
          <cell r="B9" t="str">
            <v>La entidad implementa la Política de Gestión Documental y en ella se evidencia el compromiso de la alta dirección frente a la gestión documental.</v>
          </cell>
        </row>
        <row r="10">
          <cell r="B10" t="str">
            <v>La entidad realiza seguimiento y control a la Política de Gestión Documental de acuerdo con las herramientas de medición y evaluación previstas por la alta dirección, en articulación con otras políticas para la gestión integral de la información y la documentación.</v>
          </cell>
        </row>
        <row r="11">
          <cell r="B11" t="str">
            <v>La entidad adelanta acciones de mejora continua que pueden derivarse en la actualización de la Política de Gestión Documental.</v>
          </cell>
        </row>
        <row r="12">
          <cell r="B12" t="str">
            <v>La entidad carece del Programa de Gestión Documental- PGD.</v>
          </cell>
        </row>
        <row r="13">
          <cell r="B13" t="str">
            <v>La entidad se encuentra elaborando el programa de gestión Documental de acuerdo con los lineamientos y metodología definidos por el Archivo General de la Nación.</v>
          </cell>
        </row>
        <row r="14">
          <cell r="B14" t="str">
            <v>La entidad implementa y aprueba el Programa de Gestión Documental y en este se incorpora los lineamientos de los procesos archivísticos, encaminados a la planificación, procesamiento, manejo y organización de la documentación producida y recibida, desde su origen hasta su destino final, también incluye los programas específicos de acuerdo con las necesidades de la entidad.</v>
          </cell>
        </row>
        <row r="15">
          <cell r="B15" t="str">
            <v>La entidad realiza monitoreo y análisis permanente al Programa de Gestión Documental, para garantizar su desarrollo que se materializará en acciones de revisión y evaluación al desarrollo del PGD.</v>
          </cell>
        </row>
        <row r="16">
          <cell r="B16" t="str">
            <v>La entidad realiza mejora continua al Programa de Gestión Documental, cuyo propósito es mantener los procesos y actividades de la gestión documental en continua innovación, desarrollo y actualización.</v>
          </cell>
        </row>
        <row r="17">
          <cell r="B17" t="str">
            <v>La entidad carece del Plan Institucional de Archivos - PINAR.</v>
          </cell>
        </row>
        <row r="18">
          <cell r="B18" t="str">
            <v>La entidad se encuentra elaborando el instrumento archivístico PINAR de acuerdo con los lineamientos y metodología establecida por el Archivo General de la Nación.</v>
          </cell>
        </row>
        <row r="19">
          <cell r="B19" t="str">
            <v>La entidad implementa el Plan Institucional de Archivos - PINAR y orienta el desarrollo de los planes, programas y proyectos de la función archivística a corto, mediano y largo plazo, además se encuentra articulado al plan de acción de la entidad.</v>
          </cell>
        </row>
        <row r="20">
          <cell r="B20" t="str">
            <v>La entidad realiza seguimiento y control al Plan Institucional de Archivos, a través de instrumentos de medición, para garantizar el cumplimiento de los planes y proyectos.</v>
          </cell>
        </row>
        <row r="21">
          <cell r="B21" t="str">
            <v>La entidad realiza procesos de mejora continua al Plan Institucional de Archivos - PINAR, para generar recomendaciones sobre su desarrollo y actualización.</v>
          </cell>
        </row>
        <row r="22">
          <cell r="B22" t="str">
            <v>La entidad carece del Sistema Integrado de Conservación- SIC</v>
          </cell>
        </row>
        <row r="23">
          <cell r="B23" t="str">
            <v>la entidad elabora el sistema integrado de conservación -SIC, teniendo en cuenta los lineamientos dados por el Archivo General de la Nación.</v>
          </cell>
        </row>
        <row r="24">
          <cell r="B24" t="str">
            <v>La entidad implementa el sistema integrado de conservación y en él se establecen los planes de conservación de documentos físicos y el plan de preservación digital.</v>
          </cell>
        </row>
        <row r="25">
          <cell r="B25" t="str">
            <v>La entidad realiza seguimiento y control al Sistema Integrado de Conservación, a través de sus instrumentos de evaluación.</v>
          </cell>
        </row>
        <row r="26">
          <cell r="B26" t="str">
            <v>la entidad realiza los procesos de mejora al sistema integrado de acuerdo con los hallazgos realizados durante el proceso de control y seguimiento.</v>
          </cell>
        </row>
        <row r="27">
          <cell r="B27" t="str">
            <v>La entidad carece de un plan de análisis de procesos y procedimientos de la producción documental.</v>
          </cell>
        </row>
        <row r="28">
          <cell r="B28" t="str">
            <v>La entidad a través de la oficina de planeación está desarrollando el análisis a los procesos y procedimientos de la producción documental, para identificar y eliminar duplicidad de funciones y barreras que impidan la oportuna, eficiente y eficaz prestación del servicio en la gestión de la entidad.</v>
          </cell>
        </row>
        <row r="29">
          <cell r="B29" t="str">
            <v>La entidad genera estrategias para dar a conocer los procesos y procedimientos de la producción documental, para hacerlos más ágiles y oportunos.</v>
          </cell>
        </row>
        <row r="30">
          <cell r="B30" t="str">
            <v>La entidad realiza seguimiento y control a los procesos y procedimientos de la producción documental con el fin de medir el avance de su implementación.</v>
          </cell>
        </row>
        <row r="31">
          <cell r="B31" t="str">
            <v>La entidad realiza procesos de mejora continua a los procesos y procedimientos de la producción documental, con el fin de generar mecanismos de actualización.</v>
          </cell>
        </row>
        <row r="32">
          <cell r="B32" t="str">
            <v>La entidad carece de una matriz de riesgos en gestión documental.</v>
          </cell>
        </row>
        <row r="33">
          <cell r="B33" t="str">
            <v>La entidad está desarrollando y articula la matriz de riegos en gestión documental, con la dependencia responsable de su gestión.</v>
          </cell>
        </row>
        <row r="34">
          <cell r="B34" t="str">
            <v>La entidad implementa la matriz de riesgo en gestión documental, para mejorar el control de riesgos y la seguridad de la información.</v>
          </cell>
        </row>
        <row r="35">
          <cell r="B35" t="str">
            <v>La entidad realiza seguimiento y control a la matriz de riesgos en gestión documental.</v>
          </cell>
        </row>
        <row r="36">
          <cell r="B36" t="str">
            <v>La entidad realiza procesos de mejora continua a la matriz de riesgos en gestión documental, con el fin de garantizar su eficacia y efectividad.</v>
          </cell>
        </row>
        <row r="37">
          <cell r="B37" t="str">
            <v>La entidad carece de lineamientos para la articulación de la gestión documental con el plan estratégico institucional.</v>
          </cell>
        </row>
        <row r="38">
          <cell r="B38" t="str">
            <v>La entidad está desarrollando estrategias y planes para lograr la articulación de la gestión documental con el plan estratégico institucional.</v>
          </cell>
        </row>
        <row r="39">
          <cell r="B39" t="str">
            <v>La entidad articula la gestión documental al plan estratégico institucional.</v>
          </cell>
        </row>
        <row r="40">
          <cell r="B40" t="str">
            <v xml:space="preserve">La entidad realiza seguimiento y control a la implementación de los lineamientos de la función archivística en los planes y estrategias de la institución. </v>
          </cell>
        </row>
        <row r="41">
          <cell r="B41" t="str">
            <v>La entidad realiza procesos de mejora continua a las estrategias y planes de la institución para garantizar que la gestión documental se encuentra articulada y garantizar su desarrollo en la institución.</v>
          </cell>
        </row>
        <row r="42">
          <cell r="B42" t="str">
            <v>La entidad carece de la articulación de la política de gestión documental con las políticas de MIPG.</v>
          </cell>
        </row>
        <row r="43">
          <cell r="B43" t="str">
            <v>La entidad está desarrollando la articulación de la política de gestión documental, con el apoyo del autodiagnóstico de MIPG.</v>
          </cell>
        </row>
        <row r="44">
          <cell r="B44" t="str">
            <v>La entidad articula la política de gestión documental definida por la alta dirección en el MIPG, con otras políticas y dimensiones del modelo.</v>
          </cell>
        </row>
        <row r="45">
          <cell r="B45" t="str">
            <v>La entidad realiza seguimiento y control a la articulación de la política de gestión documental, teniendo en cuenta los planes y programas de las políticas que incluye MIPG.</v>
          </cell>
        </row>
        <row r="46">
          <cell r="B46" t="str">
            <v xml:space="preserve">La entidad realiza medidas de acción encaminadas a la mejora continua para alcanzar la excelencia, en la correcta articulación de la gestión documental con el MIPG. </v>
          </cell>
        </row>
        <row r="47">
          <cell r="B47" t="str">
            <v>La entidad carece indicadores de gestión.</v>
          </cell>
        </row>
        <row r="48">
          <cell r="B48" t="str">
            <v>La entidad está elaborando los indicadores de gestión para observar el grado de avance de los planes y proyectos, que se establecieron en el PINAR.</v>
          </cell>
        </row>
        <row r="49">
          <cell r="B49" t="str">
            <v>La entidad aplica los indicadores de gestión con el propósito de garantizar el cumplimiento de los planes y proyectos establecidos en el PINAR.</v>
          </cell>
        </row>
        <row r="50">
          <cell r="B50" t="str">
            <v>La entidad realiza seguimiento y control a los planes de mejoramiento a través del instrumento de medición, con el fin de garantizar el cumplimiento y desarrollo de los planes y proyectos propuestos en el PINAR.</v>
          </cell>
        </row>
        <row r="51">
          <cell r="B51" t="str">
            <v>La entidad realiza procesos de mejora continua al cumplimiento de los planes y proyectos establecidos en el PINAR.</v>
          </cell>
        </row>
        <row r="52">
          <cell r="B52" t="str">
            <v>La entidad carece de controles para el desarrollo de la función archivística.</v>
          </cell>
        </row>
        <row r="53">
          <cell r="B53" t="str">
            <v>La entidad desarrolla estrategias para que se elaboren los informes de gestión frente al cumplimiento de los indicares de gestión que se plantearon para el cumplimiento de actividades de la función archivística.</v>
          </cell>
        </row>
        <row r="54">
          <cell r="B54" t="str">
            <v>La entidad a través de la oficina de planeación, o quien haga sus veces, recepciona los informes de gestión del avance a las actividades de la función archivística.</v>
          </cell>
        </row>
        <row r="55">
          <cell r="B55" t="str">
            <v>La entidad a través de la oficina de planeación o quien haga sus veces realiza seguimiento y control a los informes de gestión para verificar el estado actual del desarrollo de las actividades de la función archivística.</v>
          </cell>
        </row>
        <row r="56">
          <cell r="B56" t="str">
            <v>La entidad a través de los informes de gestión genera procesos de mejora continua al desarrollo de la función archivística.</v>
          </cell>
        </row>
        <row r="57">
          <cell r="B57" t="str">
            <v>La entidad carece de programas de auditoría y control.</v>
          </cell>
        </row>
        <row r="58">
          <cell r="B58" t="str">
            <v>La entidad se encuentra elaborando el programa de auditoría y control.</v>
          </cell>
        </row>
        <row r="59">
          <cell r="B59" t="str">
            <v>La entidad implementa el programa de auditoría y control e incluye la función archivística y los procesos de la gestión documental.</v>
          </cell>
        </row>
        <row r="60">
          <cell r="B60" t="str">
            <v>La entidad realiza seguimiento y control a la función archivística a través del Programa de auditoría y control, con el fin de garantizar el cumplimiento y desarrollo de los planes y proyectos propuestos en el PINAR y PGD.</v>
          </cell>
        </row>
        <row r="61">
          <cell r="B61" t="str">
            <v>La entidad realiza procesos de mejora continua, como resultado de las observaciones y hallazgos encontrados a los procesos de la gestión documental y la función archivística.</v>
          </cell>
        </row>
        <row r="62">
          <cell r="B62" t="str">
            <v>La entidad carece de estrategias para la administración de los archivos.</v>
          </cell>
        </row>
        <row r="63">
          <cell r="B63" t="str">
            <v>La entidad se encuentra desarrollando estrategias que garanticen la administración, la regulación normativa, la adecuación de instalaciones, la conformación y estructura del equipo de trabajo y los modelos de capacitaciones al interior de la entidad.</v>
          </cell>
        </row>
        <row r="64">
          <cell r="B64" t="str">
            <v>La entidad implementa las estrategias para la administración de archivos definida en su plan de archivos, logrando objetivos y metas en menor tiempo (evalúa, flexibilidad, coordinación, continuidad, proactividad dominio conceptual del grupo de trabajo).</v>
          </cell>
        </row>
        <row r="65">
          <cell r="B65" t="str">
            <v>La entidad realiza seguimiento y control a la implementación de las estrategias gerenciales para la administración de los fondos documentales y adelanta cambios estratégicos.</v>
          </cell>
        </row>
        <row r="66">
          <cell r="B66" t="str">
            <v>La entidad desarrolla estrategias de innovación, empoderamiento, autogestión, con el fin de cumplir me manera más eficaz la política archivística y administración de los fondos documentales.</v>
          </cell>
        </row>
        <row r="67">
          <cell r="B67" t="str">
            <v>La entidad carece de una infraestructura locativa adecuada para la custodia de sus archivos.</v>
          </cell>
        </row>
        <row r="68">
          <cell r="B68" t="str">
            <v>La entidad está desarrollando acciones para la adecuación de las instalaciones o espacios destinados para custodia de documentos en sus diferentes formatos, en concordancia con la normatividad existente.</v>
          </cell>
        </row>
        <row r="69">
          <cell r="B69" t="str">
            <v>La entidad adecua la infraestructura física, para asegurar la conservación y preservación de sus archivos.</v>
          </cell>
        </row>
        <row r="70">
          <cell r="B70" t="str">
            <v>La entidad realiza seguimiento y control a la adecuación de la infraestructura, con el fin de cumplir con las especificaciones técnicas y normativas.</v>
          </cell>
        </row>
        <row r="71">
          <cell r="B71" t="str">
            <v>La entidad conforme a las mediciones y monitoreo aplicado adelanta acciones de mejora e innova con el fin de garantizar la adecuada conservación y preservación del fondo documental.</v>
          </cell>
        </row>
        <row r="72">
          <cell r="B72" t="str">
            <v>La entidad carece de personal idóneo para cumplir las actividades de la función archivística y administración de archivos.</v>
          </cell>
        </row>
        <row r="73">
          <cell r="B73" t="str">
            <v>La entidad está desarrollando estrategias para definir perfiles y competencias laborales para el personal relacionado con el cumplimiento de la función archivística y administración de archivos.</v>
          </cell>
        </row>
        <row r="74">
          <cell r="B74" t="str">
            <v>La entidad cuenta con personal idóneo, que facilita la implementación de la política archivística y la aplicación de los instrumentos archivísticos.</v>
          </cell>
        </row>
        <row r="75">
          <cell r="B75" t="str">
            <v>La entidad realiza seguimiento y control al personal que se encuentra desarrollando las actividades de la función archivística y administración de archivos, que conllevan al mejorando del ambiente organizacional, la confianza y colaboración para el fortalecimiento profesional.</v>
          </cell>
        </row>
        <row r="76">
          <cell r="B76" t="str">
            <v>La entidad realiza acciones de mejoramiento continuo para promover el liderazgo, trabajo en equipo y autonomía que permitan el fortalecimiento de sus capacidades competitivas.</v>
          </cell>
        </row>
        <row r="77">
          <cell r="B77" t="str">
            <v>La entidad carece de la inclusión de temas de gestión documental en el Plan Institucional de Capacitación-PIC.</v>
          </cell>
        </row>
        <row r="78">
          <cell r="B78" t="str">
            <v>La entidad articula con el Plan Institucional de Capacitación los temas priorizados por el área de gestión documental o quien haga sus veces.</v>
          </cell>
        </row>
        <row r="79">
          <cell r="B79" t="str">
            <v>La entidad implementa el plan de capacitación con los temas propuestos por el área de gestión documental o quien haga sus veces, que facilitan el cumplimiento de la función archivística.</v>
          </cell>
        </row>
        <row r="80">
          <cell r="B80" t="str">
            <v>La entidad realiza seguimiento y control al PIC, para garantizar el cumplimiento y difusión de los contenidos de la función archivística.</v>
          </cell>
        </row>
        <row r="81">
          <cell r="B81" t="str">
            <v>La entidad realiza procesos de mejora continua al PIC, para proponer y generar procesos de innovación la alta dirección ve el proceso de gestión documental a los contenidos del plan.</v>
          </cell>
        </row>
        <row r="82">
          <cell r="B82" t="str">
            <v>La entidad carece de lineamientos para el aseguramiento de las condiciones de trabajo para el área de Gestión Documental.</v>
          </cell>
          <cell r="E82">
            <v>121</v>
          </cell>
          <cell r="F82" t="str">
            <v>INICIAL</v>
          </cell>
        </row>
        <row r="83">
          <cell r="B83" t="str">
            <v>La entidad desarrolla n protocolo de identificación de los riesgos laborales acordes con las diferentes actividades ejecutadas en el área de archivo teniendo en cuenta aspectos como bioseguridad y trabajo de fuerza y se articula con Plan de Trabajo Anual en Seguridad y Salud en el Trabajo</v>
          </cell>
          <cell r="E83">
            <v>289</v>
          </cell>
          <cell r="F83" t="str">
            <v>BÁSICO</v>
          </cell>
        </row>
        <row r="84">
          <cell r="B84" t="str">
            <v>La entidad implementa su sistema de gestión y seguridad en el trabajo donde se garantizan todas las condiciones laborables necesarias para los responsables de la Gestión Documental y las condiciones de infraestructura asociada</v>
          </cell>
          <cell r="E84">
            <v>226</v>
          </cell>
          <cell r="F84" t="str">
            <v>INTERMEDIO</v>
          </cell>
        </row>
        <row r="85">
          <cell r="B85" t="str">
            <v>La entidad realiza seguimiento y control a su sistema de Gestión y seguridad en el trabajo donde se verifican las condiciones establecidas para los encargados de la Gestión Documental</v>
          </cell>
          <cell r="E85">
            <v>183</v>
          </cell>
          <cell r="F85" t="str">
            <v>AVANZADO 1</v>
          </cell>
        </row>
        <row r="86">
          <cell r="B86" t="str">
            <v>La entidad realiza los ajustes y las acciones de mejora a su sistema de seguridad teniendo en cuenta la normatividad que se vaya generando sobre el tema y de acuerdo con los hallazgos detectados durante su seguimiento a los responsables de la gestión documental.</v>
          </cell>
          <cell r="E86">
            <v>262</v>
          </cell>
          <cell r="F86" t="str">
            <v>AVANZADO 2</v>
          </cell>
        </row>
        <row r="87">
          <cell r="B87" t="str">
            <v>La entidad carece de procedimientos para el diseño y creación de documentos en atención a los requisitos legales, funcionales propios y la incorporación de aspectos de autenticidad e identificación acorde a los instrumentos archivísticos y de transparencia.</v>
          </cell>
          <cell r="E87">
            <v>257</v>
          </cell>
          <cell r="F87" t="str">
            <v>INICIAL</v>
          </cell>
        </row>
        <row r="88">
          <cell r="B88" t="str">
            <v>La entidad se encuentra desarrollando los criterios o aspectos previstos en el proceso de planeación del Programa de Gestión Documental, observa el mapa de procesos y flujos documentales para la posterior producción de los documentos en sus diferentes medios.</v>
          </cell>
          <cell r="E88">
            <v>259</v>
          </cell>
          <cell r="F88" t="str">
            <v>BÁSICO</v>
          </cell>
        </row>
        <row r="89">
          <cell r="B89" t="str">
            <v>La entidad implementa lineamientos previstos en el Programa de Gestión Documental, entendidos como la integración de los instrumentos CCD, TRD, para la identificación de las áreas competentes, el SIC para vincular las acciones de conservación y preservación digital. Las Tablas de control de acceso e índice de información clasificada y reservada para garantizar aspectos de reserva y clasificación en su acceso y consulta. Finalmente, a partir del ingreso de los metadatos propiciar su interacción con el SGDEA.</v>
          </cell>
          <cell r="E89">
            <v>512</v>
          </cell>
          <cell r="F89" t="str">
            <v>INTERMEDIO</v>
          </cell>
        </row>
        <row r="90">
          <cell r="B90" t="str">
            <v>La entidad realiza seguimiento y control a los lineamientos para el diseño y creación de documentos con el fin de validar la aplicación por parte de las dependencias, así mismo, observar que los documentos que vayan a ser producidos se encuentren acordes con los requisitos mínimos legales, funcionales y administrativos.</v>
          </cell>
          <cell r="E90">
            <v>321</v>
          </cell>
          <cell r="F90" t="str">
            <v>AVANZADO 1</v>
          </cell>
        </row>
        <row r="91">
          <cell r="B91" t="str">
            <v>La entidad realiza procesos de mejora continua a los lineamientos para el diseño y creación de documentos a partir de las validaciones en las dependencias, incorporando ajustes en los casos necesarios bajo la garantía del cumplimiento del contexto administrativo, legal, funcional y técnico y en especial, para la optimización de la gestión de la información y la documentación</v>
          </cell>
          <cell r="E91">
            <v>377</v>
          </cell>
          <cell r="F91" t="str">
            <v>AVANZADO 2</v>
          </cell>
        </row>
        <row r="92">
          <cell r="B92" t="str">
            <v>La entidad carece de medidas que orienten la producción de los documentos en medios especiales, garantizando aspectos legales, funcionales y administrativos, así como acciones particulares para su conservación o preservación de acuerdo con el medio empleado.</v>
          </cell>
          <cell r="E92">
            <v>258</v>
          </cell>
          <cell r="F92" t="str">
            <v>INICIAL</v>
          </cell>
        </row>
        <row r="93">
          <cell r="B93" t="str">
            <v>La entidad define en articulación con los instrumentos archivísticos, los medios habilitados para la producción de documentos especiales, garantizando aspectos legales, funcionales y administrativos, así como acciones particulares para su conservación o preservación.</v>
          </cell>
          <cell r="E93">
            <v>267</v>
          </cell>
          <cell r="F93" t="str">
            <v>BÁSICO</v>
          </cell>
        </row>
        <row r="94">
          <cell r="B94" t="str">
            <v>la entidad implementa la identificación de soportes documentales especiales mediante la TRD, TVD e inventarios documentales</v>
          </cell>
          <cell r="E94">
            <v>123</v>
          </cell>
          <cell r="F94" t="str">
            <v>INTERMEDIO</v>
          </cell>
        </row>
        <row r="95">
          <cell r="B95" t="str">
            <v>La entidad realiza seguimiento y control a sus documentos especiales y realiza procesos de descripción de acuerdo con normas internacionales y los reproduce en nuevas tecnologías</v>
          </cell>
          <cell r="E95">
            <v>178</v>
          </cell>
          <cell r="F95" t="str">
            <v>AVANZADO 1</v>
          </cell>
        </row>
        <row r="96">
          <cell r="B96" t="str">
            <v>La entidad realiza procesos de mejora continua a sus procesos de identificación, producción de documentos especiales y descripción, con el fin de generar mecanismos de tratamiento específico para su conservación.</v>
          </cell>
          <cell r="E96">
            <v>212</v>
          </cell>
          <cell r="F96" t="str">
            <v>AVANZADO 2</v>
          </cell>
        </row>
        <row r="97">
          <cell r="B97" t="str">
            <v>La entidad carece del Cuadro de Clasificación Documental.</v>
          </cell>
        </row>
        <row r="98">
          <cell r="B98" t="str">
            <v>La entidad se encuentra elaborando el Cuadro de Clasificación Documental - CCD, de acuerdo con los lineamientos establecidos por el Archivo General de la Nación.</v>
          </cell>
        </row>
        <row r="99">
          <cell r="B99" t="str">
            <v>La entidad implementa el Cuadro de Clasificación Documental - CCD, teniendo en cuenta el esquema orgánico funcional, que refleja las secciones, subsecciones, series y subseries documentales; basadas en las funciones, actividades, procesos, procedimientos.</v>
          </cell>
        </row>
        <row r="100">
          <cell r="B100" t="str">
            <v>La entidad realiza seguimiento y control al Cuadro de Clasificación Documental - CCD, de acuerdo con los instrumentos de medición establecidos por la entidad y conforme a lo establecido en el marco normativo.</v>
          </cell>
        </row>
        <row r="101">
          <cell r="B101" t="str">
            <v>La entidad realiza evaluación y monitoreo al Cuadro de Clasificación Documental - CCD, para generar recomendaciones sobre su actualización y orientar las acciones de mejoramiento continuo.</v>
          </cell>
        </row>
        <row r="102">
          <cell r="B102" t="str">
            <v>La entidad carece de Tablas de Retención Documental.</v>
          </cell>
        </row>
        <row r="103">
          <cell r="B103" t="str">
            <v>La entidad realiza el proceso de elaboración, aprobación, evaluación y convalidación de las TRD de acuerdo con las etapas establecidas en la normatividad aplicable.</v>
          </cell>
        </row>
        <row r="104">
          <cell r="B104" t="str">
            <v>La entidad convalida, registra y adopta en cada una de las dependencias las TRD donde se evidencia que las dependencias inician el proceso de creación y conformación de expedientes para cada una de las series y subseries documentales descritas en ella.</v>
          </cell>
        </row>
        <row r="105">
          <cell r="B105" t="str">
            <v>La entidad realiza seguimiento y control al proceso de implementación y disposiciones finales de las TRD y controla las series documentales mediante gestor documental.</v>
          </cell>
        </row>
        <row r="106">
          <cell r="B106" t="str">
            <v>La entidad realiza mejora mediante el proceso de actualización de las TRD de acuerdo con los momentos establecidos en la normatividad archivística ya que esto le permite mantener la organización documental.</v>
          </cell>
        </row>
        <row r="107">
          <cell r="B107" t="str">
            <v>La entidad cuenta con fondo documental acumulado y carece de TVD.</v>
          </cell>
        </row>
        <row r="108">
          <cell r="B108" t="str">
            <v>La entidad cuenta con un diagnóstico integral de archivo y plan archivístico integral para la elaboración de la TVD.</v>
          </cell>
        </row>
        <row r="109">
          <cell r="B109" t="str">
            <v>La entidad elabora, aprueba, convalida y registra las TVD.</v>
          </cell>
        </row>
        <row r="110">
          <cell r="B110" t="str">
            <v>La entidad realiza seguimiento y control a la aplicación de las TVD, realiza proceso de digitalización de las series a las que les haya dejado establecido dicho proceso especialmente a las de conservación total.</v>
          </cell>
        </row>
        <row r="111">
          <cell r="B111" t="str">
            <v xml:space="preserve">La entidad realiza procesos de transferencia secundarias y pone a disposición de la investigación sus acervos documentales históricos e innova con procesos culturales </v>
          </cell>
        </row>
        <row r="112">
          <cell r="B112" t="str">
            <v>La entidad carece de un manual de estilo de comunicaciones escritas y un protocolo para las condiciones diplomáticas del documento (características internas y externas del documento).</v>
          </cell>
          <cell r="E112">
            <v>183</v>
          </cell>
          <cell r="F112" t="str">
            <v>INICIAL</v>
          </cell>
        </row>
        <row r="113">
          <cell r="B113" t="str">
            <v>La entidad desarrolla un manual de estilo que tiene en cuenta las características internas y externas de los documentos y se rigen por las normas que regulan la producción de documentos que garanticen la conservación y preservación de la información contenida en ellos a lo largo del tiempo.</v>
          </cell>
          <cell r="E113">
            <v>291</v>
          </cell>
          <cell r="F113" t="str">
            <v>BÁSICO</v>
          </cell>
        </row>
        <row r="114">
          <cell r="B114" t="str">
            <v>La entidad implementa el manual de estilo donde se tiene en cuenta el tipo de papel, tintas y medios de reproducción que garantizan, en condiciones adecuadas, la conservación de la información descrita en los documentos, adicionalmente se establecen los requisitos mínimos para los documentos en soporte electrónico que mantenga su autenticidad, integridad, fiabilidad y disponibilidad a lo largo del tiempo.</v>
          </cell>
          <cell r="E114">
            <v>408</v>
          </cell>
          <cell r="F114" t="str">
            <v>INTERMEDIO</v>
          </cell>
        </row>
        <row r="115">
          <cell r="B115" t="str">
            <v>La entidad realiza seguimiento y control a los medios y técnicas de producción para todos los soportes documentales, con el fin de establecer falencias a lo establecido en el manual de estilo y aplicar los correctivos necesarios</v>
          </cell>
          <cell r="E115">
            <v>228</v>
          </cell>
          <cell r="F115" t="str">
            <v>AVANZADO 1</v>
          </cell>
        </row>
        <row r="116">
          <cell r="B116" t="str">
            <v>La entidad realiza procesos de mejora al manual de estilo de acuerdo con el surgimiento de nuevas necesidades detectadas durante el seguimiento y la auto regulación de las diferentes dependencias.</v>
          </cell>
          <cell r="E116">
            <v>196</v>
          </cell>
          <cell r="F116" t="str">
            <v>AVANZADO 2</v>
          </cell>
        </row>
        <row r="117">
          <cell r="B117" t="str">
            <v>La entidad carece de un programa de reprografía de los documentos que garantice su conservación y consulta.</v>
          </cell>
        </row>
        <row r="118">
          <cell r="B118" t="str">
            <v>La entidad da inicio al proceso de elaboración de un programa de reprografía previamente aprobado y avalado por la instancia correspondiente que prioriza y garantiza que la documentación cuenta con un respaldo que permite su recuperación a lo largo del tiempo mediante procesos adecuados de preservación.</v>
          </cell>
        </row>
        <row r="119">
          <cell r="B119" t="str">
            <v>La entidad implementa el programa de reprografía el cual contiene las condiciones tecnológicas y técnicas mínimas de reproducción, que garanticen que se realiza con un fin específico y que este proceso debe ser acorde con lo establecido en los instrumentos archivísticos.</v>
          </cell>
        </row>
        <row r="120">
          <cell r="B120" t="str">
            <v>La entidad realiza seguimiento y control al programa de reprografía con el fin de poder establecer las acciones que permitan mantener actualizado y de acuerdo con las necesidades reales para cada una de las dependencias.</v>
          </cell>
        </row>
        <row r="121">
          <cell r="B121" t="str">
            <v xml:space="preserve">La entidad ha ejecutado proyectos de reproducción de documentos orientados a garantizar la seguridad de la información manteniendo los valores probatorios de los documentos originales en físico. </v>
          </cell>
        </row>
        <row r="122">
          <cell r="B122" t="str">
            <v>La entidad carece de un procedimiento que tenga control de las comunicaciones oficiales enviadas y recibidas además de no contar con un responsable.</v>
          </cell>
          <cell r="E122">
            <v>148</v>
          </cell>
          <cell r="F122" t="str">
            <v>INICIAL</v>
          </cell>
        </row>
        <row r="123">
          <cell r="B123" t="str">
            <v>La entidad desarrolla manual de procedimientos que establezca el control, seguimiento y consulta de las comunicaciones oficiales enviadas y recibidas y establece los diferentes canales para ello, además de que se cuente con un responsable de la oficina de correspondencia.</v>
          </cell>
          <cell r="E123">
            <v>272</v>
          </cell>
          <cell r="F123" t="str">
            <v>BÁSICO</v>
          </cell>
        </row>
        <row r="124">
          <cell r="B124" t="str">
            <v>La entidad implementa el manual de procedimientos y cuenta con una herramienta física o tecnológica que controla las comunicaciones oficiales enviadas y recibidas y permite tener seguimiento sobre los tiempos de respuesta del responsable del trámite y establece canales de consulta.</v>
          </cell>
          <cell r="E124">
            <v>282</v>
          </cell>
          <cell r="F124" t="str">
            <v>INTERMEDIO</v>
          </cell>
        </row>
        <row r="125">
          <cell r="B125" t="str">
            <v>La entidad cuenta con un gestor documental que controla todas las comunicaciones oficiales recibidas por todos los canales establecidos y notifica electrónicamente a los usuarios internos y externos además controla los tiempos del trámite generando alertas.</v>
          </cell>
          <cell r="E125">
            <v>257</v>
          </cell>
          <cell r="F125" t="str">
            <v>AVANZADO 1</v>
          </cell>
        </row>
        <row r="126">
          <cell r="B126" t="str">
            <v>La entidad cuenta con un SGDEA que controla toda la distribución documental y el trámite.</v>
          </cell>
          <cell r="E126">
            <v>89</v>
          </cell>
          <cell r="F126" t="str">
            <v>AVANZADO 2</v>
          </cell>
        </row>
        <row r="127">
          <cell r="B127" t="str">
            <v>La entidad carece de un procedimiento de descripción documental.</v>
          </cell>
        </row>
        <row r="128">
          <cell r="B128" t="str">
            <v>La entidad está desarrollando el procedimiento de descripción documental que incluye la estandarización de formatos para iniciar sistemas de descripción como inventarios, hoja de control desde las oficinas de gestión.</v>
          </cell>
        </row>
        <row r="129">
          <cell r="B129" t="str">
            <v>La entidad implementa el procedimiento de descripción documental que facilita el desarrollo de instrumentos de descripción como censos, guía, manuales.</v>
          </cell>
        </row>
        <row r="130">
          <cell r="B130" t="str">
            <v>La entidad realiza seguimiento al procedimiento de descripción documental e incluye herramientas tecnológicas que permiten realizar la descripción a los productores.</v>
          </cell>
        </row>
        <row r="131">
          <cell r="B131" t="str">
            <v>La entidad realiza procesos de mejora continua a los procedimientos de descripción documental orientados a disponer la consulta de la documentación en línea.</v>
          </cell>
        </row>
        <row r="132">
          <cell r="B132" t="str">
            <v>La entidad carece de plan y cronograma de transferencias documentales tanto físicas como electrónicas.</v>
          </cell>
          <cell r="E132">
            <v>102</v>
          </cell>
          <cell r="F132" t="str">
            <v>INICIAL</v>
          </cell>
        </row>
        <row r="133">
          <cell r="B133" t="str">
            <v>La entidad inicia la elaboración de un Plan y cronograma de transferencias documentales, primarias y secundarias, donde se tienen en cuenta los tiempos de retención, los diferentes soportes para cada una de las series y subseries establecidos en los instrumentos archivísticos que se encuentran debidamente convalidados.</v>
          </cell>
          <cell r="E133">
            <v>320</v>
          </cell>
          <cell r="F133" t="str">
            <v>BÁSICO</v>
          </cell>
        </row>
        <row r="134">
          <cell r="B134" t="str">
            <v>La entidad implementa el plan y cronograma de transferencias documentales lo articula con otros planes como el de capacitación y documentos especiales entre otros y garantiza las transferencias físicas y electrónicas teniendo en cuenta la política de metadatos.</v>
          </cell>
          <cell r="E134">
            <v>261</v>
          </cell>
          <cell r="F134" t="str">
            <v>INTERMEDIO</v>
          </cell>
        </row>
        <row r="135">
          <cell r="B135" t="str">
            <v>La entidad realiza control y seguimiento a los cronogramas de transferencias documentales con el fin de identificar que se esté realizando en los tiempos y metodologías definidas en el plan, igualmente garantiza que los documentos producidos o reproducidos en herramientas tecnológicas cuenten con la infraestructura suficiente que garantice los procesos de transferencias primarias o secundarias. 
La entidad identifica los requisitos necesarios que debe cumplir para realizar las trasferencias electrónicas secundarias a la entidad territorial o nacional según corresponda.</v>
          </cell>
          <cell r="E135">
            <v>575</v>
          </cell>
          <cell r="F135" t="str">
            <v>AVANZADO 1</v>
          </cell>
        </row>
        <row r="136">
          <cell r="B136" t="str">
            <v>La entidad realiza procesos de mejora continua al plan y cronograma de transferencias documentales donde se garanticen los recursos y espacios suficientes para su constante crecimiento. y realiza proceso de interoperabilidad con otras instituciones de archivo y culturales.La entidad realiza transferencias electrónicas secundarias, en cumplimiento de los requisitos del archivo histórico que recibe.</v>
          </cell>
          <cell r="E136">
            <v>400</v>
          </cell>
          <cell r="F136" t="str">
            <v>AVANZADO 2</v>
          </cell>
        </row>
        <row r="137">
          <cell r="B137" t="str">
            <v>La entidad carece de un proceso de eliminación de los diferentes soportes documentales ya sea destrucción física o electrónica.</v>
          </cell>
          <cell r="E137">
            <v>127</v>
          </cell>
          <cell r="F137" t="str">
            <v>INICIAL</v>
          </cell>
        </row>
        <row r="138">
          <cell r="B138" t="str">
            <v>La entidad desarrolla el proceso de eliminación documental o destrucción física o electrónica el cual debe contar con metodologías y criterios para tener en cuenta durante este proceso.</v>
          </cell>
          <cell r="E138">
            <v>185</v>
          </cell>
          <cell r="F138" t="str">
            <v>BÁSICO</v>
          </cell>
        </row>
        <row r="139">
          <cell r="B139" t="str">
            <v>La entidad implementa el proceso de eliminación documental de los diferentes soportes inmersos en las series y subseries teniendo en cuenta la eliminación de información personal, reservada y las disposiciones descritas en los instrumentos archivísticos que previamente fueron convalidados para no incurrir en procesos de destrucción del patrimonio documental y da cumplimiento a la metodología descrita en la norma.</v>
          </cell>
          <cell r="E139">
            <v>416</v>
          </cell>
          <cell r="F139" t="str">
            <v>INTERMEDIO</v>
          </cell>
        </row>
        <row r="140">
          <cell r="B140" t="str">
            <v>La entidad realiza seguimiento y control al proceso de eliminación documental y realiza los ajustes necesarios de acuerdo con la normatividad que se vaya a ir generando, además la herramienta tecnológica facilitara la eliminación de los soportes producidos en ese medio.</v>
          </cell>
          <cell r="E140">
            <v>270</v>
          </cell>
          <cell r="F140" t="str">
            <v>AVANZADO 1</v>
          </cell>
        </row>
        <row r="141">
          <cell r="B141" t="str">
            <v>La entidad realiza mejoras al procedimiento de eliminación documental teniendo en cuenta las actualizaciones de los instrumentos archivísticos que rigen este proceso.</v>
          </cell>
          <cell r="E141">
            <v>166</v>
          </cell>
          <cell r="F141" t="str">
            <v>AVANZADO 2</v>
          </cell>
        </row>
        <row r="142">
          <cell r="B142" t="str">
            <v>La entidad carece de un plan de conservación documental.</v>
          </cell>
        </row>
        <row r="143">
          <cell r="B143" t="str">
            <v>la entidad inicia el proceso de elaboración del plan de conservación documental, respondiendo a lo establecido la Política de Gestión documental respecto al tema. Sin embargo, no desarrolla en componente de preservación digital</v>
          </cell>
        </row>
        <row r="144">
          <cell r="B144" t="str">
            <v>La entidad diseña y formula el Sistema Integrado de Conservación, que tiene dos componentes: Plan Conservación Documental que aplica a documentos de archivo creados en medios físicos y analógicos, teniendo en cuenta además la infraestructura dentro de la cual se encuentran los archivos y el Plan de Preservación Digital a Largo Plazo que aplica a documentos digitales y electrónicos de archivo</v>
          </cell>
        </row>
        <row r="145">
          <cell r="B145" t="str">
            <v>La entidad implementa y realiza seguimiento y control al Plan Conservación Documental y Preservación Digital a Largo Plazo, descrito en su sistema integrado de conservación.</v>
          </cell>
        </row>
        <row r="146">
          <cell r="B146" t="str">
            <v>La entidad realiza los procesos de mejora al Sistema Integrado de Conservación de acuerdo con los hallazgos realizados durante el proceso de control y seguimiento.</v>
          </cell>
        </row>
        <row r="147">
          <cell r="B147" t="str">
            <v>La Entidad carece del Plan de preservación digital a largo plazo.</v>
          </cell>
        </row>
        <row r="148">
          <cell r="B148" t="str">
            <v>La Entidad se encuentra estructurando y documentando actividades para la construcción del Plan de preservación digital a largo plazo siguiendo la normativa de AGN y lo establecido en la Política de Gestión Documental.</v>
          </cell>
        </row>
        <row r="149">
          <cell r="B149" t="str">
            <v>La entidad diseña y formula el plan de preservación digital a largo plazo, que incorpora los programas, estrategias, procesos y procedimientos, tendientes a asegurar la preservación a largo plazo de los documentos electrónicos.</v>
          </cell>
        </row>
        <row r="150">
          <cell r="B150" t="str">
            <v xml:space="preserve">La Entidad implementa y realiza seguimiento y control de las estrategias de preservación con el fin de garantizar que se encuentran vigentes de acuerdo con los cambios tecnológicos, revisa las asignaciones de roles y responsabilidades </v>
          </cell>
        </row>
        <row r="151">
          <cell r="B151" t="str">
            <v>La Entidad asegura la actualización del plan manteniendo su vigencia de acuerdo con los cambios tecnológicos y los riesgos de obsolescencia que surjan.</v>
          </cell>
        </row>
        <row r="152">
          <cell r="B152" t="str">
            <v>La entidad carece de un proceso de valoración Documental que esté integrado con las TRD y TVD.</v>
          </cell>
          <cell r="E152">
            <v>94</v>
          </cell>
          <cell r="F152" t="str">
            <v>INICIAL</v>
          </cell>
        </row>
        <row r="153">
          <cell r="B153" t="str">
            <v>La entidad elabora el proceso de valoración documental teniendo en cuenta los valores primarios y secundarios para todas las series y subseries documentales en cualquier soporte identificadas en los instrumentos archivísticos.</v>
          </cell>
          <cell r="E153">
            <v>226</v>
          </cell>
          <cell r="F153" t="str">
            <v>BÁSICO</v>
          </cell>
        </row>
        <row r="154">
          <cell r="B154" t="str">
            <v>La entidad implementa el proceso de valoración documental y garantiza el análisis de las características administrativas, jurídicas, fiscales, contables, informativas e históricas de los documentos que forman parte de una serie o subserie documental adicionalmente tiene en cuenta e identifica los documentos vitales.</v>
          </cell>
          <cell r="E154">
            <v>317</v>
          </cell>
          <cell r="F154" t="str">
            <v>INTERMEDIO</v>
          </cell>
        </row>
        <row r="155">
          <cell r="B155" t="str">
            <v>La entidad realiza seguimiento y control al proceso de valoración documental con el fin de establecer el cumplimiento de los valores documentales.</v>
          </cell>
          <cell r="E155">
            <v>146</v>
          </cell>
          <cell r="F155" t="str">
            <v>AVANZADO 1</v>
          </cell>
        </row>
        <row r="156">
          <cell r="B156" t="str">
            <v>La entidad realiza mejora continua a los procesos de valoración mediante la revisión constante de la normatividad asociada a cada serie o subserie, los cambios y comportamientos culturales ya que estos pueden influir en la valoración documental, así como la actualización de los instrumentos archivísticos.</v>
          </cell>
          <cell r="E156">
            <v>306</v>
          </cell>
          <cell r="F156" t="str">
            <v>AVANZADO 2</v>
          </cell>
        </row>
        <row r="157">
          <cell r="B157" t="str">
            <v>La Entidad no ha automatizado procesos o no ha integrado la administración de documentos electrónicos a procesos, procedimientos, trámites o servicios.</v>
          </cell>
          <cell r="E157">
            <v>151</v>
          </cell>
          <cell r="F157" t="str">
            <v>INICIAL</v>
          </cell>
        </row>
        <row r="158">
          <cell r="B158" t="str">
            <v>La Entidad se encuentra automatizando procesos, procedimientos, trámites o servicios, e involucra los siguientes aspectos: 
- Identifica los documentos electrónicos (internos y externos) que hacen parte del flujo documental
- Define los elementos básicos de los documentos electrónicos (tipo de documentos, formatos electrónicos, estructura de metadatos, etc.).</v>
          </cell>
          <cell r="E158">
            <v>361</v>
          </cell>
          <cell r="F158" t="str">
            <v>BÁSICO</v>
          </cell>
        </row>
        <row r="159">
          <cell r="B159" t="str">
            <v>Para los procesos, procedimientos, trámites o servicios automatizados, la Entidad involucra los siguientes aspectos:
- Los documentos electrónicos cuentan con esquemas de validación y metadatos
- Los documentos electrónicos hacen parte de un expediente electrónico
- Los expedientes electrónicos cuentan con el índice electrónico y metadatos</v>
          </cell>
          <cell r="E159">
            <v>341</v>
          </cell>
          <cell r="F159" t="str">
            <v>INTERMEDIO</v>
          </cell>
        </row>
        <row r="160">
          <cell r="B160" t="str">
            <v>Los procesos, procedimientos, trámites o servicios automatizados se encuentran articulados con el SGDEA de la Entidad</v>
          </cell>
          <cell r="E160">
            <v>117</v>
          </cell>
          <cell r="F160" t="str">
            <v>AVANZADO 1</v>
          </cell>
        </row>
        <row r="161">
          <cell r="B161" t="str">
            <v>La Entidad evalúa periódicamente la articulación de los procesos, procedimientos, trámites o servicios con el SGDEA. Cada vez que se genera un nuevo procedimiento y/o tramite electrónico, este se integra con el SGDEA.</v>
          </cell>
          <cell r="E161">
            <v>217</v>
          </cell>
          <cell r="F161" t="str">
            <v>AVANZADO 2</v>
          </cell>
        </row>
        <row r="162">
          <cell r="B162" t="str">
            <v>La Entidad no ha implementado canales virtuales de atención externa o no ha integrado lineamientos de gestión documental electrónica para el control y almacenamiento de los documentos electrónicos que se gestionan a través de ellos.</v>
          </cell>
          <cell r="E162">
            <v>232</v>
          </cell>
          <cell r="F162" t="str">
            <v>INICIAL</v>
          </cell>
        </row>
        <row r="163">
          <cell r="B163" t="str">
            <v>La Entidad se encuentra en proceso de desarrollo de canales virtuales (ventanilla única, portales transversales y sede electrónica) e involucra los siguientes aspectos:
- Identifica los documentos electrónicos (internos y externos) que se tramitan a través de estos canales.
- Define los elementos básicos de los documentos electrónicos (tipo de documentos, formatos electrónicos) que se tramitan a través de estos canales.</v>
          </cell>
          <cell r="E163">
            <v>423</v>
          </cell>
          <cell r="F163" t="str">
            <v>BÁSICO</v>
          </cell>
        </row>
        <row r="164">
          <cell r="B164" t="str">
            <v xml:space="preserve">La Entidad cuenta con canales virtuales (ventanilla única, portales transversales y sede electrónica) e involucra los siguientes aspectos:
- Los documentos electrónicos cuentan con esquemas de validación y metadatos
- Los documentos electrónicos hacen parte de un expediente electrónico
- Los expedientes electrónicos cuentan con el índice electrónico y metadatos
- Definición de formatos y formularios electrónicos </v>
          </cell>
          <cell r="E164">
            <v>416</v>
          </cell>
          <cell r="F164" t="str">
            <v>INTERMEDIO</v>
          </cell>
        </row>
        <row r="165">
          <cell r="B165" t="str">
            <v xml:space="preserve">Los canales virtuales (ventanilla única, portales transversales y sede electrónica) se encuentran articulados con el SGDEA de la entidad. </v>
          </cell>
          <cell r="E165">
            <v>138</v>
          </cell>
          <cell r="F165" t="str">
            <v>AVANZADO 1</v>
          </cell>
        </row>
        <row r="166">
          <cell r="B166" t="str">
            <v>La Entidad evalúa periódicamente la articulación de los canales virtuales con el SGDEA.</v>
          </cell>
          <cell r="E166">
            <v>87</v>
          </cell>
          <cell r="F166" t="str">
            <v>AVANZADO 2</v>
          </cell>
        </row>
        <row r="167">
          <cell r="B167" t="str">
            <v>La entidad no ha articulado los sistemas de gestión empresarial, las plataformas de gestión de contenidos o sistemas de información transaccional u operacional con los requerimientos de gestión documental existentes.</v>
          </cell>
          <cell r="E167">
            <v>216</v>
          </cell>
          <cell r="F167" t="str">
            <v>INICIAL</v>
          </cell>
        </row>
        <row r="168">
          <cell r="B168" t="str">
            <v>La entidad incorpora lineamientos básicos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v>
          </cell>
          <cell r="E168">
            <v>459</v>
          </cell>
          <cell r="F168" t="str">
            <v>BÁSICO</v>
          </cell>
        </row>
        <row r="169">
          <cell r="B169" t="str">
            <v>La entidad incorpora lineamientos básicos de gestión documental electrónica para más del 51%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v>
          </cell>
          <cell r="E169">
            <v>510</v>
          </cell>
          <cell r="F169" t="str">
            <v>INTERMEDIO</v>
          </cell>
        </row>
        <row r="170">
          <cell r="B170" t="str">
            <v>La entidad incorpora lineamientos avanzados de gestión documental electrónica menor o igual al 50%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v>
          </cell>
          <cell r="E170">
            <v>388</v>
          </cell>
          <cell r="F170" t="str">
            <v>AVANZADO 1</v>
          </cell>
        </row>
        <row r="171">
          <cell r="B171" t="str">
            <v>La entidad incorpora lineamientos avanzados de gestión documental electrónica para más del 51%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v>
          </cell>
          <cell r="E171">
            <v>385</v>
          </cell>
          <cell r="F171" t="str">
            <v>AVANZADO 2</v>
          </cell>
        </row>
        <row r="172">
          <cell r="B172" t="str">
            <v>La Entidad carece de un documento de Modelo de requisitos para la gestión de documentos electrónicos.</v>
          </cell>
          <cell r="E172">
            <v>101</v>
          </cell>
          <cell r="F172" t="str">
            <v>INICIAL</v>
          </cell>
        </row>
        <row r="173">
          <cell r="B173" t="str">
            <v>La Entidad se encuentra en elaboración del Modelo de requisitos para la gestión de documentos electrónicos conforme a las políticas, procedimientos y prácticas de gestión de documentos electrónicos atendiendo la normativa y las necesidades propias de la Entidad.</v>
          </cell>
          <cell r="E173">
            <v>262</v>
          </cell>
          <cell r="F173" t="str">
            <v>BÁSICO</v>
          </cell>
        </row>
        <row r="174">
          <cell r="B174" t="str">
            <v>La Entidad cuenta con la lista de requerimientos funcionales y no funcionales a través de un modelo de requisitos que exprese las necesidades de cada uno de los flujos de procesos y procedimientos que se van a implementar de forma electrónica a través de la implementación o la integración con el SGDEA.</v>
          </cell>
          <cell r="E174">
            <v>303</v>
          </cell>
          <cell r="F174" t="str">
            <v>INTERMEDIO</v>
          </cell>
        </row>
        <row r="175">
          <cell r="B175" t="str">
            <v xml:space="preserve">La Entidad implementa y realiza seguimiento y control del Modelo de Requisitos para la gestión de documentos electrónicos revisando que las funcionalidades actuales respondan a las necesidades específicas de entidad. </v>
          </cell>
          <cell r="E175">
            <v>217</v>
          </cell>
          <cell r="F175" t="str">
            <v>AVANZADO 1</v>
          </cell>
        </row>
        <row r="176">
          <cell r="B176" t="str">
            <v>La Entidad revisa el Modelo de requisitos y genera actualizaciones con el fin de mantener la autenticidad, fiabilidad, integridad y la accesibilidad a largo plazo de los documentos, el contexto de producción de estos y de los metadatos necesarios asociados a éstos, evalúa nuevas funcionalidades que surgen a través de la evolución de los flujos, procesos, procedimientos y requerimientos de innovación tecnológica.</v>
          </cell>
          <cell r="E176">
            <v>415</v>
          </cell>
          <cell r="F176" t="str">
            <v>AVANZADO 2</v>
          </cell>
        </row>
        <row r="177">
          <cell r="B177" t="str">
            <v>La Entidad carece de un Sistema de Gestión de documentos electrónicos de archivo que refleje la implementación del modelo de requisitos.</v>
          </cell>
        </row>
        <row r="178">
          <cell r="B178" t="str">
            <v>La Entidad se encuentra en proceso de implementación de un Sistema de Gestión de documentos electrónicos de archivo de acuerdo con el análisis organizacional, normativo, tecnológico y documental y el modelo de requisitos.</v>
          </cell>
        </row>
        <row r="179">
          <cell r="B179" t="str">
            <v>La Entidad cuenta con un sistema de gestión de documentos electrónicos de archivo para la administración, trámite y preservación de sus expedientes y documentos electrónicos que responde a las necesidades de la Entidad y sus instrumentos archivísticos.</v>
          </cell>
        </row>
        <row r="180">
          <cell r="B180" t="str">
            <v xml:space="preserve">La Entidad realiza seguimiento y control del funcionamiento del Sistema, recibe documentos de otros sistemas de información, canales virtuales y otros repositorios documentales internos de la entidad. </v>
          </cell>
        </row>
        <row r="181">
          <cell r="B181" t="str">
            <v>La Entidad actualiza el Sistema de gestión de documentos electrónicos de archivo, se integra con otros sistemas de información externos a través de servicios de interoperabilidad e incorpora procesos de mejora continua con base a los indicadores obtenidos que permitan generar resultados con optimización de los recursos empleados.</v>
          </cell>
        </row>
        <row r="182">
          <cell r="B182" t="str">
            <v>La entidad no cuenta con procedimientos documentados para el desarrollo de actividades de digitalización.</v>
          </cell>
        </row>
        <row r="183">
          <cell r="B183" t="str">
            <v>La Entidad cuenta con procedimientos básicos como alistamiento, escaneo y control de calidad, documentados para el desarrollo de actividades de digitalización.</v>
          </cell>
        </row>
        <row r="184">
          <cell r="B184" t="str">
            <v>La Entidad cuenta con procedimientos básicos como alistamiento, escaneo y control de calidad, documentados según estándares técnicos, para el desarrollo de actividades de digitalización.</v>
          </cell>
        </row>
        <row r="185">
          <cell r="B185" t="str">
            <v>La Entidad cuenta con procedimientos técnicos definidos para cada tipo de digitalización existente.</v>
          </cell>
        </row>
        <row r="186">
          <cell r="B186" t="str">
            <v xml:space="preserve">La entidad adelanta mejora continua en los procedimientos técnicos establecidos, garantizando su actualización permanente. </v>
          </cell>
        </row>
        <row r="187">
          <cell r="B187" t="str">
            <v>La Entidad no ha identificado metadatos dentro de los documentos electrónicos</v>
          </cell>
        </row>
        <row r="188">
          <cell r="B188" t="str">
            <v>La Entidad cuenta con metadatos que no están normalizados.</v>
          </cell>
        </row>
        <row r="189">
          <cell r="B189" t="str">
            <v xml:space="preserve">La Entidad ha normalizado los metadatos de contenido, estructura y contexto de documentos electrónicos. </v>
          </cell>
        </row>
        <row r="190">
          <cell r="B190" t="str">
            <v>La Entidad ha establecido el esquema de metadatos para la gestión de documentos electrónicos.</v>
          </cell>
        </row>
        <row r="191">
          <cell r="B191" t="str">
            <v>La Entidad mejora y actualiza el esquema de metadatos para la gestión de documentos electrónicos de acuerdo con las necesidades</v>
          </cell>
        </row>
        <row r="192">
          <cell r="B192" t="str">
            <v>La Entidad carece de un repositorio digital, depósito digital o similar para organizar un archivo digital, y no se ha definido un modelo de requisitos de un Sistema de Preservación Digital</v>
          </cell>
        </row>
        <row r="193">
          <cell r="B193" t="str">
            <v>La Entidad se encuentra en proceso de implementación de un repositorio digital, depósito digital o similar para organizar un archivo digital y recursos disponibles, y definición del modelo de requisitos de un Sistema de Preservación Digital</v>
          </cell>
        </row>
        <row r="194">
          <cell r="B194" t="str">
            <v>La Entidad cuenta con un Sistema de Preservación Digital que responde a las necesidades de la Entidad, la estructura organizacional, el modelo de gestión documental, el modelo de requisitos y la capacidad financiera y tecnológica para su mantenimiento.</v>
          </cell>
        </row>
        <row r="195">
          <cell r="B195" t="str">
            <v>La Entidad realiza seguimiento y control del Sistema de Preservación Digital y hace monitoreo del proceso de obsolescencia del sistema(s) de almacenamiento y de sus soportes.</v>
          </cell>
        </row>
        <row r="196">
          <cell r="B196" t="str">
            <v>La Entidad frente al Sistema de Preservación Digital, …dispone de un plan integral preparado para mantener los archivos y los metadatos accesibles en los actuales soportes y dentro del Sistema de Preservación Digital</v>
          </cell>
        </row>
        <row r="197">
          <cell r="B197" t="str">
            <v>La entidad no hace uso de servicios de almacenamiento en la nube para el almacenamiento de documentos</v>
          </cell>
        </row>
        <row r="198">
          <cell r="B198" t="str">
            <v>La entidad hace uso de servicios de almacenamiento en la nube, pero sin aplicar los lineamientos de gestión documental</v>
          </cell>
        </row>
        <row r="199">
          <cell r="B199" t="str">
            <v>Para el almacenamiento de documentación en la nube se aplican lineamientos de gestión documental como clasificación, ordenación y descripción de documentos y expedientes.</v>
          </cell>
        </row>
        <row r="200">
          <cell r="B200" t="str">
            <v>La entidad ha iniciado la integración de los documentos y expedientes electrónicos almacenados en la nube al SGDEA para garantizar la conformación del fondo documental</v>
          </cell>
        </row>
        <row r="201">
          <cell r="B201" t="str">
            <v>Todos los documentos que fueron almacenados temporalmente en la nube han sido integrados al SGDEA, se ha dejado de almacenar en la nube los documentos de archivo de gestión y/o central.</v>
          </cell>
        </row>
        <row r="202">
          <cell r="B202" t="str">
            <v>La entidad no cuenta con un repositorio digital oficial o medios de almacenamiento definidos</v>
          </cell>
        </row>
        <row r="203">
          <cell r="B203" t="str">
            <v xml:space="preserve">La entidad cuenta con medios de almacenamiento definidos, tales como servidores, discos duros, cd, DVD, entre otros. </v>
          </cell>
        </row>
        <row r="204">
          <cell r="B204" t="str">
            <v xml:space="preserve">La entidad cuenta con repositorios digitales que hacen parte de los sistemas de información institucionales y son usados para el almacenamiento de documentos en la etapa de gestión. </v>
          </cell>
        </row>
        <row r="205">
          <cell r="B205" t="str">
            <v>La entidad cuenta con repositorios digitales que hacen parte de sistemas de información institucionales y se encuentran articulados con SGDEA.</v>
          </cell>
        </row>
        <row r="206">
          <cell r="B206" t="str">
            <v>La entidad evalúa periódicamente la articulación de los repositorios digitales con el SGDEA, garantizando el funcionamiento de los actuales y promoviendo la integración con los nuevos repositorios.</v>
          </cell>
        </row>
        <row r="207">
          <cell r="B207" t="str">
            <v>La entidad carece de una articulación entre áreas de sistemas y gestión documental, respecto a la seguridad de información contenida en documentos electrónicos de archivo.</v>
          </cell>
        </row>
        <row r="208">
          <cell r="B208" t="str">
            <v>La entidad se encuentra integrando aspectos relacionados con la seguridad de información contenida en documentos electrónicos de archivo, dentro de las políticas del Sistema de Gestión Seguridad de Información.</v>
          </cell>
        </row>
        <row r="209">
          <cell r="B209" t="str">
            <v>La entidad, integra aspectos de seguridad de información contenida en documentos electrónicos de archivo, dentro las políticas del Sistema de Gestión Seguridad de Información.</v>
          </cell>
        </row>
        <row r="210">
          <cell r="B210" t="str">
            <v>La entidad realiza seguimiento y control a las acciones relacionadas con la seguridad de información para documentos electrónicos de archivo, validando lo estipulado en las políticas del Sistema de Gestión Seguridad de Información.</v>
          </cell>
        </row>
        <row r="211">
          <cell r="B211" t="str">
            <v>La entidad realiza procesos de mejora continúa actualizando los aspectos que sean necesarios para la seguridad de información contenida en documentos electrónicos de archivo, dentro de las políticas del Sistema de Gestión de Seguridad de Información.</v>
          </cell>
        </row>
        <row r="212">
          <cell r="B212" t="str">
            <v>La Entidad no realiza copias de su archivo digital.</v>
          </cell>
        </row>
        <row r="213">
          <cell r="B213" t="str">
            <v>La Entidad dispone de dos copias completas de su archivo digital que no están unidas en un mismo centro de datos.</v>
          </cell>
        </row>
        <row r="214">
          <cell r="B214" t="str">
            <v>La Entidad cuenta con estrategias de migración para datos en soportes heterogéneos (discos ópticos, discos duros, etc.) y realiza migración del contenido a otro soporte dentro del sistema de almacenamiento.</v>
          </cell>
        </row>
        <row r="215">
          <cell r="B215" t="str">
            <v>La Entidad realiza copia completa de su archivo digital en una localización geográfica distinta.</v>
          </cell>
        </row>
        <row r="216">
          <cell r="B216" t="str">
            <v>La Entidad realiza copias de su archivo digital en localizaciones geográficas diferentes con el fin de mitigar los posibles riesgos de pérdida de información y documentar los protocolos necesarios para su administración, control y acceso requeridos.</v>
          </cell>
        </row>
        <row r="217">
          <cell r="B217" t="str">
            <v>La Entidad carece de normatividad y acuerdos asociados a los servicios de intercambio de documentos electrónicos</v>
          </cell>
        </row>
        <row r="218">
          <cell r="B218" t="str">
            <v xml:space="preserve">La Entidad está en desarrollo de acuerdos para el intercambio de documentos electrónicos y la asociación de normatividad vigente </v>
          </cell>
        </row>
        <row r="219">
          <cell r="B219" t="str">
            <v>La entidad cuenta con todos los acuerdos para el intercambio de documentos electrónicos con otras entidades y existe normatividad para todos los servicios de intercambio</v>
          </cell>
        </row>
        <row r="220">
          <cell r="B220" t="str">
            <v>La Entidad realiza seguimiento y control de sus acuerdos de intercambio de documentos electrónicos, verifica que los acuerdos cumplan la normatividad vigente</v>
          </cell>
        </row>
        <row r="221">
          <cell r="B221" t="str">
            <v xml:space="preserve">La Entidad actualiza los acuerdos de intercambio de documentos electrónicos con el fin de garantizar que responden a los cambios de normatividad </v>
          </cell>
        </row>
        <row r="222">
          <cell r="B222" t="str">
            <v>La Entidad no aplica un lenguaje común de intercambio de información para la construcción de expedientes electrónicos</v>
          </cell>
        </row>
        <row r="223">
          <cell r="B223" t="str">
            <v>La entidad se encuentra en proceso de aplicación de un lenguaje común de intercambio de información documentado para definir las estructuras de los expedientes electrónicos</v>
          </cell>
        </row>
        <row r="224">
          <cell r="B224" t="str">
            <v>La entidad aplica un lenguaje común de intercambio y lo utiliza en todos los servicios de intercambio de información para la construcción de expedientes electrónicos, adicional cuenta con la documentación completa de los servicios de intercambio</v>
          </cell>
        </row>
        <row r="225">
          <cell r="B225" t="str">
            <v>La Entidad realiza seguimiento y control de sus lenguajes de intercambio para la construcción de expedientes electrónicos</v>
          </cell>
        </row>
        <row r="226">
          <cell r="B226" t="str">
            <v>La Entidad actualiza la aplicación de los lenguajes comunes de intercambio de acuerdo con las necesidades propias de la Entidad y a los requerimientos de los documentos electrónicos a través del tiempo con el fin de garantizar su vigencia.</v>
          </cell>
        </row>
        <row r="227">
          <cell r="B227" t="str">
            <v>La Entidad carece de infraestructura tecnológica para intercambiar información</v>
          </cell>
        </row>
        <row r="228">
          <cell r="B228" t="str">
            <v>La Entidad se encuentra en proceso de implementación de la infraestructura tecnológica para el intercambio de información</v>
          </cell>
        </row>
        <row r="229">
          <cell r="B229" t="str">
            <v>La arquitectura de la infraestructura tecnológica de la entidad se adapta a las necesidades específicas de intercambio de información y esta arquitectura está documentada y actualizada en un documento.</v>
          </cell>
        </row>
        <row r="230">
          <cell r="B230" t="str">
            <v>La Entidad realiza seguimiento y control a la infraestructura tecnológica para el intercambio de información a través de la revisión de la documentación asociada y al cumplimiento de los servicios de intercambio</v>
          </cell>
        </row>
        <row r="231">
          <cell r="B231" t="str">
            <v>La Entidad realiza procesos de mejora continua a través de la actualización de la infraestructura tecnológica en concordancia con los requisitos de los servicios de intercambio de información</v>
          </cell>
        </row>
        <row r="232">
          <cell r="B232" t="str">
            <v>La entidad carece4 Centidad carece s instrumentos de un programa de gestión del conocimiento.</v>
          </cell>
          <cell r="E232">
            <v>93</v>
          </cell>
          <cell r="F232" t="str">
            <v>INICIAL</v>
          </cell>
        </row>
        <row r="233">
          <cell r="B233" t="str">
            <v>La entidad está desarrollando el Programa de Gestión del Conocimiento en articulación con la información disponible en el archivo.</v>
          </cell>
          <cell r="E233">
            <v>130</v>
          </cell>
          <cell r="F233" t="str">
            <v>BÁSICO</v>
          </cell>
        </row>
        <row r="234">
          <cell r="B234" t="str">
            <v>La entidad implementa el Programa de Gestión del Conocimiento teniendo cuenta las estrategias de producción, apropiación y circulación del conocimiento con base en los documentos y la información contenida en los archivos.</v>
          </cell>
          <cell r="E234">
            <v>222</v>
          </cell>
          <cell r="F234" t="str">
            <v>INTERMEDIO</v>
          </cell>
        </row>
        <row r="235">
          <cell r="B235" t="str">
            <v>La entidad realiza seguimiento y control a su Programa de Gestión del Conocimiento a través de los procesos de auditoría para la identificación, capitalización, aprovechamiento de la información y documentación en todos los ámbitos de su proceso evolutivo.</v>
          </cell>
          <cell r="E235">
            <v>256</v>
          </cell>
          <cell r="F235" t="str">
            <v>AVANZADO 1</v>
          </cell>
        </row>
        <row r="236">
          <cell r="B236" t="str">
            <v>La entidad realiza procesos de mejora continua en su Programa de Gestión del Conocimiento orientado a la sistematización de la información, de su patrimonio documental y de su memoria institucional para su propio uso y el de la comunidad generando crecimiento y valor.</v>
          </cell>
          <cell r="E236">
            <v>268</v>
          </cell>
          <cell r="F236" t="str">
            <v>AVANZADO 2</v>
          </cell>
        </row>
        <row r="237">
          <cell r="B237" t="str">
            <v>La entidad carece de la memoria institucional.</v>
          </cell>
        </row>
        <row r="238">
          <cell r="B238" t="str">
            <v>La entidad está recopilando información para construir la memoria institucional con los documentos que posee el archivo, las experiencias del personal y conocimientos acumulados en el tiempo.</v>
          </cell>
        </row>
        <row r="239">
          <cell r="B239" t="str">
            <v>La entidad elabora la memoria institucional con datos la estructura orgánica de la entidad, localización física, responsables, organización y servicios en las diferentes etapas del ciclo vital de los documentos.</v>
          </cell>
        </row>
        <row r="240">
          <cell r="B240" t="str">
            <v>La entidad realiza seguimiento y control de la memoria institucional, a partir de los procesos de auditoría, con el fin de fortalecer la información del contexto y contenido de los archivos.</v>
          </cell>
        </row>
        <row r="241">
          <cell r="B241" t="str">
            <v>La entidad realiza procesos de mejora continua para la actualización de la memoria institucional que contribuyan a la generación de nuevo conocimiento en la entidad.</v>
          </cell>
        </row>
        <row r="242">
          <cell r="B242" t="str">
            <v>La entidad carece de la identificación de documentos con carácter histórico.</v>
          </cell>
        </row>
        <row r="243">
          <cell r="B243" t="str">
            <v>La entidad está desarrollando acciones para identificar documentos de carácter histórico a partir de los instrumentos archivísticos.</v>
          </cell>
        </row>
        <row r="244">
          <cell r="B244" t="str">
            <v>La entidad realiza la identificación de documentos de carácter histórico para promover y lograr la apropiación y aprovechamiento de la información con fines culturales.</v>
          </cell>
        </row>
        <row r="245">
          <cell r="B245" t="str">
            <v>La entidad realiza seguimiento y control a las acciones de identificación, conservación y promoción de la documentación con significación histórica.</v>
          </cell>
        </row>
        <row r="246">
          <cell r="B246" t="str">
            <v>La entidad realiza procesos de mejora continua a los documentos identificados de carácter histórico con el fin de desarrollar acciones que conlleven a la declaratoria de Bien de Interés Cultural de Carácter documental.</v>
          </cell>
        </row>
        <row r="247">
          <cell r="B247" t="str">
            <v>La entidad carece de participación en redes culturales.</v>
          </cell>
        </row>
        <row r="248">
          <cell r="B248" t="str">
            <v>La entidad está consolidando estrategias que le permitan tener disponibilidad la información contenida en sus archivos para fomentar el desarrollo de los procesos culturales.</v>
          </cell>
        </row>
        <row r="249">
          <cell r="B249" t="str">
            <v>La entidad implementa redes de servicios culturales teniendo en cuenta el principio de cooperación interinstitucional entre las diferentes instancias y espacios de concertación que integran el Sistema Nacional de Cultura.</v>
          </cell>
        </row>
        <row r="250">
          <cell r="B250" t="str">
            <v>La entidad realiza seguimiento y control a las actividades desarrolladas en el marco de las redes culturales que fortalezcan las tareas conjuntas y espacios de concertación interinstitucional e intersectorial tendientes al fomento de la diversidad cultural, la promoción y la defensa de los derechos culturales.</v>
          </cell>
        </row>
        <row r="251">
          <cell r="B251" t="str">
            <v>La entidad efectúa procesos de mejora continua a las actividades que se realizan en el marco de las redes culturales que permitan ampliar horizontes para generar aportes significativos en el desarrollo y fomento de los procesos culturales.</v>
          </cell>
        </row>
        <row r="252">
          <cell r="B252" t="str">
            <v>La entidad carece de mecanismos de rendición de cuentas.</v>
          </cell>
        </row>
        <row r="253">
          <cell r="B253" t="str">
            <v>La entidad desarrolla mecanismos para realizar rendición de cuentas que permiten informar y explicar a la ciudadanía los avances y los resultados de su gestión.</v>
          </cell>
        </row>
        <row r="254">
          <cell r="B254" t="str">
            <v>La entidad implementa mecanismos que dan cuenta del cumplimiento en gestión documental y administración de archivos haciendo uso de los medios institucionales de comunicación establecidos para tal fin.</v>
          </cell>
        </row>
        <row r="255">
          <cell r="B255" t="str">
            <v>La entidad realiza seguimiento y control a los mecanismos de rendición de cuentas para dar respuesta a las inquietudes de la ciudadanía.</v>
          </cell>
        </row>
        <row r="256">
          <cell r="B256" t="str">
            <v>La entidad realiza procesos de mejora continua a los mecanismos de rendición de cuentas para fortalecer los medios que permitan hacer más fluida la interacción con la comunidad</v>
          </cell>
        </row>
        <row r="257">
          <cell r="B257" t="str">
            <v>La entidad carece de mecanismos para la difusión de información contenida en sus documentos de archivo.</v>
          </cell>
        </row>
        <row r="258">
          <cell r="B258" t="str">
            <v>La entidad está desarrollando mecanismos de difusión de información a través de la promoción de productos y servicios que dispone el archivo.</v>
          </cell>
        </row>
        <row r="259">
          <cell r="B259" t="str">
            <v>La entidad implementa mecanismos para divulgar los asuntos y temáticas contenidos en sus documentos y archivos en aras de persuadir a los usuarios y a la comunidad a hacer uso de ello.</v>
          </cell>
        </row>
        <row r="260">
          <cell r="B260" t="str">
            <v>La entidad realiza seguimiento y control a los mecanismos de difusión de la información contenida en sus documentos de archivo orientados a visibilizar su memoria institucional.</v>
          </cell>
        </row>
        <row r="261">
          <cell r="B261" t="str">
            <v>La entidad realiza procesos de mejora continua a los mecanismos de difusión que conlleven al conocimiento y reconocimiento del patrimonio documental en los diferentes niveles local, nacional, regional e internacional, como bienes de interés cultural, memoria del país y del mundo.</v>
          </cell>
        </row>
        <row r="262">
          <cell r="B262" t="str">
            <v>La entidad carece de estrategias de acceso y consulta a la información contenida en sus documentos de archivo.</v>
          </cell>
        </row>
        <row r="263">
          <cell r="B263" t="str">
            <v>La entidad está desarrollando estrategias de acceso y consulta de la información contenida respetando la protección de los datos personales, derecho a la intimidad, así como las restricciones por razones de conservación de los documentos.</v>
          </cell>
        </row>
        <row r="264">
          <cell r="B264" t="str">
            <v>La entidad implementa estrategias de acceso y consulta de la información contenida en sus documentos de archivo por medio de los diferentes instrumentos archivísticos y de acceso.</v>
          </cell>
        </row>
        <row r="265">
          <cell r="B265" t="str">
            <v>La entidad realiza seguimiento y control a las estrategias de acceso y consulta de la información contenida en sus documentos de archivo de tal forma que se logre la optimización de sus canales de atención.</v>
          </cell>
        </row>
        <row r="266">
          <cell r="B266" t="str">
            <v>La entidad realiza procesos de mejora continua a las estrategias de acceso y consulta de la información contenida en sus documentos de archivo orientadas a la actualización de los instrumentos y a los procesos de innovación que faciliten el acercamiento con el usuario.</v>
          </cell>
        </row>
        <row r="267">
          <cell r="B267" t="str">
            <v>La entidad carece de Plan Institucional de Gestión Ambiental.</v>
          </cell>
        </row>
        <row r="268">
          <cell r="B268" t="str">
            <v>La entidad está desarrollando estrategias para incorporar lineamientos de la gestión ambiental en articulación con la gestión documental y en la administración de archivos que generan una cultura ambiental.</v>
          </cell>
        </row>
        <row r="269">
          <cell r="B269" t="str">
            <v>La entidad implementa estrategias para generar una cultura ambiental a través de procedimientos y medidas relacionadas con el medio ambiente en los diferentes procesos y actividades de la gestión documental y la administración de archivos.</v>
          </cell>
        </row>
        <row r="270">
          <cell r="B270" t="str">
            <v>La entidad realiza seguimiento y control a las estrategias que buscan generar la construcción una cultura ambiental, a través de los procesos de auditoría, que fortalezcan la importancia de la protección del entorno y la naturaleza en los procesos de la gestión documental en la entidad.</v>
          </cell>
        </row>
        <row r="271">
          <cell r="B271" t="str">
            <v>La entidad realiza procesos de mejora continua a las estrategias que generan una cultura en favor de la conservación y preservación del medio ambiente en su relación con la gestión documental.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showGridLines="0" zoomScale="90" zoomScaleNormal="90" workbookViewId="0">
      <selection activeCell="D17" sqref="D17:P17"/>
    </sheetView>
  </sheetViews>
  <sheetFormatPr baseColWidth="10" defaultColWidth="0" defaultRowHeight="14.5" zeroHeight="1"/>
  <cols>
    <col min="1" max="1" width="2.1796875" style="432" customWidth="1"/>
    <col min="2" max="2" width="0.81640625" style="432" customWidth="1"/>
    <col min="3" max="17" width="11.453125" style="432" customWidth="1"/>
    <col min="18" max="18" width="1.1796875" style="432" customWidth="1"/>
    <col min="19" max="19" width="1.453125" style="432" customWidth="1"/>
    <col min="20" max="16384" width="11.453125" style="432" hidden="1"/>
  </cols>
  <sheetData>
    <row r="1" spans="2:18" ht="7.5" customHeight="1" thickBot="1"/>
    <row r="2" spans="2:18" ht="67.5" customHeight="1">
      <c r="B2" s="429"/>
      <c r="C2" s="430"/>
      <c r="D2" s="430"/>
      <c r="E2" s="430"/>
      <c r="F2" s="430"/>
      <c r="G2" s="430"/>
      <c r="H2" s="430"/>
      <c r="I2" s="430"/>
      <c r="J2" s="430"/>
      <c r="K2" s="430"/>
      <c r="L2" s="430"/>
      <c r="M2" s="430"/>
      <c r="N2" s="430"/>
      <c r="O2" s="430"/>
      <c r="P2" s="430"/>
      <c r="Q2" s="430"/>
      <c r="R2" s="431"/>
    </row>
    <row r="3" spans="2:18" ht="28" customHeight="1">
      <c r="B3" s="433"/>
      <c r="C3" s="505" t="s">
        <v>230</v>
      </c>
      <c r="D3" s="505"/>
      <c r="E3" s="505"/>
      <c r="F3" s="505"/>
      <c r="G3" s="505"/>
      <c r="H3" s="505"/>
      <c r="I3" s="505"/>
      <c r="J3" s="505"/>
      <c r="K3" s="505"/>
      <c r="L3" s="505"/>
      <c r="M3" s="505"/>
      <c r="N3" s="505"/>
      <c r="O3" s="505"/>
      <c r="P3" s="505"/>
      <c r="Q3" s="505"/>
      <c r="R3" s="434"/>
    </row>
    <row r="4" spans="2:18" s="438" customFormat="1" ht="4" customHeight="1">
      <c r="B4" s="435"/>
      <c r="C4" s="436"/>
      <c r="D4" s="436"/>
      <c r="E4" s="436"/>
      <c r="F4" s="436"/>
      <c r="G4" s="436"/>
      <c r="H4" s="436"/>
      <c r="I4" s="436"/>
      <c r="J4" s="436"/>
      <c r="K4" s="436"/>
      <c r="L4" s="436"/>
      <c r="M4" s="436"/>
      <c r="N4" s="436"/>
      <c r="O4" s="436"/>
      <c r="P4" s="436"/>
      <c r="Q4" s="436"/>
      <c r="R4" s="437"/>
    </row>
    <row r="5" spans="2:18" ht="28" customHeight="1">
      <c r="B5" s="433"/>
      <c r="C5" s="505" t="s">
        <v>1182</v>
      </c>
      <c r="D5" s="505"/>
      <c r="E5" s="505"/>
      <c r="F5" s="505"/>
      <c r="G5" s="505"/>
      <c r="H5" s="505"/>
      <c r="I5" s="505"/>
      <c r="J5" s="505"/>
      <c r="K5" s="505"/>
      <c r="L5" s="505"/>
      <c r="M5" s="505"/>
      <c r="N5" s="505"/>
      <c r="O5" s="505"/>
      <c r="P5" s="505"/>
      <c r="Q5" s="505"/>
      <c r="R5" s="434"/>
    </row>
    <row r="6" spans="2:18">
      <c r="B6" s="433"/>
      <c r="C6" s="439"/>
      <c r="D6" s="439"/>
      <c r="E6" s="439"/>
      <c r="F6" s="439"/>
      <c r="G6" s="439"/>
      <c r="H6" s="439"/>
      <c r="I6" s="439"/>
      <c r="J6" s="439"/>
      <c r="K6" s="439"/>
      <c r="L6" s="439"/>
      <c r="M6" s="439"/>
      <c r="N6" s="439"/>
      <c r="O6" s="439"/>
      <c r="P6" s="439"/>
      <c r="Q6" s="439"/>
      <c r="R6" s="434"/>
    </row>
    <row r="7" spans="2:18">
      <c r="B7" s="433"/>
      <c r="C7" s="439"/>
      <c r="D7" s="439"/>
      <c r="E7" s="439"/>
      <c r="F7" s="439"/>
      <c r="G7" s="439"/>
      <c r="H7" s="439"/>
      <c r="I7" s="439"/>
      <c r="J7" s="439"/>
      <c r="K7" s="439"/>
      <c r="L7" s="439"/>
      <c r="M7" s="439"/>
      <c r="N7" s="439"/>
      <c r="O7" s="439"/>
      <c r="P7" s="439"/>
      <c r="Q7" s="439"/>
      <c r="R7" s="434"/>
    </row>
    <row r="8" spans="2:18" ht="24.75" customHeight="1">
      <c r="B8" s="433"/>
      <c r="D8" s="504" t="s">
        <v>168</v>
      </c>
      <c r="E8" s="504"/>
      <c r="F8" s="504"/>
      <c r="G8" s="504"/>
      <c r="H8" s="504"/>
      <c r="I8" s="504"/>
      <c r="J8" s="504"/>
      <c r="K8" s="504"/>
      <c r="L8" s="504"/>
      <c r="M8" s="504"/>
      <c r="N8" s="504"/>
      <c r="O8" s="504"/>
      <c r="P8" s="504"/>
      <c r="Q8" s="440"/>
      <c r="R8" s="434"/>
    </row>
    <row r="9" spans="2:18" ht="20.149999999999999" customHeight="1">
      <c r="B9" s="433"/>
      <c r="C9" s="439"/>
      <c r="D9" s="439"/>
      <c r="E9" s="439"/>
      <c r="F9" s="439"/>
      <c r="G9" s="439"/>
      <c r="H9" s="439"/>
      <c r="I9" s="439"/>
      <c r="J9" s="439"/>
      <c r="K9" s="439"/>
      <c r="L9" s="439"/>
      <c r="M9" s="439"/>
      <c r="N9" s="439"/>
      <c r="O9" s="439"/>
      <c r="P9" s="439"/>
      <c r="Q9" s="439"/>
      <c r="R9" s="434"/>
    </row>
    <row r="10" spans="2:18" ht="20.149999999999999" customHeight="1">
      <c r="B10" s="433"/>
      <c r="C10" s="439"/>
      <c r="D10" s="439"/>
      <c r="E10" s="439"/>
      <c r="F10" s="439"/>
      <c r="G10" s="439"/>
      <c r="H10" s="439"/>
      <c r="I10" s="439"/>
      <c r="J10" s="439"/>
      <c r="K10" s="439"/>
      <c r="L10" s="439"/>
      <c r="M10" s="439"/>
      <c r="N10" s="439"/>
      <c r="O10" s="439"/>
      <c r="P10" s="439"/>
      <c r="Q10" s="439"/>
      <c r="R10" s="434"/>
    </row>
    <row r="11" spans="2:18" ht="24.75" customHeight="1">
      <c r="B11" s="433"/>
      <c r="D11" s="504" t="s">
        <v>893</v>
      </c>
      <c r="E11" s="504"/>
      <c r="F11" s="504"/>
      <c r="G11" s="504"/>
      <c r="H11" s="504"/>
      <c r="I11" s="504"/>
      <c r="J11" s="504"/>
      <c r="K11" s="504"/>
      <c r="L11" s="504"/>
      <c r="M11" s="504"/>
      <c r="N11" s="504"/>
      <c r="O11" s="504"/>
      <c r="P11" s="504"/>
      <c r="Q11" s="440"/>
      <c r="R11" s="434"/>
    </row>
    <row r="12" spans="2:18" ht="20.149999999999999" customHeight="1">
      <c r="B12" s="433"/>
      <c r="C12" s="439"/>
      <c r="D12" s="439"/>
      <c r="E12" s="439"/>
      <c r="F12" s="439"/>
      <c r="G12" s="439"/>
      <c r="H12" s="439"/>
      <c r="I12" s="439"/>
      <c r="J12" s="439"/>
      <c r="K12" s="439"/>
      <c r="L12" s="439"/>
      <c r="M12" s="439"/>
      <c r="N12" s="439"/>
      <c r="O12" s="439"/>
      <c r="P12" s="439"/>
      <c r="Q12" s="439"/>
      <c r="R12" s="434"/>
    </row>
    <row r="13" spans="2:18" ht="20.149999999999999" customHeight="1">
      <c r="B13" s="433"/>
      <c r="C13" s="439"/>
      <c r="D13" s="439"/>
      <c r="E13" s="439"/>
      <c r="F13" s="439"/>
      <c r="G13" s="439"/>
      <c r="H13" s="439"/>
      <c r="I13" s="439"/>
      <c r="J13" s="439"/>
      <c r="K13" s="439"/>
      <c r="L13" s="439"/>
      <c r="M13" s="439"/>
      <c r="N13" s="439"/>
      <c r="O13" s="439"/>
      <c r="P13" s="439"/>
      <c r="Q13" s="439"/>
      <c r="R13" s="434"/>
    </row>
    <row r="14" spans="2:18" ht="24.75" customHeight="1">
      <c r="B14" s="433"/>
      <c r="D14" s="504" t="s">
        <v>894</v>
      </c>
      <c r="E14" s="504"/>
      <c r="F14" s="504"/>
      <c r="G14" s="504"/>
      <c r="H14" s="504"/>
      <c r="I14" s="504"/>
      <c r="J14" s="504"/>
      <c r="K14" s="504"/>
      <c r="L14" s="504"/>
      <c r="M14" s="504"/>
      <c r="N14" s="504"/>
      <c r="O14" s="504"/>
      <c r="P14" s="504"/>
      <c r="Q14" s="440"/>
      <c r="R14" s="434"/>
    </row>
    <row r="15" spans="2:18" s="438" customFormat="1" ht="19" customHeight="1">
      <c r="B15" s="435"/>
      <c r="D15" s="441"/>
      <c r="E15" s="441"/>
      <c r="F15" s="441"/>
      <c r="G15" s="441"/>
      <c r="H15" s="441"/>
      <c r="I15" s="441"/>
      <c r="J15" s="441"/>
      <c r="K15" s="441"/>
      <c r="L15" s="441"/>
      <c r="M15" s="441"/>
      <c r="N15" s="441"/>
      <c r="O15" s="441"/>
      <c r="P15" s="441"/>
      <c r="Q15" s="440"/>
      <c r="R15" s="437"/>
    </row>
    <row r="16" spans="2:18" s="438" customFormat="1" ht="19" customHeight="1">
      <c r="B16" s="435"/>
      <c r="D16" s="441"/>
      <c r="E16" s="441"/>
      <c r="F16" s="441"/>
      <c r="G16" s="441"/>
      <c r="H16" s="441"/>
      <c r="I16" s="441"/>
      <c r="J16" s="441"/>
      <c r="K16" s="441"/>
      <c r="L16" s="441"/>
      <c r="M16" s="441"/>
      <c r="N16" s="441"/>
      <c r="O16" s="441"/>
      <c r="P16" s="441"/>
      <c r="Q16" s="440"/>
      <c r="R16" s="437"/>
    </row>
    <row r="17" spans="2:18" ht="24.75" customHeight="1">
      <c r="B17" s="433"/>
      <c r="D17" s="504" t="s">
        <v>896</v>
      </c>
      <c r="E17" s="504"/>
      <c r="F17" s="504"/>
      <c r="G17" s="504"/>
      <c r="H17" s="504"/>
      <c r="I17" s="504"/>
      <c r="J17" s="504"/>
      <c r="K17" s="504"/>
      <c r="L17" s="504"/>
      <c r="M17" s="504"/>
      <c r="N17" s="504"/>
      <c r="O17" s="504"/>
      <c r="P17" s="504"/>
      <c r="Q17" s="440"/>
      <c r="R17" s="434"/>
    </row>
    <row r="18" spans="2:18" s="438" customFormat="1" ht="19" customHeight="1">
      <c r="B18" s="435"/>
      <c r="D18" s="441"/>
      <c r="E18" s="441"/>
      <c r="F18" s="441"/>
      <c r="G18" s="441"/>
      <c r="H18" s="441"/>
      <c r="I18" s="441"/>
      <c r="J18" s="441"/>
      <c r="K18" s="441"/>
      <c r="L18" s="441"/>
      <c r="M18" s="441"/>
      <c r="N18" s="441"/>
      <c r="O18" s="441"/>
      <c r="P18" s="441"/>
      <c r="Q18" s="440"/>
      <c r="R18" s="437"/>
    </row>
    <row r="19" spans="2:18" s="438" customFormat="1" ht="19" customHeight="1">
      <c r="B19" s="435"/>
      <c r="D19" s="441"/>
      <c r="E19" s="441"/>
      <c r="F19" s="441"/>
      <c r="G19" s="441"/>
      <c r="H19" s="441"/>
      <c r="I19" s="441"/>
      <c r="J19" s="441"/>
      <c r="K19" s="441"/>
      <c r="L19" s="441"/>
      <c r="M19" s="441"/>
      <c r="N19" s="441"/>
      <c r="O19" s="441"/>
      <c r="P19" s="441"/>
      <c r="Q19" s="440"/>
      <c r="R19" s="437"/>
    </row>
    <row r="20" spans="2:18" ht="24.75" customHeight="1">
      <c r="B20" s="433"/>
      <c r="D20" s="504" t="s">
        <v>898</v>
      </c>
      <c r="E20" s="504"/>
      <c r="F20" s="504"/>
      <c r="G20" s="504"/>
      <c r="H20" s="504"/>
      <c r="I20" s="504"/>
      <c r="J20" s="504"/>
      <c r="K20" s="504"/>
      <c r="L20" s="504"/>
      <c r="M20" s="504"/>
      <c r="N20" s="504"/>
      <c r="O20" s="504"/>
      <c r="P20" s="504"/>
      <c r="Q20" s="440"/>
      <c r="R20" s="434"/>
    </row>
    <row r="21" spans="2:18" ht="19" customHeight="1">
      <c r="B21" s="433"/>
      <c r="C21" s="439"/>
      <c r="D21" s="439"/>
      <c r="E21" s="439"/>
      <c r="F21" s="439"/>
      <c r="G21" s="439"/>
      <c r="H21" s="439"/>
      <c r="I21" s="439"/>
      <c r="J21" s="439"/>
      <c r="K21" s="439"/>
      <c r="L21" s="439"/>
      <c r="M21" s="439"/>
      <c r="N21" s="439"/>
      <c r="O21" s="439"/>
      <c r="P21" s="439"/>
      <c r="Q21" s="439"/>
      <c r="R21" s="434"/>
    </row>
    <row r="22" spans="2:18" ht="19" customHeight="1">
      <c r="B22" s="433"/>
      <c r="C22" s="439"/>
      <c r="D22" s="439"/>
      <c r="E22" s="439"/>
      <c r="F22" s="439"/>
      <c r="G22" s="439"/>
      <c r="H22" s="439"/>
      <c r="I22" s="439"/>
      <c r="J22" s="439"/>
      <c r="K22" s="439"/>
      <c r="L22" s="439"/>
      <c r="M22" s="439"/>
      <c r="N22" s="439"/>
      <c r="O22" s="439"/>
      <c r="P22" s="439"/>
      <c r="Q22" s="439"/>
      <c r="R22" s="434"/>
    </row>
    <row r="23" spans="2:18" ht="18.75" customHeight="1" thickBot="1">
      <c r="B23" s="442"/>
      <c r="C23" s="443"/>
      <c r="D23" s="443"/>
      <c r="E23" s="443"/>
      <c r="F23" s="443"/>
      <c r="G23" s="443"/>
      <c r="H23" s="443"/>
      <c r="I23" s="443"/>
      <c r="J23" s="443"/>
      <c r="K23" s="443"/>
      <c r="L23" s="443"/>
      <c r="M23" s="443"/>
      <c r="N23" s="443"/>
      <c r="O23" s="443"/>
      <c r="P23" s="443"/>
      <c r="Q23" s="443"/>
      <c r="R23" s="444"/>
    </row>
    <row r="24" spans="2:18"/>
    <row r="32" spans="2:18"/>
    <row r="33"/>
    <row r="34"/>
    <row r="35"/>
    <row r="36"/>
  </sheetData>
  <mergeCells count="7">
    <mergeCell ref="D20:P20"/>
    <mergeCell ref="D17:P17"/>
    <mergeCell ref="C3:Q3"/>
    <mergeCell ref="C5:Q5"/>
    <mergeCell ref="D8:P8"/>
    <mergeCell ref="D11:P11"/>
    <mergeCell ref="D14:P14"/>
  </mergeCells>
  <hyperlinks>
    <hyperlink ref="D8:P8" location="Instrucciones!A1" display="INSTRUCCIONES DE DILIGENCIAMIENTO" xr:uid="{00000000-0004-0000-0000-000000000000}"/>
    <hyperlink ref="D11:P11" location="'Autodiagnóstico '!A1" display="AUTODIAGNÓSTICO" xr:uid="{00000000-0004-0000-0000-000001000000}"/>
    <hyperlink ref="D17:P17" location="'Plan de Acción'!A1" display="PLAN DE ACCIÓN" xr:uid="{00000000-0004-0000-0000-000002000000}"/>
    <hyperlink ref="D14:P14" location="'Resultados Rutas'!A1" display="RESULTADOS RUTAS" xr:uid="{00000000-0004-0000-0000-000003000000}"/>
    <hyperlink ref="D20:P20" location="Referencias!A1" display="REFERENCIAS Y AYUDA DOCUMENTAL" xr:uid="{00000000-0004-0000-0000-000004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04"/>
  <sheetViews>
    <sheetView showGridLines="0" zoomScale="80" zoomScaleNormal="80" workbookViewId="0">
      <selection activeCell="A2" sqref="A2:XFD2"/>
    </sheetView>
  </sheetViews>
  <sheetFormatPr baseColWidth="10" defaultColWidth="0" defaultRowHeight="14" zeroHeight="1"/>
  <cols>
    <col min="1" max="1" width="9.1796875" style="2" customWidth="1"/>
    <col min="2" max="2" width="1.81640625" style="4" customWidth="1"/>
    <col min="3" max="3" width="18.1796875" style="2" customWidth="1"/>
    <col min="4" max="4" width="21.54296875" style="2" customWidth="1"/>
    <col min="5" max="5" width="6.81640625" style="424" customWidth="1"/>
    <col min="6" max="6" width="49.81640625" style="2" customWidth="1"/>
    <col min="7" max="7" width="12.1796875" style="3" customWidth="1"/>
    <col min="8" max="10" width="35.81640625" style="2" customWidth="1"/>
    <col min="11" max="11" width="1.453125" style="2" customWidth="1"/>
    <col min="12" max="12" width="16.453125" style="2" customWidth="1"/>
    <col min="13" max="13" width="3.81640625" style="2" customWidth="1"/>
    <col min="14" max="14" width="0" style="2" hidden="1" customWidth="1"/>
    <col min="15" max="16384" width="16.453125" style="2" hidden="1"/>
  </cols>
  <sheetData>
    <row r="1" spans="2:13" ht="7.5" customHeight="1"/>
    <row r="2" spans="2:13" ht="96" hidden="1" customHeight="1">
      <c r="B2" s="24"/>
      <c r="C2" s="25"/>
      <c r="D2" s="25"/>
      <c r="E2" s="406"/>
      <c r="F2" s="25"/>
      <c r="G2" s="26"/>
      <c r="H2" s="25"/>
      <c r="I2" s="25"/>
      <c r="J2" s="25"/>
      <c r="K2" s="27"/>
    </row>
    <row r="3" spans="2:13" ht="33.75" customHeight="1">
      <c r="B3" s="28"/>
      <c r="C3" s="526" t="s">
        <v>898</v>
      </c>
      <c r="D3" s="526"/>
      <c r="E3" s="526"/>
      <c r="F3" s="526"/>
      <c r="G3" s="526"/>
      <c r="H3" s="526"/>
      <c r="I3" s="526"/>
      <c r="J3" s="526"/>
      <c r="K3" s="29"/>
    </row>
    <row r="4" spans="2:13" ht="7.5" customHeight="1" thickBot="1">
      <c r="B4" s="28"/>
      <c r="C4" s="11"/>
      <c r="D4" s="11"/>
      <c r="E4" s="407"/>
      <c r="F4" s="11"/>
      <c r="G4" s="12"/>
      <c r="H4" s="11"/>
      <c r="I4" s="11"/>
      <c r="J4" s="11"/>
      <c r="K4" s="29"/>
    </row>
    <row r="5" spans="2:13" ht="26.25" customHeight="1" thickTop="1">
      <c r="B5" s="28"/>
      <c r="C5" s="945" t="s">
        <v>719</v>
      </c>
      <c r="D5" s="947" t="s">
        <v>218</v>
      </c>
      <c r="E5" s="953" t="s">
        <v>219</v>
      </c>
      <c r="F5" s="954"/>
      <c r="G5" s="949" t="s">
        <v>220</v>
      </c>
      <c r="H5" s="951" t="s">
        <v>221</v>
      </c>
      <c r="I5" s="951" t="s">
        <v>222</v>
      </c>
      <c r="J5" s="951" t="s">
        <v>720</v>
      </c>
      <c r="K5" s="29"/>
    </row>
    <row r="6" spans="2:13" ht="36" customHeight="1" thickBot="1">
      <c r="B6" s="30"/>
      <c r="C6" s="946"/>
      <c r="D6" s="948"/>
      <c r="E6" s="955"/>
      <c r="F6" s="956"/>
      <c r="G6" s="950"/>
      <c r="H6" s="952"/>
      <c r="I6" s="952"/>
      <c r="J6" s="952"/>
      <c r="K6" s="29"/>
    </row>
    <row r="7" spans="2:13" ht="62.25" customHeight="1" thickTop="1">
      <c r="B7" s="935"/>
      <c r="C7" s="938" t="str">
        <f>+'Autodiagnóstico actualizado2021'!C13</f>
        <v>PLANEACIÓN</v>
      </c>
      <c r="D7" s="936" t="str">
        <f>+'Autodiagnóstico actualizado2021'!E13</f>
        <v>Conocimiento normativo y del entorno</v>
      </c>
      <c r="E7" s="83">
        <v>1</v>
      </c>
      <c r="F7" s="84" t="str">
        <f>+'Autodiagnóstico actualizado2021'!H13</f>
        <v>Conocer y considerar el propósito, las funciones y el tipo de entidad; conocer su entorno; y vincular la planeación estratégica en los diseños de planeación del área.</v>
      </c>
      <c r="G7" s="39">
        <f>+'Autodiagnóstico actualizado2021'!N13</f>
        <v>60</v>
      </c>
      <c r="H7" s="95" t="s">
        <v>1000</v>
      </c>
      <c r="I7" s="96" t="s">
        <v>721</v>
      </c>
      <c r="J7" s="96" t="s">
        <v>722</v>
      </c>
      <c r="K7" s="29"/>
    </row>
    <row r="8" spans="2:13" ht="35.15" customHeight="1">
      <c r="B8" s="935"/>
      <c r="C8" s="939"/>
      <c r="D8" s="927"/>
      <c r="E8" s="408">
        <v>2</v>
      </c>
      <c r="F8" s="85" t="str">
        <f>+'Autodiagnóstico actualizado2021'!H18</f>
        <v xml:space="preserve">Conocer y considerar toda la normatividad aplicable al proceso de TH </v>
      </c>
      <c r="G8" s="32">
        <f>+'Autodiagnóstico actualizado2021'!N18</f>
        <v>80</v>
      </c>
      <c r="H8" s="97"/>
      <c r="I8" s="98"/>
      <c r="J8" s="98" t="s">
        <v>723</v>
      </c>
      <c r="K8" s="29"/>
      <c r="L8" s="125" t="s">
        <v>229</v>
      </c>
      <c r="M8" s="124"/>
    </row>
    <row r="9" spans="2:13" ht="42" customHeight="1">
      <c r="B9" s="935"/>
      <c r="C9" s="939"/>
      <c r="D9" s="927"/>
      <c r="E9" s="408">
        <v>3</v>
      </c>
      <c r="F9" s="85" t="str">
        <f>+'Autodiagnóstico actualizado2021'!H23</f>
        <v>Conocer y considerar los lineamientos institucionales macro relacionados con la entidad, emitidos por Función Pública, CNSC, ESAP o Presidencia de la República.</v>
      </c>
      <c r="G9" s="32">
        <f>+'Autodiagnóstico actualizado2021'!N23</f>
        <v>70</v>
      </c>
      <c r="H9" s="97"/>
      <c r="I9" s="98"/>
      <c r="J9" s="98" t="s">
        <v>723</v>
      </c>
      <c r="K9" s="29"/>
    </row>
    <row r="10" spans="2:13" ht="44.25" customHeight="1">
      <c r="B10" s="935"/>
      <c r="C10" s="939"/>
      <c r="D10" s="928"/>
      <c r="E10" s="409">
        <v>4</v>
      </c>
      <c r="F10" s="86" t="str">
        <f>+'Autodiagnóstico actualizado2021'!H28</f>
        <v xml:space="preserve">Conocer el acto administrativo de creación de la entidad y sus modificaciones y conocer los actos administrativos de creación o modificación de planta de personal vigentes </v>
      </c>
      <c r="G10" s="1">
        <f>+'Autodiagnóstico actualizado2021'!N28</f>
        <v>60</v>
      </c>
      <c r="H10" s="99"/>
      <c r="I10" s="100"/>
      <c r="J10" s="100" t="s">
        <v>723</v>
      </c>
      <c r="K10" s="29"/>
    </row>
    <row r="11" spans="2:13" ht="70.5" customHeight="1">
      <c r="B11" s="935"/>
      <c r="C11" s="939"/>
      <c r="D11" s="926" t="str">
        <f>+'Autodiagnóstico actualizado2021'!E33</f>
        <v>Gestión de la información</v>
      </c>
      <c r="E11" s="410">
        <v>5</v>
      </c>
      <c r="F11" s="89" t="str">
        <f>+'Autodiagnóstico actualizado2021'!H33</f>
        <v>Gestionar la información en el SIGEP</v>
      </c>
      <c r="G11" s="41">
        <f>+'Autodiagnóstico actualizado2021'!N33</f>
        <v>40</v>
      </c>
      <c r="H11" s="103"/>
      <c r="I11" s="104" t="s">
        <v>724</v>
      </c>
      <c r="J11" s="104" t="s">
        <v>725</v>
      </c>
      <c r="K11" s="29"/>
    </row>
    <row r="12" spans="2:13" ht="86.25" customHeight="1">
      <c r="B12" s="935"/>
      <c r="C12" s="939"/>
      <c r="D12" s="927"/>
      <c r="E12" s="408">
        <v>6</v>
      </c>
      <c r="F12" s="85" t="str">
        <f>+'Autodiagnóstico actualizado2021'!H38</f>
        <v>Contar con un mecanismo de información que permita visualizar en tiempo real la planta de personal y generar reportes, articulado con la nómina o independiente, diferenciando:
- Planta global y planta estructural, por grupos internos de trabajo</v>
      </c>
      <c r="G12" s="32">
        <f>+'Autodiagnóstico actualizado2021'!N38</f>
        <v>40</v>
      </c>
      <c r="H12" s="101"/>
      <c r="I12" s="98" t="s">
        <v>726</v>
      </c>
      <c r="J12" s="98" t="s">
        <v>727</v>
      </c>
      <c r="K12" s="29"/>
    </row>
    <row r="13" spans="2:13" ht="85" customHeight="1">
      <c r="B13" s="935"/>
      <c r="C13" s="939"/>
      <c r="D13" s="927"/>
      <c r="E13" s="408">
        <v>7</v>
      </c>
      <c r="F13" s="85" t="str">
        <f>+'Autodiagnóstico actualizado2021'!H43</f>
        <v>Contar con un mecanismo de información que permita visualizar en tiempo real la planta de personal y generar reportes, articulado con la nómina o independiente, diferenciando:
- Tipos de vinculación, nivel, código, grado</v>
      </c>
      <c r="G13" s="32">
        <f>+'Autodiagnóstico actualizado2021'!N43</f>
        <v>80</v>
      </c>
      <c r="H13" s="101"/>
      <c r="I13" s="98" t="s">
        <v>726</v>
      </c>
      <c r="J13" s="98" t="s">
        <v>723</v>
      </c>
      <c r="K13" s="29"/>
    </row>
    <row r="14" spans="2:13" ht="85" customHeight="1">
      <c r="B14" s="935"/>
      <c r="C14" s="939"/>
      <c r="D14" s="927"/>
      <c r="E14" s="408">
        <v>8</v>
      </c>
      <c r="F14" s="85" t="str">
        <f>+'Autodiagnóstico actualizado2021'!H48</f>
        <v>Contar con un mecanismo de información que permita visualizar en tiempo real la planta de personal y generar reportes, articulado con la nómina o independiente, diferenciando:
- Antigüedad en el Estado, nivel académico y género</v>
      </c>
      <c r="G14" s="32">
        <f>+'Autodiagnóstico actualizado2021'!N48</f>
        <v>80</v>
      </c>
      <c r="H14" s="101"/>
      <c r="I14" s="98" t="s">
        <v>726</v>
      </c>
      <c r="J14" s="98" t="s">
        <v>723</v>
      </c>
      <c r="K14" s="29"/>
    </row>
    <row r="15" spans="2:13" ht="85" customHeight="1">
      <c r="B15" s="935"/>
      <c r="C15" s="939"/>
      <c r="D15" s="927"/>
      <c r="E15" s="408">
        <v>9</v>
      </c>
      <c r="F15" s="85" t="str">
        <f>+'Autodiagnóstico actualizado2021'!H53</f>
        <v>Contar con un mecanismo de información que permita visualizar en tiempo real la planta de personal y generar reportes, articulado con la nómina o independiente, diferenciando:
- Cargos en vacancia definitiva o temporal por niveles</v>
      </c>
      <c r="G15" s="32">
        <f>+'Autodiagnóstico actualizado2021'!N53</f>
        <v>80</v>
      </c>
      <c r="H15" s="101"/>
      <c r="I15" s="98" t="s">
        <v>726</v>
      </c>
      <c r="J15" s="98" t="s">
        <v>723</v>
      </c>
      <c r="K15" s="29"/>
    </row>
    <row r="16" spans="2:13" ht="85" customHeight="1">
      <c r="B16" s="935"/>
      <c r="C16" s="939"/>
      <c r="D16" s="927"/>
      <c r="E16" s="408">
        <v>10</v>
      </c>
      <c r="F16" s="85" t="str">
        <f>+'Autodiagnóstico actualizado2021'!H58</f>
        <v>Contar con un mecanismo de información que permita visualizar en tiempo real la planta de personal y generar reportes, articulado con la nómina o independiente, diferenciando:
- Perfiles de Empleos</v>
      </c>
      <c r="G16" s="32">
        <f>+'Autodiagnóstico actualizado2021'!N58</f>
        <v>80</v>
      </c>
      <c r="H16" s="101"/>
      <c r="I16" s="98" t="s">
        <v>728</v>
      </c>
      <c r="J16" s="98" t="s">
        <v>729</v>
      </c>
      <c r="K16" s="29"/>
    </row>
    <row r="17" spans="2:11" ht="85" customHeight="1">
      <c r="B17" s="935"/>
      <c r="C17" s="939"/>
      <c r="D17" s="928"/>
      <c r="E17" s="409">
        <v>11</v>
      </c>
      <c r="F17" s="86" t="str">
        <f>+'Autodiagnóstico actualizado2021'!H63</f>
        <v>Caracterización de las áreas de talento humano (prepensión, cabeza de familia, limitaciones físicas, fuero sindical)</v>
      </c>
      <c r="G17" s="1">
        <f>+'Autodiagnóstico actualizado2021'!N63</f>
        <v>80</v>
      </c>
      <c r="H17" s="259"/>
      <c r="I17" s="100" t="s">
        <v>730</v>
      </c>
      <c r="J17" s="100" t="s">
        <v>723</v>
      </c>
      <c r="K17" s="29"/>
    </row>
    <row r="18" spans="2:11" ht="35.15" customHeight="1">
      <c r="B18" s="935"/>
      <c r="C18" s="939"/>
      <c r="D18" s="927" t="str">
        <f>+'Autodiagnóstico actualizado2021'!E68</f>
        <v>Planeación Estratégica</v>
      </c>
      <c r="E18" s="411">
        <v>12</v>
      </c>
      <c r="F18" s="87" t="str">
        <f>+'Autodiagnóstico actualizado2021'!H68</f>
        <v>Diseñar la planeación estratégica del talento humano, que contemple:</v>
      </c>
      <c r="G18" s="33">
        <f>+'Autodiagnóstico actualizado2021'!N68</f>
        <v>100</v>
      </c>
      <c r="H18" s="101" t="s">
        <v>1000</v>
      </c>
      <c r="I18" s="102" t="s">
        <v>731</v>
      </c>
      <c r="J18" s="102" t="s">
        <v>722</v>
      </c>
      <c r="K18" s="29"/>
    </row>
    <row r="19" spans="2:11" ht="42" customHeight="1">
      <c r="B19" s="935"/>
      <c r="C19" s="939"/>
      <c r="D19" s="927"/>
      <c r="E19" s="427" t="s">
        <v>1023</v>
      </c>
      <c r="F19" s="425" t="s">
        <v>1191</v>
      </c>
      <c r="G19" s="32">
        <f>+'Autodiagnóstico actualizado2021'!N73</f>
        <v>60</v>
      </c>
      <c r="H19" s="97"/>
      <c r="I19" s="98"/>
      <c r="J19" s="98" t="s">
        <v>1192</v>
      </c>
      <c r="K19" s="29"/>
    </row>
    <row r="20" spans="2:11" ht="44.25" customHeight="1">
      <c r="B20" s="935"/>
      <c r="C20" s="939"/>
      <c r="D20" s="927"/>
      <c r="E20" s="427" t="s">
        <v>1025</v>
      </c>
      <c r="F20" s="425" t="s">
        <v>1086</v>
      </c>
      <c r="G20" s="32">
        <f>+'Autodiagnóstico actualizado2021'!N78</f>
        <v>100</v>
      </c>
      <c r="H20" s="97"/>
      <c r="I20" s="98"/>
      <c r="J20" s="98" t="s">
        <v>910</v>
      </c>
      <c r="K20" s="29"/>
    </row>
    <row r="21" spans="2:11" ht="54.75" customHeight="1">
      <c r="B21" s="935"/>
      <c r="C21" s="939"/>
      <c r="D21" s="927"/>
      <c r="E21" s="427" t="s">
        <v>1026</v>
      </c>
      <c r="F21" s="425" t="s">
        <v>1087</v>
      </c>
      <c r="G21" s="32">
        <f>+'Autodiagnóstico actualizado2021'!N83</f>
        <v>100</v>
      </c>
      <c r="H21" s="97"/>
      <c r="I21" s="98"/>
      <c r="J21" s="98" t="s">
        <v>911</v>
      </c>
      <c r="K21" s="29"/>
    </row>
    <row r="22" spans="2:11" ht="59.25" customHeight="1">
      <c r="B22" s="935"/>
      <c r="C22" s="939"/>
      <c r="D22" s="927"/>
      <c r="E22" s="427" t="s">
        <v>1027</v>
      </c>
      <c r="F22" s="425" t="s">
        <v>1088</v>
      </c>
      <c r="G22" s="32">
        <f>+'Autodiagnóstico actualizado2021'!N88</f>
        <v>100</v>
      </c>
      <c r="H22" s="97"/>
      <c r="I22" s="98"/>
      <c r="J22" s="98" t="s">
        <v>732</v>
      </c>
      <c r="K22" s="29"/>
    </row>
    <row r="23" spans="2:11" ht="55.5" customHeight="1">
      <c r="B23" s="935"/>
      <c r="C23" s="939"/>
      <c r="D23" s="927"/>
      <c r="E23" s="427" t="s">
        <v>1028</v>
      </c>
      <c r="F23" s="425" t="s">
        <v>1089</v>
      </c>
      <c r="G23" s="32">
        <f>+'Autodiagnóstico actualizado2021'!N93</f>
        <v>80</v>
      </c>
      <c r="H23" s="97"/>
      <c r="I23" s="98"/>
      <c r="J23" s="98" t="s">
        <v>733</v>
      </c>
      <c r="K23" s="29"/>
    </row>
    <row r="24" spans="2:11" ht="69.75" customHeight="1">
      <c r="B24" s="935"/>
      <c r="C24" s="939"/>
      <c r="D24" s="927"/>
      <c r="E24" s="427" t="s">
        <v>1029</v>
      </c>
      <c r="F24" s="425" t="s">
        <v>1090</v>
      </c>
      <c r="G24" s="32">
        <f>+'Autodiagnóstico actualizado2021'!N98</f>
        <v>100</v>
      </c>
      <c r="H24" s="97"/>
      <c r="I24" s="98"/>
      <c r="J24" s="98" t="s">
        <v>734</v>
      </c>
      <c r="K24" s="29"/>
    </row>
    <row r="25" spans="2:11" ht="45" customHeight="1">
      <c r="B25" s="935"/>
      <c r="C25" s="939"/>
      <c r="D25" s="927"/>
      <c r="E25" s="427" t="s">
        <v>1030</v>
      </c>
      <c r="F25" s="425" t="s">
        <v>1091</v>
      </c>
      <c r="G25" s="32">
        <f>+'Autodiagnóstico actualizado2021'!N103</f>
        <v>100</v>
      </c>
      <c r="H25" s="97"/>
      <c r="I25" s="98"/>
      <c r="J25" s="98" t="s">
        <v>735</v>
      </c>
      <c r="K25" s="29"/>
    </row>
    <row r="26" spans="2:11" ht="35.15" customHeight="1">
      <c r="B26" s="935"/>
      <c r="C26" s="939"/>
      <c r="D26" s="928"/>
      <c r="E26" s="428" t="s">
        <v>1031</v>
      </c>
      <c r="F26" s="426" t="s">
        <v>1092</v>
      </c>
      <c r="G26" s="1">
        <f>+'Autodiagnóstico actualizado2021'!N108</f>
        <v>80</v>
      </c>
      <c r="H26" s="99"/>
      <c r="I26" s="100"/>
      <c r="J26" s="100" t="s">
        <v>736</v>
      </c>
      <c r="K26" s="29"/>
    </row>
    <row r="27" spans="2:11" ht="105.75" customHeight="1">
      <c r="B27" s="935"/>
      <c r="C27" s="939"/>
      <c r="D27" s="35" t="str">
        <f>+'Autodiagnóstico actualizado2021'!E113</f>
        <v>Manual de funciones y competencias</v>
      </c>
      <c r="E27" s="412">
        <v>13</v>
      </c>
      <c r="F27" s="82" t="str">
        <f>+'Autodiagnóstico actualizado2021'!H113</f>
        <v>Contar con un manual de funciones y competencias ajustado a las directrices vigentes</v>
      </c>
      <c r="G27" s="44">
        <f>+'Autodiagnóstico actualizado2021'!N113</f>
        <v>100</v>
      </c>
      <c r="H27" s="105" t="s">
        <v>737</v>
      </c>
      <c r="I27" s="106" t="s">
        <v>738</v>
      </c>
      <c r="J27" s="106" t="s">
        <v>739</v>
      </c>
      <c r="K27" s="29"/>
    </row>
    <row r="28" spans="2:11" ht="49.5" customHeight="1" thickBot="1">
      <c r="B28" s="935"/>
      <c r="C28" s="940"/>
      <c r="D28" s="34" t="str">
        <f>+'Autodiagnóstico actualizado2021'!E118</f>
        <v>Arreglo institucional</v>
      </c>
      <c r="E28" s="413">
        <v>14</v>
      </c>
      <c r="F28" s="90" t="str">
        <f>+'Autodiagnóstico actualizado2021'!H118</f>
        <v>Contar con un área estratégica para la gerencia del TH</v>
      </c>
      <c r="G28" s="46">
        <f>+'Autodiagnóstico actualizado2021'!N118</f>
        <v>100</v>
      </c>
      <c r="H28" s="390"/>
      <c r="I28" s="108" t="s">
        <v>740</v>
      </c>
      <c r="J28" s="108"/>
      <c r="K28" s="29"/>
    </row>
    <row r="29" spans="2:11" ht="78.75" customHeight="1">
      <c r="B29" s="935"/>
      <c r="C29" s="941" t="str">
        <f>+'Autodiagnóstico actualizado2021'!C123</f>
        <v>INGRESO</v>
      </c>
      <c r="D29" s="937" t="str">
        <f>+'Autodiagnóstico actualizado2021'!E123</f>
        <v>Provisión del empleo</v>
      </c>
      <c r="E29" s="414">
        <v>15</v>
      </c>
      <c r="F29" s="91" t="str">
        <f>+'Autodiagnóstico actualizado2021'!H123</f>
        <v>Tiempo de cubrimiento de vacantes temporales mediante encargo</v>
      </c>
      <c r="G29" s="45">
        <f>+'Autodiagnóstico actualizado2021'!N123</f>
        <v>20</v>
      </c>
      <c r="H29" s="391" t="s">
        <v>1000</v>
      </c>
      <c r="I29" s="109"/>
      <c r="J29" s="109" t="s">
        <v>741</v>
      </c>
      <c r="K29" s="29"/>
    </row>
    <row r="30" spans="2:11" ht="40.5" customHeight="1">
      <c r="B30" s="935"/>
      <c r="C30" s="942"/>
      <c r="D30" s="927"/>
      <c r="E30" s="408">
        <v>16</v>
      </c>
      <c r="F30" s="85" t="str">
        <f>+'Autodiagnóstico actualizado2021'!H128</f>
        <v>Proveer las vacantes en forma definitiva oportunamente, de acuerdo con el Plan Anual de Vacantes</v>
      </c>
      <c r="G30" s="32">
        <f>+'Autodiagnóstico actualizado2021'!N128</f>
        <v>20</v>
      </c>
      <c r="H30" s="97"/>
      <c r="I30" s="98"/>
      <c r="J30" s="98" t="s">
        <v>742</v>
      </c>
      <c r="K30" s="29"/>
    </row>
    <row r="31" spans="2:11" ht="65.25" customHeight="1">
      <c r="B31" s="935"/>
      <c r="C31" s="942"/>
      <c r="D31" s="927"/>
      <c r="E31" s="408">
        <v>17</v>
      </c>
      <c r="F31" s="85" t="str">
        <f>+'Autodiagnóstico actualizado2021'!H133</f>
        <v>Proveer las vacantes de forma temporal oportunamente por necesidades del servicio, de acuerdo con el Plan Anual de Vacantes</v>
      </c>
      <c r="G31" s="32">
        <f>+'Autodiagnóstico actualizado2021'!N133</f>
        <v>20</v>
      </c>
      <c r="H31" s="97"/>
      <c r="I31" s="98"/>
      <c r="J31" s="98" t="s">
        <v>743</v>
      </c>
      <c r="K31" s="29"/>
    </row>
    <row r="32" spans="2:11" ht="68.25" customHeight="1">
      <c r="B32" s="935"/>
      <c r="C32" s="942"/>
      <c r="D32" s="927"/>
      <c r="E32" s="408">
        <v>18</v>
      </c>
      <c r="F32" s="85" t="str">
        <f>+'Autodiagnóstico actualizado2021'!H138</f>
        <v>Contar con las listas de elegibles vigentes en su entidad hasta su vencimiento</v>
      </c>
      <c r="G32" s="32">
        <f>+'Autodiagnóstico actualizado2021'!N138</f>
        <v>20</v>
      </c>
      <c r="H32" s="97"/>
      <c r="I32" s="98"/>
      <c r="J32" s="98" t="s">
        <v>744</v>
      </c>
      <c r="K32" s="29"/>
    </row>
    <row r="33" spans="2:11" ht="35.15" customHeight="1">
      <c r="B33" s="935"/>
      <c r="C33" s="942"/>
      <c r="D33" s="928"/>
      <c r="E33" s="409">
        <v>19</v>
      </c>
      <c r="F33" s="86" t="str">
        <f>+'Autodiagnóstico actualizado2021'!H143</f>
        <v>Contar con mecanismos para verificar si existen servidores de carrera administrativa con derecho preferencial para ser encargados</v>
      </c>
      <c r="G33" s="1">
        <f>+'Autodiagnóstico actualizado2021'!N143</f>
        <v>80</v>
      </c>
      <c r="H33" s="99"/>
      <c r="I33" s="100"/>
      <c r="J33" s="100" t="s">
        <v>745</v>
      </c>
      <c r="K33" s="29"/>
    </row>
    <row r="34" spans="2:11" ht="35.15" customHeight="1">
      <c r="B34" s="38"/>
      <c r="C34" s="942"/>
      <c r="D34" s="927" t="str">
        <f>+'Autodiagnóstico actualizado2021'!E148</f>
        <v>Gestión de la información</v>
      </c>
      <c r="E34" s="411">
        <v>20</v>
      </c>
      <c r="F34" s="87" t="str">
        <f>+'Autodiagnóstico actualizado2021'!H148</f>
        <v>Contar con la trazabilidad electrónica y física de la historia laboral de cada servidor</v>
      </c>
      <c r="G34" s="33">
        <f>+'Autodiagnóstico actualizado2021'!N148</f>
        <v>60</v>
      </c>
      <c r="H34" s="101" t="s">
        <v>1000</v>
      </c>
      <c r="I34" s="102" t="s">
        <v>746</v>
      </c>
      <c r="J34" s="102" t="s">
        <v>747</v>
      </c>
      <c r="K34" s="392"/>
    </row>
    <row r="35" spans="2:11" ht="77.25" customHeight="1">
      <c r="B35" s="38"/>
      <c r="C35" s="942"/>
      <c r="D35" s="927"/>
      <c r="E35" s="409">
        <v>21</v>
      </c>
      <c r="F35" s="86" t="str">
        <f>+'Autodiagnóstico actualizado2021'!H153</f>
        <v>Registrar y analizar las vacantes y los tiempos de cubrimiento, especialmente de los gerentes públicos</v>
      </c>
      <c r="G35" s="1">
        <f>+'Autodiagnóstico actualizado2021'!N153</f>
        <v>0</v>
      </c>
      <c r="H35" s="99"/>
      <c r="I35" s="100"/>
      <c r="J35" s="100" t="s">
        <v>741</v>
      </c>
      <c r="K35" s="392"/>
    </row>
    <row r="36" spans="2:11" ht="77.25" customHeight="1">
      <c r="B36" s="28"/>
      <c r="C36" s="942"/>
      <c r="D36" s="944"/>
      <c r="E36" s="415">
        <v>22</v>
      </c>
      <c r="F36" s="88" t="str">
        <f>+'Autodiagnóstico actualizado2021'!H158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6" s="40">
        <f>+'Autodiagnóstico actualizado2021'!N158</f>
        <v>100</v>
      </c>
      <c r="H36" s="112"/>
      <c r="I36" s="113"/>
      <c r="J36" s="113" t="s">
        <v>989</v>
      </c>
      <c r="K36" s="29"/>
    </row>
    <row r="37" spans="2:11" ht="100.5" customHeight="1">
      <c r="B37" s="28"/>
      <c r="C37" s="942"/>
      <c r="D37" s="926" t="str">
        <f>+'Autodiagnóstico actualizado2021'!E163</f>
        <v>Meritocracia</v>
      </c>
      <c r="E37" s="412">
        <v>23</v>
      </c>
      <c r="F37" s="82" t="str">
        <f>+'Autodiagnóstico actualizado2021'!H163</f>
        <v>Contar con mecanismos para evaluar competencias para los candidatos a cubrir vacantes temporales o de libre nombramiento y remoción.</v>
      </c>
      <c r="G37" s="44">
        <f>+'Autodiagnóstico actualizado2021'!N163</f>
        <v>20</v>
      </c>
      <c r="H37" s="105"/>
      <c r="I37" s="106" t="s">
        <v>748</v>
      </c>
      <c r="J37" s="106" t="s">
        <v>749</v>
      </c>
      <c r="K37" s="29"/>
    </row>
    <row r="38" spans="2:11" ht="63" customHeight="1">
      <c r="B38" s="28"/>
      <c r="C38" s="942"/>
      <c r="D38" s="934"/>
      <c r="E38" s="412">
        <v>24</v>
      </c>
      <c r="F38" s="82" t="str">
        <f>+'Autodiagnóstico actualizado2021'!H168</f>
        <v xml:space="preserve">Enviar oportunamente las solicitudes de inscripción o de actualización en carrera administrativa a la CNSC </v>
      </c>
      <c r="G38" s="44">
        <f>+'Autodiagnóstico actualizado2021'!N168</f>
        <v>20</v>
      </c>
      <c r="H38" s="105"/>
      <c r="I38" s="106"/>
      <c r="J38" s="106" t="s">
        <v>990</v>
      </c>
      <c r="K38" s="29"/>
    </row>
    <row r="39" spans="2:11" ht="57" customHeight="1">
      <c r="B39" s="28"/>
      <c r="C39" s="942"/>
      <c r="D39" s="35" t="str">
        <f>+'Autodiagnóstico actualizado2021'!E173</f>
        <v>Gestión del desempeño</v>
      </c>
      <c r="E39" s="412">
        <v>25</v>
      </c>
      <c r="F39" s="82" t="str">
        <f>+'Autodiagnóstico actualizado2021'!H173</f>
        <v>Verificar que se realice adecuadamente la evaluación de periodo de prueba a los servidores nuevos de carrera administrativa, de acuerdo con la normatividad vigente</v>
      </c>
      <c r="G39" s="44">
        <f>+'Autodiagnóstico actualizado2021'!N173</f>
        <v>40</v>
      </c>
      <c r="H39" s="105"/>
      <c r="I39" s="106" t="s">
        <v>750</v>
      </c>
      <c r="J39" s="106" t="s">
        <v>751</v>
      </c>
      <c r="K39" s="29"/>
    </row>
    <row r="40" spans="2:11" ht="42.75" customHeight="1" thickBot="1">
      <c r="B40" s="28"/>
      <c r="C40" s="943"/>
      <c r="D40" s="383" t="str">
        <f>+'Autodiagnóstico actualizado2021'!E178</f>
        <v>Conocimiento institucional</v>
      </c>
      <c r="E40" s="413">
        <v>26</v>
      </c>
      <c r="F40" s="90" t="str">
        <f>+'Autodiagnóstico actualizado2021'!H178</f>
        <v>Realizar inducción a todo servidor público que se vincule a la entidad</v>
      </c>
      <c r="G40" s="46">
        <f>+'Autodiagnóstico actualizado2021'!N178</f>
        <v>100</v>
      </c>
      <c r="H40" s="107"/>
      <c r="I40" s="108"/>
      <c r="J40" s="108" t="s">
        <v>752</v>
      </c>
      <c r="K40" s="29"/>
    </row>
    <row r="41" spans="2:11" ht="39.75" customHeight="1">
      <c r="B41" s="28"/>
      <c r="C41" s="923" t="str">
        <f>'Autodiagnóstico actualizado2021'!C183</f>
        <v>DESARROLLO</v>
      </c>
      <c r="D41" s="393" t="str">
        <f>+'Autodiagnóstico actualizado2021'!E183</f>
        <v>Conocimiento institucional</v>
      </c>
      <c r="E41" s="416">
        <v>27</v>
      </c>
      <c r="F41" s="394" t="str">
        <f>+'Autodiagnóstico actualizado2021'!H183</f>
        <v>Realizar reinducción a todos los servidores máximo cada dos años</v>
      </c>
      <c r="G41" s="395">
        <f>+'Autodiagnóstico actualizado2021'!N183</f>
        <v>100</v>
      </c>
      <c r="H41" s="396" t="s">
        <v>1000</v>
      </c>
      <c r="I41" s="397"/>
      <c r="J41" s="397" t="s">
        <v>753</v>
      </c>
      <c r="K41" s="29"/>
    </row>
    <row r="42" spans="2:11" ht="35.15" customHeight="1">
      <c r="B42" s="28"/>
      <c r="C42" s="924"/>
      <c r="D42" s="927" t="str">
        <f>+'Autodiagnóstico actualizado2021'!E188</f>
        <v>Gestión de la información</v>
      </c>
      <c r="E42" s="411">
        <v>28</v>
      </c>
      <c r="F42" s="87" t="str">
        <f>+'Autodiagnóstico actualizado2021'!H188</f>
        <v>Llevar registros apropiados del número de gerentes públicos que hay en la entidad, así como de su movilidad</v>
      </c>
      <c r="G42" s="33">
        <f>+'Autodiagnóstico actualizado2021'!N188</f>
        <v>0</v>
      </c>
      <c r="H42" s="101" t="s">
        <v>1000</v>
      </c>
      <c r="I42" s="102" t="s">
        <v>746</v>
      </c>
      <c r="J42" s="102" t="s">
        <v>747</v>
      </c>
      <c r="K42" s="29"/>
    </row>
    <row r="43" spans="2:11" ht="102" customHeight="1">
      <c r="B43" s="28"/>
      <c r="C43" s="924"/>
      <c r="D43" s="927"/>
      <c r="E43" s="408">
        <v>29</v>
      </c>
      <c r="F43" s="85" t="str">
        <f>+'Autodiagnóstico actualizado2021'!H193</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v>
      </c>
      <c r="G43" s="32">
        <f>+'Autodiagnóstico actualizado2021'!N193</f>
        <v>60</v>
      </c>
      <c r="H43" s="97"/>
      <c r="I43" s="98" t="s">
        <v>746</v>
      </c>
      <c r="J43" s="98" t="s">
        <v>754</v>
      </c>
      <c r="K43" s="29"/>
    </row>
    <row r="44" spans="2:11" ht="78.75" customHeight="1">
      <c r="B44" s="28"/>
      <c r="C44" s="924"/>
      <c r="D44" s="927"/>
      <c r="E44" s="408">
        <v>30</v>
      </c>
      <c r="F44" s="85" t="str">
        <f>+'Autodiagnóstico actualizado2021'!H198</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4" s="32">
        <f>+'Autodiagnóstico actualizado2021'!N198</f>
        <v>60</v>
      </c>
      <c r="H44" s="97"/>
      <c r="I44" s="98" t="s">
        <v>755</v>
      </c>
      <c r="J44" s="98" t="s">
        <v>723</v>
      </c>
      <c r="K44" s="29"/>
    </row>
    <row r="45" spans="2:11" ht="55.5" customHeight="1">
      <c r="B45" s="28"/>
      <c r="C45" s="924"/>
      <c r="D45" s="928"/>
      <c r="E45" s="409">
        <v>31</v>
      </c>
      <c r="F45" s="86" t="str">
        <f>+'Autodiagnóstico actualizado2021'!H203</f>
        <v>Llevar registros de todas las actividades de bienestar y capacitación realizadas, y contar con información sistematizada sobre número de asistentes y servidores que participaron en las actividades, incluyendo familiares.</v>
      </c>
      <c r="G45" s="1">
        <f>+'Autodiagnóstico actualizado2021'!N203</f>
        <v>100</v>
      </c>
      <c r="H45" s="99"/>
      <c r="I45" s="100" t="s">
        <v>746</v>
      </c>
      <c r="J45" s="100" t="s">
        <v>747</v>
      </c>
      <c r="K45" s="29"/>
    </row>
    <row r="46" spans="2:11" ht="69.75" customHeight="1">
      <c r="B46" s="28"/>
      <c r="C46" s="924"/>
      <c r="D46" s="926" t="str">
        <f>+'Autodiagnóstico actualizado2021'!E208</f>
        <v>Gestión del desempeño</v>
      </c>
      <c r="E46" s="410">
        <v>32</v>
      </c>
      <c r="F46" s="89" t="str">
        <f>+'Autodiagnóstico actualizado2021'!H208</f>
        <v>Adopción mediante acto administrativo del sistema de evaluación del desempeño y los acuerdos de gestión</v>
      </c>
      <c r="G46" s="41">
        <f>+'Autodiagnóstico actualizado2021'!N208</f>
        <v>80</v>
      </c>
      <c r="H46" s="103" t="s">
        <v>756</v>
      </c>
      <c r="I46" s="104" t="s">
        <v>757</v>
      </c>
      <c r="J46" s="104" t="s">
        <v>734</v>
      </c>
      <c r="K46" s="29"/>
    </row>
    <row r="47" spans="2:11" ht="59.25" customHeight="1">
      <c r="B47" s="28"/>
      <c r="C47" s="924"/>
      <c r="D47" s="927"/>
      <c r="E47" s="408">
        <v>33</v>
      </c>
      <c r="F47" s="85" t="str">
        <f>+'Autodiagnóstico actualizado2021'!H213</f>
        <v>Se ha facilitado el proceso de acuerdos de gestión implementando la normatividad vigente y haciendo las capacitaciones correspondientes</v>
      </c>
      <c r="G47" s="32">
        <f>+'Autodiagnóstico actualizado2021'!N213</f>
        <v>0</v>
      </c>
      <c r="H47" s="97"/>
      <c r="I47" s="98"/>
      <c r="J47" s="98" t="s">
        <v>758</v>
      </c>
      <c r="K47" s="29"/>
    </row>
    <row r="48" spans="2:11" ht="88.5" customHeight="1">
      <c r="B48" s="28"/>
      <c r="C48" s="924"/>
      <c r="D48" s="927"/>
      <c r="E48" s="408">
        <v>34</v>
      </c>
      <c r="F48" s="87" t="str">
        <f>+'Autodiagnóstico actualizado2021'!H218</f>
        <v>Llevar a cabo las labores de evaluación de desempeño de conformidad con la normatividad vigente y llevar los registros correspondientes, en sus respectivas fases.</v>
      </c>
      <c r="G48" s="33">
        <f>+'Autodiagnóstico actualizado2021'!N218</f>
        <v>80</v>
      </c>
      <c r="H48" s="101" t="s">
        <v>1000</v>
      </c>
      <c r="I48" s="398" t="s">
        <v>759</v>
      </c>
      <c r="J48" s="102" t="s">
        <v>760</v>
      </c>
      <c r="K48" s="29"/>
    </row>
    <row r="49" spans="2:11" ht="45" customHeight="1">
      <c r="B49" s="28"/>
      <c r="C49" s="924"/>
      <c r="D49" s="927"/>
      <c r="E49" s="408">
        <v>35</v>
      </c>
      <c r="F49" s="85" t="str">
        <f>+'Autodiagnóstico actualizado2021'!H223</f>
        <v>Establecer y hacer seguimiento a los planes de mejoramiento individual teniendo en cuenta:</v>
      </c>
      <c r="G49" s="32">
        <f>+'Autodiagnóstico actualizado2021'!N223</f>
        <v>20</v>
      </c>
      <c r="H49" s="97"/>
      <c r="I49" s="98" t="s">
        <v>740</v>
      </c>
      <c r="J49" s="98" t="s">
        <v>761</v>
      </c>
      <c r="K49" s="29"/>
    </row>
    <row r="50" spans="2:11" ht="42.75" customHeight="1">
      <c r="B50" s="28"/>
      <c r="C50" s="924"/>
      <c r="D50" s="927"/>
      <c r="E50" s="427" t="s">
        <v>1024</v>
      </c>
      <c r="F50" s="425" t="s">
        <v>1093</v>
      </c>
      <c r="G50" s="32">
        <f>+'Autodiagnóstico actualizado2021'!N228</f>
        <v>20</v>
      </c>
      <c r="H50" s="97"/>
      <c r="I50" s="98"/>
      <c r="J50" s="98" t="s">
        <v>760</v>
      </c>
      <c r="K50" s="29"/>
    </row>
    <row r="51" spans="2:11" ht="35.15" customHeight="1">
      <c r="B51" s="28"/>
      <c r="C51" s="924"/>
      <c r="D51" s="927"/>
      <c r="E51" s="427" t="s">
        <v>1032</v>
      </c>
      <c r="F51" s="425" t="s">
        <v>1094</v>
      </c>
      <c r="G51" s="32">
        <f>+'Autodiagnóstico actualizado2021'!N233</f>
        <v>20</v>
      </c>
      <c r="H51" s="97"/>
      <c r="I51" s="98"/>
      <c r="J51" s="98" t="s">
        <v>723</v>
      </c>
      <c r="K51" s="29"/>
    </row>
    <row r="52" spans="2:11" ht="47.25" customHeight="1">
      <c r="B52" s="28"/>
      <c r="C52" s="924"/>
      <c r="D52" s="928"/>
      <c r="E52" s="409">
        <v>36</v>
      </c>
      <c r="F52" s="86" t="str">
        <f>+'Autodiagnóstico actualizado2021'!H238</f>
        <v>Establecer mecanismos de evaluación periódica del desempeño en torno al servicio al ciudadano diferentes a las obligatorias.</v>
      </c>
      <c r="G52" s="1">
        <f>+'Autodiagnóstico actualizado2021'!N238</f>
        <v>40</v>
      </c>
      <c r="H52" s="99"/>
      <c r="I52" s="100"/>
      <c r="J52" s="100"/>
      <c r="K52" s="29"/>
    </row>
    <row r="53" spans="2:11" ht="129" customHeight="1">
      <c r="B53" s="28"/>
      <c r="C53" s="924"/>
      <c r="D53" s="926" t="str">
        <f>+'Autodiagnóstico actualizado2021'!E243</f>
        <v>Capacitación</v>
      </c>
      <c r="E53" s="410">
        <v>37</v>
      </c>
      <c r="F53" s="89" t="str">
        <f>+'Autodiagnóstico actualizado2021'!H243</f>
        <v>Elaborar el plan institucional de capacitación teniendo en cuenta los siguientes elementos:</v>
      </c>
      <c r="G53" s="41">
        <f>+'Autodiagnóstico actualizado2021'!N243</f>
        <v>100</v>
      </c>
      <c r="H53" s="103" t="s">
        <v>762</v>
      </c>
      <c r="I53" s="104" t="s">
        <v>763</v>
      </c>
      <c r="J53" s="104" t="s">
        <v>912</v>
      </c>
      <c r="K53" s="29"/>
    </row>
    <row r="54" spans="2:11" ht="35.15" customHeight="1">
      <c r="B54" s="28"/>
      <c r="C54" s="924"/>
      <c r="D54" s="927"/>
      <c r="E54" s="427" t="s">
        <v>1033</v>
      </c>
      <c r="F54" s="425" t="s">
        <v>1095</v>
      </c>
      <c r="G54" s="32">
        <f>+'Autodiagnóstico actualizado2021'!N248</f>
        <v>100</v>
      </c>
      <c r="H54" s="97"/>
      <c r="I54" s="98" t="s">
        <v>764</v>
      </c>
      <c r="J54" s="98" t="s">
        <v>765</v>
      </c>
      <c r="K54" s="29"/>
    </row>
    <row r="55" spans="2:11" ht="114" customHeight="1">
      <c r="B55" s="28"/>
      <c r="C55" s="924"/>
      <c r="D55" s="927"/>
      <c r="E55" s="427" t="s">
        <v>1034</v>
      </c>
      <c r="F55" s="425" t="s">
        <v>1096</v>
      </c>
      <c r="G55" s="32">
        <f>+'Autodiagnóstico actualizado2021'!N253</f>
        <v>0</v>
      </c>
      <c r="H55" s="97" t="s">
        <v>1146</v>
      </c>
      <c r="I55" s="98" t="s">
        <v>1147</v>
      </c>
      <c r="J55" s="98" t="s">
        <v>766</v>
      </c>
      <c r="K55" s="29"/>
    </row>
    <row r="56" spans="2:11" ht="67.5" customHeight="1">
      <c r="B56" s="28"/>
      <c r="C56" s="924"/>
      <c r="D56" s="927"/>
      <c r="E56" s="427" t="s">
        <v>1035</v>
      </c>
      <c r="F56" s="425" t="s">
        <v>1097</v>
      </c>
      <c r="G56" s="32">
        <f>+'Autodiagnóstico actualizado2021'!N258</f>
        <v>40</v>
      </c>
      <c r="H56" s="97" t="s">
        <v>1146</v>
      </c>
      <c r="I56" s="98" t="s">
        <v>1147</v>
      </c>
      <c r="J56" s="98" t="s">
        <v>766</v>
      </c>
      <c r="K56" s="29"/>
    </row>
    <row r="57" spans="2:11" ht="35.15" customHeight="1">
      <c r="B57" s="28"/>
      <c r="C57" s="924"/>
      <c r="D57" s="927"/>
      <c r="E57" s="427" t="s">
        <v>1036</v>
      </c>
      <c r="F57" s="425" t="s">
        <v>1098</v>
      </c>
      <c r="G57" s="32">
        <f>+'Autodiagnóstico actualizado2021'!N263</f>
        <v>100</v>
      </c>
      <c r="H57" s="97"/>
      <c r="I57" s="98" t="s">
        <v>767</v>
      </c>
      <c r="J57" s="98" t="s">
        <v>765</v>
      </c>
      <c r="K57" s="29"/>
    </row>
    <row r="58" spans="2:11" ht="19.5" customHeight="1">
      <c r="B58" s="28"/>
      <c r="C58" s="924"/>
      <c r="D58" s="927"/>
      <c r="E58" s="427"/>
      <c r="F58" s="85" t="str">
        <f>+'Autodiagnóstico actualizado2021'!H268</f>
        <v>Desglosándolo en las siguientes fases:</v>
      </c>
      <c r="G58" s="32"/>
      <c r="H58" s="114"/>
      <c r="I58" s="98"/>
      <c r="J58" s="98"/>
      <c r="K58" s="29"/>
    </row>
    <row r="59" spans="2:11" ht="35.15" customHeight="1">
      <c r="B59" s="28"/>
      <c r="C59" s="924"/>
      <c r="D59" s="927"/>
      <c r="E59" s="427" t="s">
        <v>1037</v>
      </c>
      <c r="F59" s="425" t="s">
        <v>1099</v>
      </c>
      <c r="G59" s="32">
        <f>+'Autodiagnóstico actualizado2021'!N269</f>
        <v>60</v>
      </c>
      <c r="H59" s="97"/>
      <c r="I59" s="98"/>
      <c r="J59" s="98" t="s">
        <v>766</v>
      </c>
      <c r="K59" s="29"/>
    </row>
    <row r="60" spans="2:11" ht="35.15" customHeight="1">
      <c r="B60" s="28"/>
      <c r="C60" s="924"/>
      <c r="D60" s="927"/>
      <c r="E60" s="427" t="s">
        <v>1038</v>
      </c>
      <c r="F60" s="425" t="s">
        <v>1100</v>
      </c>
      <c r="G60" s="32">
        <f>+'Autodiagnóstico actualizado2021'!N274</f>
        <v>40</v>
      </c>
      <c r="H60" s="97"/>
      <c r="I60" s="98"/>
      <c r="J60" s="98" t="s">
        <v>766</v>
      </c>
      <c r="K60" s="29"/>
    </row>
    <row r="61" spans="2:11" ht="35.15" customHeight="1">
      <c r="B61" s="28"/>
      <c r="C61" s="924"/>
      <c r="D61" s="927"/>
      <c r="E61" s="427" t="s">
        <v>1039</v>
      </c>
      <c r="F61" s="425" t="s">
        <v>1104</v>
      </c>
      <c r="G61" s="32">
        <f>+'Autodiagnóstico actualizado2021'!N279</f>
        <v>80</v>
      </c>
      <c r="H61" s="97"/>
      <c r="I61" s="98"/>
      <c r="J61" s="98" t="s">
        <v>765</v>
      </c>
      <c r="K61" s="29"/>
    </row>
    <row r="62" spans="2:11" ht="35.15" customHeight="1">
      <c r="B62" s="28"/>
      <c r="C62" s="924"/>
      <c r="D62" s="927"/>
      <c r="E62" s="427" t="s">
        <v>1040</v>
      </c>
      <c r="F62" s="425" t="s">
        <v>1101</v>
      </c>
      <c r="G62" s="32">
        <f>+'Autodiagnóstico actualizado2021'!N284</f>
        <v>80</v>
      </c>
      <c r="H62" s="97"/>
      <c r="I62" s="98"/>
      <c r="J62" s="98" t="s">
        <v>765</v>
      </c>
      <c r="K62" s="29"/>
    </row>
    <row r="63" spans="2:11" ht="35.15" customHeight="1">
      <c r="B63" s="28"/>
      <c r="C63" s="924"/>
      <c r="D63" s="927"/>
      <c r="E63" s="427" t="s">
        <v>1041</v>
      </c>
      <c r="F63" s="425" t="s">
        <v>1102</v>
      </c>
      <c r="G63" s="32">
        <f>+'Autodiagnóstico actualizado2021'!N289</f>
        <v>80</v>
      </c>
      <c r="H63" s="97"/>
      <c r="I63" s="98"/>
      <c r="J63" s="98" t="s">
        <v>766</v>
      </c>
      <c r="K63" s="29"/>
    </row>
    <row r="64" spans="2:11" ht="35.15" customHeight="1">
      <c r="B64" s="28"/>
      <c r="C64" s="924"/>
      <c r="D64" s="927"/>
      <c r="E64" s="427" t="s">
        <v>1042</v>
      </c>
      <c r="F64" s="425" t="s">
        <v>1103</v>
      </c>
      <c r="G64" s="32">
        <f>+'Autodiagnóstico actualizado2021'!N294</f>
        <v>60</v>
      </c>
      <c r="H64" s="97"/>
      <c r="I64" s="98" t="s">
        <v>768</v>
      </c>
      <c r="J64" s="98" t="s">
        <v>766</v>
      </c>
      <c r="K64" s="29"/>
    </row>
    <row r="65" spans="2:11" ht="18.75" customHeight="1">
      <c r="B65" s="28"/>
      <c r="C65" s="924"/>
      <c r="D65" s="927"/>
      <c r="E65" s="427"/>
      <c r="F65" s="85" t="str">
        <f>+'Autodiagnóstico actualizado2021'!H299</f>
        <v>Incluyendo los siguientes temas:</v>
      </c>
      <c r="G65" s="32"/>
      <c r="H65" s="114"/>
      <c r="I65" s="98"/>
      <c r="J65" s="98"/>
      <c r="K65" s="29"/>
    </row>
    <row r="66" spans="2:11" ht="42.75" customHeight="1">
      <c r="B66" s="28"/>
      <c r="C66" s="924"/>
      <c r="D66" s="927"/>
      <c r="E66" s="427" t="s">
        <v>1043</v>
      </c>
      <c r="F66" s="425" t="s">
        <v>1105</v>
      </c>
      <c r="G66" s="32">
        <f>+'Autodiagnóstico actualizado2021'!N300</f>
        <v>80</v>
      </c>
      <c r="H66" s="97"/>
      <c r="I66" s="98"/>
      <c r="J66" s="98" t="s">
        <v>769</v>
      </c>
      <c r="K66" s="29"/>
    </row>
    <row r="67" spans="2:11" ht="43.5" customHeight="1">
      <c r="B67" s="28"/>
      <c r="C67" s="924"/>
      <c r="D67" s="927"/>
      <c r="E67" s="427" t="s">
        <v>1044</v>
      </c>
      <c r="F67" s="425" t="s">
        <v>1106</v>
      </c>
      <c r="G67" s="32">
        <f>+'Autodiagnóstico actualizado2021'!N305</f>
        <v>60</v>
      </c>
      <c r="H67" s="97"/>
      <c r="I67" s="98"/>
      <c r="J67" s="98" t="s">
        <v>769</v>
      </c>
      <c r="K67" s="29"/>
    </row>
    <row r="68" spans="2:11" ht="35.15" customHeight="1">
      <c r="B68" s="28"/>
      <c r="C68" s="924"/>
      <c r="D68" s="927"/>
      <c r="E68" s="427" t="s">
        <v>1045</v>
      </c>
      <c r="F68" s="425" t="s">
        <v>1107</v>
      </c>
      <c r="G68" s="32">
        <f>+'Autodiagnóstico actualizado2021'!N310</f>
        <v>40</v>
      </c>
      <c r="H68" s="97"/>
      <c r="I68" s="98"/>
      <c r="J68" s="98"/>
      <c r="K68" s="29"/>
    </row>
    <row r="69" spans="2:11" ht="35.15" customHeight="1">
      <c r="B69" s="28"/>
      <c r="C69" s="924"/>
      <c r="D69" s="927"/>
      <c r="E69" s="427" t="s">
        <v>1046</v>
      </c>
      <c r="F69" s="425" t="s">
        <v>1108</v>
      </c>
      <c r="G69" s="32">
        <f>+'Autodiagnóstico actualizado2021'!N315</f>
        <v>40</v>
      </c>
      <c r="H69" s="97"/>
      <c r="I69" s="98"/>
      <c r="J69" s="98" t="s">
        <v>770</v>
      </c>
      <c r="K69" s="29"/>
    </row>
    <row r="70" spans="2:11" ht="35.15" customHeight="1">
      <c r="B70" s="28"/>
      <c r="C70" s="924"/>
      <c r="D70" s="927"/>
      <c r="E70" s="427" t="s">
        <v>1047</v>
      </c>
      <c r="F70" s="425" t="s">
        <v>1109</v>
      </c>
      <c r="G70" s="32">
        <f>+'Autodiagnóstico actualizado2021'!N320</f>
        <v>40</v>
      </c>
      <c r="H70" s="97"/>
      <c r="I70" s="98"/>
      <c r="J70" s="98" t="s">
        <v>770</v>
      </c>
      <c r="K70" s="29"/>
    </row>
    <row r="71" spans="2:11" ht="35.15" customHeight="1">
      <c r="B71" s="28"/>
      <c r="C71" s="924"/>
      <c r="D71" s="927"/>
      <c r="E71" s="427" t="s">
        <v>1048</v>
      </c>
      <c r="F71" s="425" t="s">
        <v>1110</v>
      </c>
      <c r="G71" s="32">
        <f>+'Autodiagnóstico actualizado2021'!N325</f>
        <v>60</v>
      </c>
      <c r="H71" s="97"/>
      <c r="I71" s="98"/>
      <c r="J71" s="98" t="s">
        <v>769</v>
      </c>
      <c r="K71" s="29"/>
    </row>
    <row r="72" spans="2:11" ht="35.15" customHeight="1">
      <c r="B72" s="28"/>
      <c r="C72" s="924"/>
      <c r="D72" s="927"/>
      <c r="E72" s="427" t="s">
        <v>1049</v>
      </c>
      <c r="F72" s="425" t="s">
        <v>1111</v>
      </c>
      <c r="G72" s="32">
        <f>+'Autodiagnóstico actualizado2021'!N330</f>
        <v>80</v>
      </c>
      <c r="H72" s="97"/>
      <c r="I72" s="98"/>
      <c r="J72" s="98" t="s">
        <v>769</v>
      </c>
      <c r="K72" s="29"/>
    </row>
    <row r="73" spans="2:11" ht="35.15" customHeight="1">
      <c r="B73" s="28"/>
      <c r="C73" s="924"/>
      <c r="D73" s="927"/>
      <c r="E73" s="427" t="s">
        <v>1050</v>
      </c>
      <c r="F73" s="425" t="s">
        <v>1112</v>
      </c>
      <c r="G73" s="32">
        <f>+'Autodiagnóstico actualizado2021'!N335</f>
        <v>40</v>
      </c>
      <c r="H73" s="97"/>
      <c r="I73" s="98"/>
      <c r="J73" s="98" t="s">
        <v>769</v>
      </c>
      <c r="K73" s="29"/>
    </row>
    <row r="74" spans="2:11" ht="35.15" customHeight="1">
      <c r="B74" s="28"/>
      <c r="C74" s="924"/>
      <c r="D74" s="927"/>
      <c r="E74" s="427" t="s">
        <v>1051</v>
      </c>
      <c r="F74" s="425" t="s">
        <v>1113</v>
      </c>
      <c r="G74" s="32">
        <f>+'Autodiagnóstico actualizado2021'!N340</f>
        <v>80</v>
      </c>
      <c r="H74" s="97"/>
      <c r="I74" s="98"/>
      <c r="J74" s="98" t="s">
        <v>769</v>
      </c>
      <c r="K74" s="29"/>
    </row>
    <row r="75" spans="2:11" ht="35.15" customHeight="1">
      <c r="B75" s="28"/>
      <c r="C75" s="924"/>
      <c r="D75" s="927"/>
      <c r="E75" s="427" t="s">
        <v>1052</v>
      </c>
      <c r="F75" s="425" t="s">
        <v>1114</v>
      </c>
      <c r="G75" s="32">
        <f>+'Autodiagnóstico actualizado2021'!N345</f>
        <v>40</v>
      </c>
      <c r="H75" s="97"/>
      <c r="I75" s="98"/>
      <c r="J75" s="98"/>
      <c r="K75" s="29"/>
    </row>
    <row r="76" spans="2:11" ht="35.15" customHeight="1">
      <c r="B76" s="28"/>
      <c r="C76" s="924"/>
      <c r="D76" s="927"/>
      <c r="E76" s="427" t="s">
        <v>1053</v>
      </c>
      <c r="F76" s="425" t="s">
        <v>1115</v>
      </c>
      <c r="G76" s="32">
        <f>+'Autodiagnóstico actualizado2021'!N350</f>
        <v>60</v>
      </c>
      <c r="H76" s="97"/>
      <c r="I76" s="98"/>
      <c r="J76" s="98" t="s">
        <v>771</v>
      </c>
      <c r="K76" s="29"/>
    </row>
    <row r="77" spans="2:11" ht="35.15" customHeight="1">
      <c r="B77" s="28"/>
      <c r="C77" s="924"/>
      <c r="D77" s="927"/>
      <c r="E77" s="427" t="s">
        <v>1054</v>
      </c>
      <c r="F77" s="425" t="s">
        <v>1116</v>
      </c>
      <c r="G77" s="32">
        <f>+'Autodiagnóstico actualizado2021'!N355</f>
        <v>80</v>
      </c>
      <c r="H77" s="97"/>
      <c r="I77" s="98"/>
      <c r="J77" s="98" t="s">
        <v>769</v>
      </c>
      <c r="K77" s="29"/>
    </row>
    <row r="78" spans="2:11" ht="35.15" customHeight="1">
      <c r="B78" s="28"/>
      <c r="C78" s="924"/>
      <c r="D78" s="927"/>
      <c r="E78" s="427" t="s">
        <v>1055</v>
      </c>
      <c r="F78" s="425" t="s">
        <v>1117</v>
      </c>
      <c r="G78" s="32">
        <f>+'Autodiagnóstico actualizado2021'!N360</f>
        <v>40</v>
      </c>
      <c r="H78" s="97"/>
      <c r="I78" s="98"/>
      <c r="J78" s="98" t="s">
        <v>769</v>
      </c>
      <c r="K78" s="29"/>
    </row>
    <row r="79" spans="2:11" ht="35.15" customHeight="1">
      <c r="B79" s="28"/>
      <c r="C79" s="924"/>
      <c r="D79" s="927"/>
      <c r="E79" s="427" t="s">
        <v>1056</v>
      </c>
      <c r="F79" s="425" t="s">
        <v>1118</v>
      </c>
      <c r="G79" s="32">
        <f>+'Autodiagnóstico actualizado2021'!N365</f>
        <v>40</v>
      </c>
      <c r="H79" s="97"/>
      <c r="I79" s="98"/>
      <c r="J79" s="98" t="s">
        <v>770</v>
      </c>
      <c r="K79" s="29"/>
    </row>
    <row r="80" spans="2:11" ht="35.15" customHeight="1">
      <c r="B80" s="28"/>
      <c r="C80" s="924"/>
      <c r="D80" s="927"/>
      <c r="E80" s="427" t="s">
        <v>1057</v>
      </c>
      <c r="F80" s="425" t="s">
        <v>1119</v>
      </c>
      <c r="G80" s="32">
        <f>+'Autodiagnóstico actualizado2021'!N370</f>
        <v>40</v>
      </c>
      <c r="H80" s="97"/>
      <c r="I80" s="98"/>
      <c r="J80" s="98" t="s">
        <v>769</v>
      </c>
      <c r="K80" s="29"/>
    </row>
    <row r="81" spans="2:11" ht="35.15" customHeight="1">
      <c r="B81" s="28"/>
      <c r="C81" s="924"/>
      <c r="D81" s="927"/>
      <c r="E81" s="427" t="s">
        <v>1058</v>
      </c>
      <c r="F81" s="425" t="s">
        <v>1120</v>
      </c>
      <c r="G81" s="32">
        <f>+'Autodiagnóstico actualizado2021'!N375</f>
        <v>100</v>
      </c>
      <c r="H81" s="97"/>
      <c r="I81" s="98"/>
      <c r="J81" s="98" t="s">
        <v>769</v>
      </c>
      <c r="K81" s="29"/>
    </row>
    <row r="82" spans="2:11" ht="35.15" customHeight="1">
      <c r="B82" s="28"/>
      <c r="C82" s="924"/>
      <c r="D82" s="927"/>
      <c r="E82" s="427" t="s">
        <v>1059</v>
      </c>
      <c r="F82" s="425" t="s">
        <v>1121</v>
      </c>
      <c r="G82" s="32">
        <f>+'Autodiagnóstico actualizado2021'!N380</f>
        <v>80</v>
      </c>
      <c r="H82" s="97"/>
      <c r="I82" s="98"/>
      <c r="J82" s="98" t="s">
        <v>770</v>
      </c>
      <c r="K82" s="29"/>
    </row>
    <row r="83" spans="2:11" ht="35.15" customHeight="1">
      <c r="B83" s="28"/>
      <c r="C83" s="924"/>
      <c r="D83" s="927"/>
      <c r="E83" s="427" t="s">
        <v>1060</v>
      </c>
      <c r="F83" s="425" t="s">
        <v>1122</v>
      </c>
      <c r="G83" s="32">
        <f>+'Autodiagnóstico actualizado2021'!N385</f>
        <v>60</v>
      </c>
      <c r="H83" s="97"/>
      <c r="I83" s="98"/>
      <c r="J83" s="98" t="s">
        <v>771</v>
      </c>
      <c r="K83" s="29"/>
    </row>
    <row r="84" spans="2:11" ht="35.15" customHeight="1">
      <c r="B84" s="28"/>
      <c r="C84" s="924"/>
      <c r="D84" s="928"/>
      <c r="E84" s="409">
        <v>38</v>
      </c>
      <c r="F84" s="86" t="str">
        <f>+'Autodiagnóstico actualizado2021'!H390</f>
        <v>Desarrollar el programa de bilingüismo en la entidad</v>
      </c>
      <c r="G84" s="1">
        <f>+'Autodiagnóstico actualizado2021'!N390</f>
        <v>20</v>
      </c>
      <c r="H84" s="99"/>
      <c r="I84" s="100"/>
      <c r="J84" s="100" t="s">
        <v>772</v>
      </c>
      <c r="K84" s="29"/>
    </row>
    <row r="85" spans="2:11" ht="87" customHeight="1">
      <c r="B85" s="28"/>
      <c r="C85" s="924"/>
      <c r="D85" s="927" t="str">
        <f>+'Autodiagnóstico actualizado2021'!E395</f>
        <v xml:space="preserve">Bienestar </v>
      </c>
      <c r="E85" s="411">
        <v>39</v>
      </c>
      <c r="F85" s="87" t="str">
        <f>+'Autodiagnóstico actualizado2021'!H395</f>
        <v>Elaborar el plan de bienestar e incentivos, teniendo en cuenta los siguientes elementos:</v>
      </c>
      <c r="G85" s="33">
        <f>+'Autodiagnóstico actualizado2021'!N395</f>
        <v>100</v>
      </c>
      <c r="H85" s="101" t="s">
        <v>1000</v>
      </c>
      <c r="I85" s="102" t="s">
        <v>746</v>
      </c>
      <c r="J85" s="102" t="s">
        <v>913</v>
      </c>
      <c r="K85" s="29"/>
    </row>
    <row r="86" spans="2:11" ht="35.15" customHeight="1">
      <c r="B86" s="28"/>
      <c r="C86" s="924"/>
      <c r="D86" s="927"/>
      <c r="E86" s="427" t="s">
        <v>1061</v>
      </c>
      <c r="F86" s="425" t="s">
        <v>1123</v>
      </c>
      <c r="G86" s="32">
        <f>+'Autodiagnóstico actualizado2021'!N400</f>
        <v>0</v>
      </c>
      <c r="H86" s="97"/>
      <c r="I86" s="98"/>
      <c r="J86" s="98" t="s">
        <v>773</v>
      </c>
      <c r="K86" s="29"/>
    </row>
    <row r="87" spans="2:11" ht="35.15" customHeight="1">
      <c r="B87" s="28"/>
      <c r="C87" s="924"/>
      <c r="D87" s="927"/>
      <c r="E87" s="427" t="s">
        <v>1062</v>
      </c>
      <c r="F87" s="425" t="s">
        <v>1124</v>
      </c>
      <c r="G87" s="32">
        <f>+'Autodiagnóstico actualizado2021'!N405</f>
        <v>80</v>
      </c>
      <c r="H87" s="97"/>
      <c r="I87" s="98"/>
      <c r="J87" s="98" t="s">
        <v>774</v>
      </c>
      <c r="K87" s="29"/>
    </row>
    <row r="88" spans="2:11" ht="35.15" customHeight="1">
      <c r="B88" s="28"/>
      <c r="C88" s="924"/>
      <c r="D88" s="927"/>
      <c r="E88" s="427" t="s">
        <v>1063</v>
      </c>
      <c r="F88" s="425" t="s">
        <v>1125</v>
      </c>
      <c r="G88" s="32">
        <f>+'Autodiagnóstico actualizado2021'!N410</f>
        <v>100</v>
      </c>
      <c r="H88" s="97"/>
      <c r="I88" s="98"/>
      <c r="J88" s="98" t="s">
        <v>774</v>
      </c>
      <c r="K88" s="29"/>
    </row>
    <row r="89" spans="2:11" ht="35.15" customHeight="1">
      <c r="B89" s="28"/>
      <c r="C89" s="924"/>
      <c r="D89" s="927"/>
      <c r="E89" s="427" t="s">
        <v>1064</v>
      </c>
      <c r="F89" s="425" t="s">
        <v>1126</v>
      </c>
      <c r="G89" s="32">
        <f>+'Autodiagnóstico actualizado2021'!N415</f>
        <v>80</v>
      </c>
      <c r="H89" s="97"/>
      <c r="I89" s="98"/>
      <c r="J89" s="98" t="s">
        <v>775</v>
      </c>
      <c r="K89" s="29"/>
    </row>
    <row r="90" spans="2:11" ht="35.15" customHeight="1">
      <c r="B90" s="28"/>
      <c r="C90" s="924"/>
      <c r="D90" s="927"/>
      <c r="E90" s="427" t="s">
        <v>1065</v>
      </c>
      <c r="F90" s="425" t="s">
        <v>1127</v>
      </c>
      <c r="G90" s="32">
        <f>+'Autodiagnóstico actualizado2021'!N420</f>
        <v>60</v>
      </c>
      <c r="H90" s="97"/>
      <c r="I90" s="98"/>
      <c r="J90" s="98" t="s">
        <v>775</v>
      </c>
      <c r="K90" s="29"/>
    </row>
    <row r="91" spans="2:11" ht="35.15" customHeight="1">
      <c r="B91" s="28"/>
      <c r="C91" s="924"/>
      <c r="D91" s="927"/>
      <c r="E91" s="427" t="s">
        <v>1066</v>
      </c>
      <c r="F91" s="425" t="s">
        <v>1128</v>
      </c>
      <c r="G91" s="32">
        <f>+'Autodiagnóstico actualizado2021'!N425</f>
        <v>100</v>
      </c>
      <c r="H91" s="97"/>
      <c r="I91" s="98"/>
      <c r="J91" s="98" t="s">
        <v>776</v>
      </c>
      <c r="K91" s="29"/>
    </row>
    <row r="92" spans="2:11" ht="18.75" customHeight="1">
      <c r="B92" s="28"/>
      <c r="C92" s="924"/>
      <c r="D92" s="927"/>
      <c r="E92" s="427"/>
      <c r="F92" s="85" t="str">
        <f>+'Autodiagnóstico actualizado2021'!H430</f>
        <v>Incluyendo los siguientes temas:</v>
      </c>
      <c r="G92" s="32"/>
      <c r="H92" s="114"/>
      <c r="I92" s="98"/>
      <c r="J92" s="98"/>
      <c r="K92" s="29"/>
    </row>
    <row r="93" spans="2:11" ht="35.15" customHeight="1">
      <c r="B93" s="28"/>
      <c r="C93" s="924"/>
      <c r="D93" s="927"/>
      <c r="E93" s="427" t="s">
        <v>1067</v>
      </c>
      <c r="F93" s="425" t="s">
        <v>1129</v>
      </c>
      <c r="G93" s="32">
        <f>+'Autodiagnóstico actualizado2021'!N431</f>
        <v>100</v>
      </c>
      <c r="H93" s="97"/>
      <c r="I93" s="98"/>
      <c r="J93" s="98" t="s">
        <v>777</v>
      </c>
      <c r="K93" s="29"/>
    </row>
    <row r="94" spans="2:11" ht="35.15" customHeight="1">
      <c r="B94" s="28"/>
      <c r="C94" s="924"/>
      <c r="D94" s="927"/>
      <c r="E94" s="427" t="s">
        <v>1068</v>
      </c>
      <c r="F94" s="425" t="s">
        <v>1130</v>
      </c>
      <c r="G94" s="32">
        <f>+'Autodiagnóstico actualizado2021'!N436</f>
        <v>80</v>
      </c>
      <c r="H94" s="97"/>
      <c r="I94" s="98"/>
      <c r="J94" s="98" t="s">
        <v>777</v>
      </c>
      <c r="K94" s="29"/>
    </row>
    <row r="95" spans="2:11" ht="35.15" customHeight="1">
      <c r="B95" s="28"/>
      <c r="C95" s="924"/>
      <c r="D95" s="927"/>
      <c r="E95" s="427" t="s">
        <v>1069</v>
      </c>
      <c r="F95" s="425" t="s">
        <v>1131</v>
      </c>
      <c r="G95" s="32">
        <f>+'Autodiagnóstico actualizado2021'!N441</f>
        <v>100</v>
      </c>
      <c r="H95" s="97"/>
      <c r="I95" s="98"/>
      <c r="J95" s="98" t="s">
        <v>777</v>
      </c>
      <c r="K95" s="29"/>
    </row>
    <row r="96" spans="2:11" ht="35.15" customHeight="1">
      <c r="B96" s="28"/>
      <c r="C96" s="924"/>
      <c r="D96" s="927"/>
      <c r="E96" s="427" t="s">
        <v>1070</v>
      </c>
      <c r="F96" s="425" t="s">
        <v>1132</v>
      </c>
      <c r="G96" s="32">
        <f>+'Autodiagnóstico actualizado2021'!N446</f>
        <v>60</v>
      </c>
      <c r="H96" s="97"/>
      <c r="I96" s="98"/>
      <c r="J96" s="98" t="s">
        <v>777</v>
      </c>
      <c r="K96" s="29"/>
    </row>
    <row r="97" spans="2:11" ht="35.15" customHeight="1">
      <c r="B97" s="28"/>
      <c r="C97" s="924"/>
      <c r="D97" s="927"/>
      <c r="E97" s="427" t="s">
        <v>1071</v>
      </c>
      <c r="F97" s="425" t="s">
        <v>1133</v>
      </c>
      <c r="G97" s="32">
        <f>+'Autodiagnóstico actualizado2021'!N451</f>
        <v>60</v>
      </c>
      <c r="H97" s="97"/>
      <c r="I97" s="98"/>
      <c r="J97" s="98" t="s">
        <v>777</v>
      </c>
      <c r="K97" s="29"/>
    </row>
    <row r="98" spans="2:11" ht="35.15" customHeight="1">
      <c r="B98" s="28"/>
      <c r="C98" s="924"/>
      <c r="D98" s="927"/>
      <c r="E98" s="427" t="s">
        <v>1072</v>
      </c>
      <c r="F98" s="425" t="s">
        <v>1134</v>
      </c>
      <c r="G98" s="32">
        <f>+'Autodiagnóstico actualizado2021'!N456</f>
        <v>100</v>
      </c>
      <c r="H98" s="97"/>
      <c r="I98" s="98"/>
      <c r="J98" s="98" t="s">
        <v>778</v>
      </c>
      <c r="K98" s="29"/>
    </row>
    <row r="99" spans="2:11" ht="35.15" customHeight="1">
      <c r="B99" s="28"/>
      <c r="C99" s="924"/>
      <c r="D99" s="927"/>
      <c r="E99" s="427" t="s">
        <v>1073</v>
      </c>
      <c r="F99" s="425" t="s">
        <v>1135</v>
      </c>
      <c r="G99" s="32">
        <f>+'Autodiagnóstico actualizado2021'!N461</f>
        <v>80</v>
      </c>
      <c r="H99" s="97"/>
      <c r="I99" s="98"/>
      <c r="J99" s="98" t="s">
        <v>778</v>
      </c>
      <c r="K99" s="29"/>
    </row>
    <row r="100" spans="2:11" ht="35.15" customHeight="1">
      <c r="B100" s="28"/>
      <c r="C100" s="924"/>
      <c r="D100" s="927"/>
      <c r="E100" s="427" t="s">
        <v>1074</v>
      </c>
      <c r="F100" s="425" t="s">
        <v>1136</v>
      </c>
      <c r="G100" s="32">
        <f>+'Autodiagnóstico actualizado2021'!N466</f>
        <v>60</v>
      </c>
      <c r="H100" s="97"/>
      <c r="I100" s="98"/>
      <c r="J100" s="98" t="s">
        <v>778</v>
      </c>
      <c r="K100" s="29"/>
    </row>
    <row r="101" spans="2:11" ht="74.25" customHeight="1">
      <c r="B101" s="28"/>
      <c r="C101" s="924"/>
      <c r="D101" s="927"/>
      <c r="E101" s="427" t="s">
        <v>1075</v>
      </c>
      <c r="F101" s="425" t="s">
        <v>1137</v>
      </c>
      <c r="G101" s="32">
        <f>+'Autodiagnóstico actualizado2021'!N471</f>
        <v>100</v>
      </c>
      <c r="H101" s="97" t="s">
        <v>780</v>
      </c>
      <c r="I101" s="98"/>
      <c r="J101" s="98" t="s">
        <v>779</v>
      </c>
      <c r="K101" s="29"/>
    </row>
    <row r="102" spans="2:11" ht="35.15" customHeight="1">
      <c r="B102" s="28"/>
      <c r="C102" s="924"/>
      <c r="D102" s="927"/>
      <c r="E102" s="427" t="s">
        <v>1076</v>
      </c>
      <c r="F102" s="425" t="s">
        <v>1111</v>
      </c>
      <c r="G102" s="32">
        <f>+'Autodiagnóstico actualizado2021'!N476</f>
        <v>100</v>
      </c>
      <c r="H102" s="97"/>
      <c r="I102" s="98"/>
      <c r="J102" s="98" t="s">
        <v>778</v>
      </c>
      <c r="K102" s="29"/>
    </row>
    <row r="103" spans="2:11" ht="35.15" customHeight="1">
      <c r="B103" s="28"/>
      <c r="C103" s="924"/>
      <c r="D103" s="927"/>
      <c r="E103" s="427" t="s">
        <v>1077</v>
      </c>
      <c r="F103" s="425" t="s">
        <v>1138</v>
      </c>
      <c r="G103" s="32">
        <f>+'Autodiagnóstico actualizado2021'!N481</f>
        <v>100</v>
      </c>
      <c r="H103" s="97"/>
      <c r="I103" s="98"/>
      <c r="J103" s="98" t="s">
        <v>778</v>
      </c>
      <c r="K103" s="29"/>
    </row>
    <row r="104" spans="2:11" ht="35.15" customHeight="1">
      <c r="B104" s="28"/>
      <c r="C104" s="924"/>
      <c r="D104" s="927"/>
      <c r="E104" s="427" t="s">
        <v>1078</v>
      </c>
      <c r="F104" s="425" t="s">
        <v>1196</v>
      </c>
      <c r="G104" s="32">
        <f>+'Autodiagnóstico actualizado2021'!N486</f>
        <v>100</v>
      </c>
      <c r="H104" s="97"/>
      <c r="I104" s="98"/>
      <c r="J104" s="98" t="s">
        <v>778</v>
      </c>
      <c r="K104" s="29"/>
    </row>
    <row r="105" spans="2:11" ht="35.15" customHeight="1">
      <c r="B105" s="28"/>
      <c r="C105" s="924"/>
      <c r="D105" s="927"/>
      <c r="E105" s="427" t="s">
        <v>1079</v>
      </c>
      <c r="F105" s="425" t="s">
        <v>1139</v>
      </c>
      <c r="G105" s="32">
        <f>+'Autodiagnóstico actualizado2021'!N491</f>
        <v>60</v>
      </c>
      <c r="H105" s="97"/>
      <c r="I105" s="98"/>
      <c r="J105" s="98" t="s">
        <v>777</v>
      </c>
      <c r="K105" s="29"/>
    </row>
    <row r="106" spans="2:11" ht="35.15" customHeight="1">
      <c r="B106" s="28"/>
      <c r="C106" s="924"/>
      <c r="D106" s="927"/>
      <c r="E106" s="408">
        <v>40</v>
      </c>
      <c r="F106" s="85" t="str">
        <f>+'Autodiagnóstico actualizado2021'!H496</f>
        <v>Desarrollar el programa de entorno laboral saludable en la entidad.</v>
      </c>
      <c r="G106" s="32">
        <f>+'Autodiagnóstico actualizado2021'!N496</f>
        <v>80</v>
      </c>
      <c r="H106" s="97" t="s">
        <v>781</v>
      </c>
      <c r="I106" s="98"/>
      <c r="J106" s="98"/>
      <c r="K106" s="29"/>
    </row>
    <row r="107" spans="2:11" ht="96.75" customHeight="1">
      <c r="B107" s="28"/>
      <c r="C107" s="924"/>
      <c r="D107" s="927"/>
      <c r="E107" s="408">
        <v>41</v>
      </c>
      <c r="F107" s="85" t="str">
        <f>+'Autodiagnóstico actualizado2021'!H501</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107" s="32">
        <f>+'Autodiagnóstico actualizado2021'!N501</f>
        <v>20</v>
      </c>
      <c r="H107" s="110"/>
      <c r="I107" s="111"/>
      <c r="J107" s="111"/>
      <c r="K107" s="29"/>
    </row>
    <row r="108" spans="2:11" ht="35.15" customHeight="1">
      <c r="B108" s="28"/>
      <c r="C108" s="924"/>
      <c r="D108" s="927"/>
      <c r="E108" s="415">
        <v>42</v>
      </c>
      <c r="F108" s="88" t="str">
        <f>+'Autodiagnóstico actualizado2021'!H506</f>
        <v>Incorporar al menos una buena práctica en lo concerniente a los programas de Bienestar e Incentivos.</v>
      </c>
      <c r="G108" s="40">
        <f>+'Autodiagnóstico actualizado2021'!N506</f>
        <v>80</v>
      </c>
      <c r="H108" s="110"/>
      <c r="I108" s="111"/>
      <c r="J108" s="111"/>
      <c r="K108" s="29"/>
    </row>
    <row r="109" spans="2:11" ht="35.15" customHeight="1">
      <c r="B109" s="28"/>
      <c r="C109" s="924"/>
      <c r="D109" s="926" t="str">
        <f>+'Autodiagnóstico actualizado2021'!E511</f>
        <v>Administración del talento humano</v>
      </c>
      <c r="E109" s="410">
        <v>43</v>
      </c>
      <c r="F109" s="89" t="str">
        <f>+'Autodiagnóstico actualizado2021'!H511</f>
        <v>Desarrollar el programa de Estado Joven en la entidad.</v>
      </c>
      <c r="G109" s="41">
        <f>+'Autodiagnóstico actualizado2021'!N511</f>
        <v>40</v>
      </c>
      <c r="H109" s="103" t="s">
        <v>782</v>
      </c>
      <c r="I109" s="104" t="s">
        <v>783</v>
      </c>
      <c r="J109" s="104" t="s">
        <v>784</v>
      </c>
      <c r="K109" s="29"/>
    </row>
    <row r="110" spans="2:11" ht="35.15" customHeight="1">
      <c r="B110" s="28"/>
      <c r="C110" s="924"/>
      <c r="D110" s="927"/>
      <c r="E110" s="408">
        <v>44</v>
      </c>
      <c r="F110" s="85" t="str">
        <f>+'Autodiagnóstico actualizado2021'!H516</f>
        <v>Divulgar e implementar el programa Servimos en la entidad</v>
      </c>
      <c r="G110" s="32">
        <f>+'Autodiagnóstico actualizado2021'!N516</f>
        <v>20</v>
      </c>
      <c r="H110" s="97" t="s">
        <v>785</v>
      </c>
      <c r="I110" s="98"/>
      <c r="J110" s="98"/>
      <c r="K110" s="29"/>
    </row>
    <row r="111" spans="2:11" ht="61.5" customHeight="1">
      <c r="B111" s="28"/>
      <c r="C111" s="924"/>
      <c r="D111" s="927"/>
      <c r="E111" s="408">
        <v>45</v>
      </c>
      <c r="F111" s="85" t="str">
        <f>+'Autodiagnóstico actualizado2021'!H521</f>
        <v>Desarrollar el programa de teletrabajo en la entidad</v>
      </c>
      <c r="G111" s="32">
        <f>+'Autodiagnóstico actualizado2021'!N521</f>
        <v>20</v>
      </c>
      <c r="H111" s="97"/>
      <c r="I111" s="98"/>
      <c r="J111" s="98" t="s">
        <v>786</v>
      </c>
      <c r="K111" s="29"/>
    </row>
    <row r="112" spans="2:11" ht="35.15" customHeight="1">
      <c r="B112" s="28"/>
      <c r="C112" s="924"/>
      <c r="D112" s="927"/>
      <c r="E112" s="408">
        <v>46</v>
      </c>
      <c r="F112" s="85" t="str">
        <f>+'Autodiagnóstico actualizado2021'!H526</f>
        <v>Desarrollar el proceso de dotación de vestido y calzado de labor en la entidad</v>
      </c>
      <c r="G112" s="32">
        <f>+'Autodiagnóstico actualizado2021'!N526</f>
        <v>80</v>
      </c>
      <c r="H112" s="97" t="s">
        <v>787</v>
      </c>
      <c r="I112" s="98"/>
      <c r="J112" s="98" t="s">
        <v>788</v>
      </c>
      <c r="K112" s="29"/>
    </row>
    <row r="113" spans="2:11" ht="42.75" customHeight="1">
      <c r="B113" s="28"/>
      <c r="C113" s="924"/>
      <c r="D113" s="927"/>
      <c r="E113" s="408">
        <v>47</v>
      </c>
      <c r="F113" s="85" t="str">
        <f>+'Autodiagnóstico actualizado2021'!H531</f>
        <v>Desarrollar el programa de horarios flexibles en la entidad.</v>
      </c>
      <c r="G113" s="32">
        <f>+'Autodiagnóstico actualizado2021'!N531</f>
        <v>20</v>
      </c>
      <c r="H113" s="97"/>
      <c r="I113" s="98"/>
      <c r="J113" s="98" t="s">
        <v>789</v>
      </c>
      <c r="K113" s="29"/>
    </row>
    <row r="114" spans="2:11" ht="51.75" customHeight="1">
      <c r="B114" s="28"/>
      <c r="C114" s="924"/>
      <c r="D114" s="927"/>
      <c r="E114" s="408">
        <v>48</v>
      </c>
      <c r="F114" s="85" t="str">
        <f>+'Autodiagnóstico actualizado2021'!H536</f>
        <v>Tramitar las situaciones administrativas y llevar registros estadísticos de su incidencia.</v>
      </c>
      <c r="G114" s="32">
        <f>+'Autodiagnóstico actualizado2021'!N536</f>
        <v>20</v>
      </c>
      <c r="H114" s="97"/>
      <c r="I114" s="98"/>
      <c r="J114" s="98" t="s">
        <v>790</v>
      </c>
      <c r="K114" s="29"/>
    </row>
    <row r="115" spans="2:11" ht="51.75" customHeight="1">
      <c r="B115" s="28"/>
      <c r="C115" s="924"/>
      <c r="D115" s="927"/>
      <c r="E115" s="408">
        <v>49</v>
      </c>
      <c r="F115" s="85" t="str">
        <f>+'Autodiagnóstico actualizado2021'!H541</f>
        <v>Realizar las elecciones de los representantes de los empleados ante la comisión de personal y conformar la comisión</v>
      </c>
      <c r="G115" s="32">
        <f>+'Autodiagnóstico actualizado2021'!N541</f>
        <v>80</v>
      </c>
      <c r="H115" s="110"/>
      <c r="I115" s="111"/>
      <c r="J115" s="111" t="s">
        <v>991</v>
      </c>
      <c r="K115" s="29"/>
    </row>
    <row r="116" spans="2:11" ht="35.15" customHeight="1">
      <c r="B116" s="28"/>
      <c r="C116" s="924"/>
      <c r="D116" s="928"/>
      <c r="E116" s="409">
        <v>50</v>
      </c>
      <c r="F116" s="86" t="str">
        <f>+'Autodiagnóstico actualizado2021'!H546</f>
        <v>Tramitar la nómina y llevar los registros estadísticos correspondientes.</v>
      </c>
      <c r="G116" s="1">
        <f>+'Autodiagnóstico actualizado2021'!N546</f>
        <v>80</v>
      </c>
      <c r="H116" s="99"/>
      <c r="I116" s="100"/>
      <c r="J116" s="100" t="s">
        <v>723</v>
      </c>
      <c r="K116" s="29"/>
    </row>
    <row r="117" spans="2:11" ht="35.15" customHeight="1">
      <c r="B117" s="28"/>
      <c r="C117" s="924"/>
      <c r="D117" s="926" t="str">
        <f>+'Autodiagnóstico actualizado2021'!E551</f>
        <v>Clima organizacional y cambio cultural</v>
      </c>
      <c r="E117" s="411">
        <v>51</v>
      </c>
      <c r="F117" s="87" t="str">
        <f>+'Autodiagnóstico actualizado2021'!H551</f>
        <v>Realizar mediciones de clima laboral (cada dos años máximo), y la correspondiente intervención de mejoramiento que permita corregir:</v>
      </c>
      <c r="G117" s="33">
        <f>+'Autodiagnóstico actualizado2021'!N551</f>
        <v>80</v>
      </c>
      <c r="H117" s="101" t="s">
        <v>1000</v>
      </c>
      <c r="I117" s="102" t="s">
        <v>746</v>
      </c>
      <c r="J117" s="102" t="s">
        <v>736</v>
      </c>
      <c r="K117" s="29"/>
    </row>
    <row r="118" spans="2:11" ht="35.15" customHeight="1">
      <c r="B118" s="28"/>
      <c r="C118" s="924"/>
      <c r="D118" s="927"/>
      <c r="E118" s="427" t="s">
        <v>1080</v>
      </c>
      <c r="F118" s="425" t="s">
        <v>1140</v>
      </c>
      <c r="G118" s="32">
        <f>+'Autodiagnóstico actualizado2021'!N556</f>
        <v>80</v>
      </c>
      <c r="H118" s="97"/>
      <c r="I118" s="98"/>
      <c r="J118" s="98" t="s">
        <v>736</v>
      </c>
      <c r="K118" s="29"/>
    </row>
    <row r="119" spans="2:11" ht="35.15" customHeight="1">
      <c r="B119" s="28"/>
      <c r="C119" s="924"/>
      <c r="D119" s="927"/>
      <c r="E119" s="427" t="s">
        <v>1081</v>
      </c>
      <c r="F119" s="425" t="s">
        <v>1141</v>
      </c>
      <c r="G119" s="32">
        <f>+'Autodiagnóstico actualizado2021'!N561</f>
        <v>80</v>
      </c>
      <c r="H119" s="97"/>
      <c r="I119" s="98"/>
      <c r="J119" s="98" t="s">
        <v>736</v>
      </c>
      <c r="K119" s="29"/>
    </row>
    <row r="120" spans="2:11" ht="35.15" customHeight="1">
      <c r="B120" s="28"/>
      <c r="C120" s="924"/>
      <c r="D120" s="927"/>
      <c r="E120" s="427" t="s">
        <v>1082</v>
      </c>
      <c r="F120" s="425" t="s">
        <v>1142</v>
      </c>
      <c r="G120" s="32">
        <f>+'Autodiagnóstico actualizado2021'!N566</f>
        <v>80</v>
      </c>
      <c r="H120" s="97"/>
      <c r="I120" s="98"/>
      <c r="J120" s="98" t="s">
        <v>736</v>
      </c>
      <c r="K120" s="29"/>
    </row>
    <row r="121" spans="2:11" ht="35.15" customHeight="1">
      <c r="B121" s="28"/>
      <c r="C121" s="924"/>
      <c r="D121" s="927"/>
      <c r="E121" s="427" t="s">
        <v>1083</v>
      </c>
      <c r="F121" s="425" t="s">
        <v>1143</v>
      </c>
      <c r="G121" s="32">
        <f>+'Autodiagnóstico actualizado2021'!N571</f>
        <v>80</v>
      </c>
      <c r="H121" s="97"/>
      <c r="I121" s="98"/>
      <c r="J121" s="98" t="s">
        <v>736</v>
      </c>
      <c r="K121" s="29"/>
    </row>
    <row r="122" spans="2:11" ht="35.15" customHeight="1">
      <c r="B122" s="28"/>
      <c r="C122" s="924"/>
      <c r="D122" s="927"/>
      <c r="E122" s="427" t="s">
        <v>1084</v>
      </c>
      <c r="F122" s="425" t="s">
        <v>1144</v>
      </c>
      <c r="G122" s="32">
        <f>+'Autodiagnóstico actualizado2021'!N576</f>
        <v>80</v>
      </c>
      <c r="H122" s="97"/>
      <c r="I122" s="98"/>
      <c r="J122" s="98" t="s">
        <v>736</v>
      </c>
      <c r="K122" s="29"/>
    </row>
    <row r="123" spans="2:11" ht="35.15" customHeight="1">
      <c r="B123" s="28"/>
      <c r="C123" s="924"/>
      <c r="D123" s="927"/>
      <c r="E123" s="427" t="s">
        <v>1085</v>
      </c>
      <c r="F123" s="425" t="s">
        <v>1145</v>
      </c>
      <c r="G123" s="32">
        <f>+'Autodiagnóstico actualizado2021'!N581</f>
        <v>80</v>
      </c>
      <c r="H123" s="97"/>
      <c r="I123" s="98"/>
      <c r="J123" s="98" t="s">
        <v>736</v>
      </c>
      <c r="K123" s="29"/>
    </row>
    <row r="124" spans="2:11" ht="68.25" customHeight="1">
      <c r="B124" s="28"/>
      <c r="C124" s="924"/>
      <c r="D124" s="927"/>
      <c r="E124" s="417">
        <v>52</v>
      </c>
      <c r="F124" s="85" t="str">
        <f>+'Autodiagnóstico actualizado2021'!H586</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24" s="32">
        <f>+'Autodiagnóstico actualizado2021'!N586</f>
        <v>80</v>
      </c>
      <c r="H124" s="97"/>
      <c r="I124" s="98"/>
      <c r="J124" s="98" t="s">
        <v>791</v>
      </c>
      <c r="K124" s="29"/>
    </row>
    <row r="125" spans="2:11" ht="68.25" customHeight="1">
      <c r="B125" s="28"/>
      <c r="C125" s="924"/>
      <c r="D125" s="934"/>
      <c r="E125" s="417">
        <v>53</v>
      </c>
      <c r="F125" s="85" t="str">
        <f>+'Autodiagnóstico actualizado2021'!H591</f>
        <v>Promover y mantener la participación de los servidores en la evaluación de la gestión (estratégica y operativa) para la identificación de oportunidades de mejora y el aporte de ideas innovadoras</v>
      </c>
      <c r="G125" s="32">
        <f>+'Autodiagnóstico actualizado2021'!N591</f>
        <v>20</v>
      </c>
      <c r="H125" s="112"/>
      <c r="I125" s="113"/>
      <c r="J125" s="113"/>
      <c r="K125" s="29"/>
    </row>
    <row r="126" spans="2:11" ht="75" customHeight="1">
      <c r="B126" s="28"/>
      <c r="C126" s="924"/>
      <c r="D126" s="35" t="str">
        <f>+'Autodiagnóstico actualizado2021'!E596</f>
        <v>Valores</v>
      </c>
      <c r="E126" s="412">
        <v>54</v>
      </c>
      <c r="F126" s="82" t="str">
        <f>+'Autodiagnóstico actualizado2021'!H596</f>
        <v>Promover ejercicios participativos para la identificación de los valores y principios institucionales, su conocimiento e interiorización por parte de los todos los servidores y garantizar su cumplimiento en el ejercicio de sus funciones</v>
      </c>
      <c r="G126" s="44">
        <f>+'Autodiagnóstico actualizado2021'!N596</f>
        <v>100</v>
      </c>
      <c r="H126" s="105"/>
      <c r="I126" s="106" t="s">
        <v>792</v>
      </c>
      <c r="J126" s="106" t="s">
        <v>793</v>
      </c>
      <c r="K126" s="29"/>
    </row>
    <row r="127" spans="2:11" ht="104.25" customHeight="1">
      <c r="B127" s="28"/>
      <c r="C127" s="924"/>
      <c r="D127" s="80" t="str">
        <f>+'Autodiagnóstico actualizado2021'!E601</f>
        <v>Contratistas</v>
      </c>
      <c r="E127" s="418">
        <v>55</v>
      </c>
      <c r="F127" s="92" t="str">
        <f>+'Autodiagnóstico actualizado2021'!H601</f>
        <v>Proporción de contratistas con relación a los servidores de planta</v>
      </c>
      <c r="G127" s="43">
        <f>+'Autodiagnóstico actualizado2021'!N601</f>
        <v>100</v>
      </c>
      <c r="H127" s="112"/>
      <c r="I127" s="113" t="s">
        <v>794</v>
      </c>
      <c r="J127" s="113" t="s">
        <v>795</v>
      </c>
      <c r="K127" s="29"/>
    </row>
    <row r="128" spans="2:11" ht="48.75" customHeight="1">
      <c r="B128" s="28"/>
      <c r="C128" s="924"/>
      <c r="D128" s="35" t="str">
        <f>+'Autodiagnóstico actualizado2021'!E606</f>
        <v>Negociación colectiva</v>
      </c>
      <c r="E128" s="412">
        <v>56</v>
      </c>
      <c r="F128" s="82" t="str">
        <f>+'Autodiagnóstico actualizado2021'!H606</f>
        <v>Negociar las condiciones de trabajo con sindicatos y asociaciones legalmente constituidas en el marco de la normatividad vigente.</v>
      </c>
      <c r="G128" s="44">
        <f>+'Autodiagnóstico actualizado2021'!N606</f>
        <v>80</v>
      </c>
      <c r="H128" s="105"/>
      <c r="I128" s="106" t="s">
        <v>796</v>
      </c>
      <c r="J128" s="106" t="s">
        <v>797</v>
      </c>
      <c r="K128" s="29"/>
    </row>
    <row r="129" spans="2:11" ht="105" customHeight="1">
      <c r="B129" s="28"/>
      <c r="C129" s="924"/>
      <c r="D129" s="927" t="str">
        <f>+'Autodiagnóstico actualizado2021'!E611</f>
        <v>Gerencia Pública</v>
      </c>
      <c r="E129" s="411">
        <v>57</v>
      </c>
      <c r="F129" s="87" t="str">
        <f>+'Autodiagnóstico actualizado2021'!H611</f>
        <v>Implementar mecanismos para evaluar y desarrollar competencias directivas y gerenciales como liderazgo, planeación, toma de decisiones, dirección y desarrollo de personal y conocimiento del entorno, entre otros.</v>
      </c>
      <c r="G129" s="33">
        <f>+'Autodiagnóstico actualizado2021'!N611</f>
        <v>0</v>
      </c>
      <c r="H129" s="101" t="s">
        <v>798</v>
      </c>
      <c r="I129" s="102" t="s">
        <v>799</v>
      </c>
      <c r="J129" s="102" t="s">
        <v>800</v>
      </c>
      <c r="K129" s="29"/>
    </row>
    <row r="130" spans="2:11" ht="35.15" customHeight="1">
      <c r="B130" s="28"/>
      <c r="C130" s="924"/>
      <c r="D130" s="927"/>
      <c r="E130" s="408">
        <v>58</v>
      </c>
      <c r="F130" s="85" t="str">
        <f>+'Autodiagnóstico actualizado2021'!H616</f>
        <v>Promocionar la rendición de cuentas por parte de los gerentes (o directivos) públicos.</v>
      </c>
      <c r="G130" s="32">
        <f>+'Autodiagnóstico actualizado2021'!N616</f>
        <v>0</v>
      </c>
      <c r="H130" s="97" t="s">
        <v>798</v>
      </c>
      <c r="I130" s="98" t="s">
        <v>801</v>
      </c>
      <c r="J130" s="98" t="s">
        <v>802</v>
      </c>
      <c r="K130" s="29"/>
    </row>
    <row r="131" spans="2:11" ht="82.5" customHeight="1">
      <c r="B131" s="28"/>
      <c r="C131" s="924"/>
      <c r="D131" s="927"/>
      <c r="E131" s="408">
        <v>59</v>
      </c>
      <c r="F131" s="85" t="str">
        <f>+'Autodiagnóstico actualizado2021'!H621</f>
        <v xml:space="preserve">Propiciar mecanismos que faciliten la gestión de los conflictos por parte de los gerentes, de manera que tomen decisiones de forma objetiva y se eviten connotaciones negativas para la gestión. </v>
      </c>
      <c r="G131" s="32">
        <f>+'Autodiagnóstico actualizado2021'!N621</f>
        <v>0</v>
      </c>
      <c r="H131" s="97" t="s">
        <v>798</v>
      </c>
      <c r="I131" s="98"/>
      <c r="J131" s="98" t="s">
        <v>803</v>
      </c>
      <c r="K131" s="29"/>
    </row>
    <row r="132" spans="2:11" ht="102.75" customHeight="1">
      <c r="B132" s="28"/>
      <c r="C132" s="924"/>
      <c r="D132" s="927"/>
      <c r="E132" s="408">
        <v>60</v>
      </c>
      <c r="F132" s="85" t="str">
        <f>+'Autodiagnóstico actualizado2021'!H626</f>
        <v>Desarrollar procesos de reclutamiento que garanticen una amplia concurrencia de candidatos idóneos para el acceso a los empleos gerenciales (o directivos).</v>
      </c>
      <c r="G132" s="32">
        <f>+'Autodiagnóstico actualizado2021'!N626</f>
        <v>0</v>
      </c>
      <c r="H132" s="97" t="s">
        <v>798</v>
      </c>
      <c r="I132" s="98" t="s">
        <v>804</v>
      </c>
      <c r="J132" s="98" t="s">
        <v>800</v>
      </c>
      <c r="K132" s="29"/>
    </row>
    <row r="133" spans="2:11" ht="84.75" customHeight="1">
      <c r="B133" s="28"/>
      <c r="C133" s="924"/>
      <c r="D133" s="927"/>
      <c r="E133" s="408">
        <v>61</v>
      </c>
      <c r="F133" s="85" t="str">
        <f>+'Autodiagnóstico actualizado2021'!H631</f>
        <v>Implementar mecanismos o instrumentos para intervenir el desempeño de gerentes (o directivos) inferior a lo esperado (igual o inferior a 75%), mediante un plan de mejoramiento.</v>
      </c>
      <c r="G133" s="32">
        <f>+'Autodiagnóstico actualizado2021'!N631</f>
        <v>0</v>
      </c>
      <c r="H133" s="97" t="s">
        <v>798</v>
      </c>
      <c r="I133" s="98" t="s">
        <v>805</v>
      </c>
      <c r="J133" s="98" t="s">
        <v>802</v>
      </c>
      <c r="K133" s="29"/>
    </row>
    <row r="134" spans="2:11" ht="77.25" customHeight="1" thickBot="1">
      <c r="B134" s="28"/>
      <c r="C134" s="925"/>
      <c r="D134" s="929"/>
      <c r="E134" s="419">
        <v>62</v>
      </c>
      <c r="F134" s="93" t="str">
        <f>+'Autodiagnóstico actualizado2021'!H636</f>
        <v>Brindar oportunidades para que los servidores públicos de carrera desempeñen cargos gerenciales (o directivos).</v>
      </c>
      <c r="G134" s="42">
        <f>+'Autodiagnóstico actualizado2021'!N636</f>
        <v>60</v>
      </c>
      <c r="H134" s="115" t="s">
        <v>798</v>
      </c>
      <c r="I134" s="116" t="s">
        <v>806</v>
      </c>
      <c r="J134" s="116" t="s">
        <v>807</v>
      </c>
      <c r="K134" s="29"/>
    </row>
    <row r="135" spans="2:11" ht="78" customHeight="1">
      <c r="B135" s="28"/>
      <c r="C135" s="930" t="str">
        <f>'Autodiagnóstico actualizado2021'!C641</f>
        <v>RETIRO</v>
      </c>
      <c r="D135" s="258" t="str">
        <f>+'Autodiagnóstico actualizado2021'!E641</f>
        <v>Gestión de la información</v>
      </c>
      <c r="E135" s="418">
        <v>63</v>
      </c>
      <c r="F135" s="92" t="str">
        <f>+'Autodiagnóstico actualizado2021'!H641</f>
        <v>Contar con cifras de retiro de servidores y su correspondiente análisis por modalidad de retiro.</v>
      </c>
      <c r="G135" s="43">
        <f>+'Autodiagnóstico actualizado2021'!N641</f>
        <v>20</v>
      </c>
      <c r="H135" s="112" t="s">
        <v>1001</v>
      </c>
      <c r="I135" s="113" t="s">
        <v>808</v>
      </c>
      <c r="J135" s="113" t="s">
        <v>809</v>
      </c>
      <c r="K135" s="29"/>
    </row>
    <row r="136" spans="2:11" ht="104.25" customHeight="1">
      <c r="B136" s="28"/>
      <c r="C136" s="931"/>
      <c r="D136" s="926" t="str">
        <f>+'Autodiagnóstico actualizado2021'!E646</f>
        <v>Administración del talento humano</v>
      </c>
      <c r="E136" s="410">
        <v>64</v>
      </c>
      <c r="F136" s="89" t="str">
        <f>+'Autodiagnóstico actualizado2021'!H646</f>
        <v>Realizar entrevistas de retiro para identificar las razones por las que los servidores se retiran de la entidad.</v>
      </c>
      <c r="G136" s="41">
        <f>+'Autodiagnóstico actualizado2021'!N646</f>
        <v>60</v>
      </c>
      <c r="H136" s="103"/>
      <c r="I136" s="104" t="s">
        <v>810</v>
      </c>
      <c r="J136" s="104" t="s">
        <v>747</v>
      </c>
      <c r="K136" s="29"/>
    </row>
    <row r="137" spans="2:11" ht="35.15" customHeight="1">
      <c r="B137" s="28"/>
      <c r="C137" s="931"/>
      <c r="D137" s="928"/>
      <c r="E137" s="409">
        <v>65</v>
      </c>
      <c r="F137" s="86" t="str">
        <f>+'Autodiagnóstico actualizado2021'!H651</f>
        <v>Elaborar un informe acerca de las razones de retiro que genere insumos para el plan de previsión del talento humano.</v>
      </c>
      <c r="G137" s="1">
        <f>+'Autodiagnóstico actualizado2021'!N651</f>
        <v>60</v>
      </c>
      <c r="H137" s="99"/>
      <c r="I137" s="100"/>
      <c r="J137" s="100"/>
      <c r="K137" s="29"/>
    </row>
    <row r="138" spans="2:11" ht="35.15" customHeight="1">
      <c r="B138" s="28"/>
      <c r="C138" s="932"/>
      <c r="D138" s="926" t="str">
        <f>+'Autodiagnóstico actualizado2021'!E656</f>
        <v>Desvinculación asistida</v>
      </c>
      <c r="E138" s="420">
        <v>66</v>
      </c>
      <c r="F138" s="89" t="str">
        <f>+'Autodiagnóstico actualizado2021'!H656</f>
        <v>Contar con programas de reconocimiento de la trayectoria laboral  y agradecimiento por el servicio prestado a las personas que se desvinculan</v>
      </c>
      <c r="G138" s="41">
        <f>+'Autodiagnóstico actualizado2021'!N656</f>
        <v>80</v>
      </c>
      <c r="H138" s="103"/>
      <c r="I138" s="104"/>
      <c r="J138" s="104"/>
      <c r="K138" s="29"/>
    </row>
    <row r="139" spans="2:11" ht="35.15" customHeight="1">
      <c r="B139" s="28"/>
      <c r="C139" s="932"/>
      <c r="D139" s="928"/>
      <c r="E139" s="421">
        <v>67</v>
      </c>
      <c r="F139" s="86" t="str">
        <f>+'Autodiagnóstico actualizado2021'!H661</f>
        <v>Brindar apoyo sociolaboral y emocional a las personas que se desvinculan por pensión, por reestructuración o por finalización del nombramiento en provisionalidad, de manera que se les facilite enfrentar el cambio, mediante un Plan de Desvinculación Asistida</v>
      </c>
      <c r="G139" s="1">
        <f>+'Autodiagnóstico actualizado2021'!N661</f>
        <v>80</v>
      </c>
      <c r="H139" s="99"/>
      <c r="I139" s="100"/>
      <c r="J139" s="100"/>
      <c r="K139" s="29"/>
    </row>
    <row r="140" spans="2:11" ht="35.15" customHeight="1">
      <c r="B140" s="28"/>
      <c r="C140" s="933"/>
      <c r="D140" s="382" t="str">
        <f>+'Autodiagnóstico actualizado2021'!E666</f>
        <v>Gestión del conocimiento</v>
      </c>
      <c r="E140" s="422">
        <v>68</v>
      </c>
      <c r="F140" s="399" t="str">
        <f>+'Autodiagnóstico actualizado2021'!H666</f>
        <v>Contar con mecanismos para transferir el conocimiento de los servidores que se retiran de la Entidad a quienes continúan vinculados</v>
      </c>
      <c r="G140" s="400">
        <f>+'Autodiagnóstico actualizado2021'!N666</f>
        <v>40</v>
      </c>
      <c r="H140" s="259"/>
      <c r="I140" s="260"/>
      <c r="J140" s="260"/>
      <c r="K140" s="29"/>
    </row>
    <row r="141" spans="2:11" ht="10.5" customHeight="1" thickBot="1">
      <c r="B141" s="267"/>
      <c r="C141" s="268"/>
      <c r="D141" s="269"/>
      <c r="E141" s="423"/>
      <c r="F141" s="270"/>
      <c r="G141" s="271"/>
      <c r="H141" s="272"/>
      <c r="I141" s="273"/>
      <c r="J141" s="273"/>
      <c r="K141" s="31"/>
    </row>
    <row r="142" spans="2:11"/>
    <row r="143" spans="2:11"/>
    <row r="144" spans="2:11"/>
    <row r="145" spans="7:8"/>
    <row r="146" spans="7:8" ht="18">
      <c r="G146" s="79"/>
      <c r="H146" s="79"/>
    </row>
    <row r="147" spans="7:8" ht="20">
      <c r="H147" s="94" t="s">
        <v>229</v>
      </c>
    </row>
    <row r="148" spans="7:8"/>
    <row r="404"/>
  </sheetData>
  <mergeCells count="28">
    <mergeCell ref="C3:J3"/>
    <mergeCell ref="C5:C6"/>
    <mergeCell ref="D5:D6"/>
    <mergeCell ref="G5:G6"/>
    <mergeCell ref="H5:H6"/>
    <mergeCell ref="I5:I6"/>
    <mergeCell ref="J5:J6"/>
    <mergeCell ref="E5:F6"/>
    <mergeCell ref="B7:B33"/>
    <mergeCell ref="D7:D10"/>
    <mergeCell ref="D11:D17"/>
    <mergeCell ref="D18:D26"/>
    <mergeCell ref="D29:D33"/>
    <mergeCell ref="C7:C28"/>
    <mergeCell ref="C29:C40"/>
    <mergeCell ref="D34:D36"/>
    <mergeCell ref="D37:D38"/>
    <mergeCell ref="C41:C134"/>
    <mergeCell ref="D109:D116"/>
    <mergeCell ref="D129:D134"/>
    <mergeCell ref="D136:D137"/>
    <mergeCell ref="D42:D45"/>
    <mergeCell ref="D46:D52"/>
    <mergeCell ref="D53:D84"/>
    <mergeCell ref="D85:D108"/>
    <mergeCell ref="C135:C140"/>
    <mergeCell ref="D117:D125"/>
    <mergeCell ref="D138:D139"/>
  </mergeCells>
  <conditionalFormatting sqref="G108:G114 G116:G124 G126:G137 G141 G7:G106">
    <cfRule type="cellIs" dxfId="34" priority="280" operator="between">
      <formula>81</formula>
      <formula>100</formula>
    </cfRule>
    <cfRule type="cellIs" dxfId="33" priority="281" operator="between">
      <formula>61</formula>
      <formula>80</formula>
    </cfRule>
    <cfRule type="cellIs" dxfId="32" priority="282" operator="between">
      <formula>41</formula>
      <formula>60</formula>
    </cfRule>
    <cfRule type="cellIs" dxfId="31" priority="283" operator="between">
      <formula>21</formula>
      <formula>40</formula>
    </cfRule>
    <cfRule type="cellIs" dxfId="30" priority="284" operator="between">
      <formula>1</formula>
      <formula>20</formula>
    </cfRule>
  </conditionalFormatting>
  <conditionalFormatting sqref="G107">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15">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G125">
    <cfRule type="cellIs" dxfId="19" priority="21" operator="between">
      <formula>81</formula>
      <formula>100</formula>
    </cfRule>
    <cfRule type="cellIs" dxfId="18" priority="22" operator="between">
      <formula>61</formula>
      <formula>80</formula>
    </cfRule>
    <cfRule type="cellIs" dxfId="17" priority="23" operator="between">
      <formula>41</formula>
      <formula>60</formula>
    </cfRule>
    <cfRule type="cellIs" dxfId="16" priority="24" operator="between">
      <formula>21</formula>
      <formula>40</formula>
    </cfRule>
    <cfRule type="cellIs" dxfId="15" priority="25" operator="between">
      <formula>1</formula>
      <formula>20</formula>
    </cfRule>
  </conditionalFormatting>
  <conditionalFormatting sqref="G138">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G139">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G140">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count="1">
    <dataValidation type="whole" allowBlank="1" showInputMessage="1" showErrorMessage="1" error="ERROR. NO DEBE DILIGENCIAR ESTAS CELDAS" sqref="G37 G39:G103 G105:G106 G108:G114 G116:G124 G126:G137 G141 G7:G35" xr:uid="{00000000-0002-0000-0900-000000000000}">
      <formula1>111111</formula1>
      <formula2>1111111</formula2>
    </dataValidation>
  </dataValidations>
  <pageMargins left="0.7" right="0.7" top="0.75" bottom="0.75" header="0.3" footer="0.3"/>
  <pageSetup paperSize="5" scale="65" orientation="landscape"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8"/>
  <sheetViews>
    <sheetView tabSelected="1" zoomScale="80" zoomScaleNormal="80" workbookViewId="0">
      <selection activeCell="A18" sqref="A18:N18"/>
    </sheetView>
  </sheetViews>
  <sheetFormatPr baseColWidth="10" defaultRowHeight="14.5"/>
  <sheetData>
    <row r="1" spans="1:12">
      <c r="A1" s="957" t="s">
        <v>1208</v>
      </c>
      <c r="B1" s="957"/>
      <c r="C1" s="957"/>
      <c r="D1" s="957"/>
      <c r="E1" s="957"/>
      <c r="F1" s="957"/>
      <c r="G1" s="957"/>
      <c r="H1" s="957"/>
      <c r="I1" s="957"/>
      <c r="J1" s="957"/>
      <c r="K1" s="957"/>
      <c r="L1" s="957"/>
    </row>
    <row r="3" spans="1:12">
      <c r="B3" s="958" t="s">
        <v>1209</v>
      </c>
      <c r="C3" s="958"/>
      <c r="D3" s="958"/>
      <c r="E3" s="958"/>
      <c r="F3" s="958"/>
      <c r="H3" s="958" t="s">
        <v>1210</v>
      </c>
      <c r="I3" s="958"/>
      <c r="J3" s="958"/>
      <c r="K3" s="958"/>
      <c r="L3" s="958"/>
    </row>
    <row r="18" spans="1:14" ht="67.75" customHeight="1">
      <c r="A18" s="959" t="s">
        <v>1751</v>
      </c>
      <c r="B18" s="959"/>
      <c r="C18" s="959"/>
      <c r="D18" s="959"/>
      <c r="E18" s="959"/>
      <c r="F18" s="959"/>
      <c r="G18" s="959"/>
      <c r="H18" s="959"/>
      <c r="I18" s="959"/>
      <c r="J18" s="959"/>
      <c r="K18" s="959"/>
      <c r="L18" s="959"/>
      <c r="M18" s="959"/>
      <c r="N18" s="959"/>
    </row>
  </sheetData>
  <mergeCells count="4">
    <mergeCell ref="A1:L1"/>
    <mergeCell ref="B3:F3"/>
    <mergeCell ref="H3:L3"/>
    <mergeCell ref="A18:N18"/>
  </mergeCell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F890"/>
  <sheetViews>
    <sheetView topLeftCell="A10" zoomScale="70" zoomScaleNormal="70" workbookViewId="0">
      <pane xSplit="4" ySplit="1" topLeftCell="E11" activePane="bottomRight" state="frozen"/>
      <selection activeCell="A10" sqref="A10"/>
      <selection pane="topRight" activeCell="E10" sqref="E10"/>
      <selection pane="bottomLeft" activeCell="A11" sqref="A11"/>
      <selection pane="bottomRight" activeCell="E12" sqref="E12"/>
    </sheetView>
  </sheetViews>
  <sheetFormatPr baseColWidth="10" defaultColWidth="9.08984375" defaultRowHeight="12.5"/>
  <cols>
    <col min="1" max="1" width="3.453125" style="497" bestFit="1" customWidth="1"/>
    <col min="2" max="2" width="8.453125" style="497" bestFit="1" customWidth="1"/>
    <col min="3" max="3" width="14.54296875" style="497" bestFit="1" customWidth="1"/>
    <col min="4" max="4" width="43" style="497" customWidth="1"/>
    <col min="5" max="5" width="143" style="497" customWidth="1"/>
    <col min="6" max="6" width="3.453125" style="497" bestFit="1" customWidth="1"/>
    <col min="7" max="16384" width="9.08984375" style="497"/>
  </cols>
  <sheetData>
    <row r="1" spans="1:6" ht="74.150000000000006" customHeight="1">
      <c r="A1" s="498"/>
      <c r="B1" s="506"/>
      <c r="C1" s="507"/>
      <c r="D1" s="507"/>
      <c r="E1" s="507"/>
      <c r="F1" s="498"/>
    </row>
    <row r="2" spans="1:6" ht="9.9" customHeight="1">
      <c r="A2" s="498"/>
      <c r="B2" s="508" t="s">
        <v>206</v>
      </c>
      <c r="C2" s="507"/>
      <c r="D2" s="507"/>
      <c r="E2" s="507"/>
      <c r="F2" s="498"/>
    </row>
    <row r="3" spans="1:6" ht="29.15" customHeight="1">
      <c r="A3" s="498"/>
      <c r="B3" s="509" t="s">
        <v>1750</v>
      </c>
      <c r="C3" s="507"/>
      <c r="D3" s="507"/>
      <c r="E3" s="507"/>
      <c r="F3" s="498"/>
    </row>
    <row r="4" spans="1:6" ht="20.149999999999999" customHeight="1">
      <c r="A4" s="498"/>
      <c r="B4" s="510" t="s">
        <v>1749</v>
      </c>
      <c r="C4" s="507"/>
      <c r="D4" s="507"/>
      <c r="E4" s="507"/>
      <c r="F4" s="498"/>
    </row>
    <row r="5" spans="1:6" ht="9.9" customHeight="1">
      <c r="A5" s="498"/>
      <c r="B5" s="508" t="s">
        <v>206</v>
      </c>
      <c r="C5" s="507"/>
      <c r="D5" s="507"/>
      <c r="E5" s="507"/>
      <c r="F5" s="498"/>
    </row>
    <row r="6" spans="1:6" ht="20.149999999999999" customHeight="1">
      <c r="A6" s="498"/>
      <c r="B6" s="511" t="s">
        <v>1748</v>
      </c>
      <c r="C6" s="507"/>
      <c r="D6" s="506" t="s">
        <v>1747</v>
      </c>
      <c r="E6" s="507"/>
      <c r="F6" s="498"/>
    </row>
    <row r="7" spans="1:6" ht="20.149999999999999" customHeight="1">
      <c r="A7" s="498"/>
      <c r="B7" s="511" t="s">
        <v>1746</v>
      </c>
      <c r="C7" s="507"/>
      <c r="D7" s="506" t="s">
        <v>1745</v>
      </c>
      <c r="E7" s="507"/>
      <c r="F7" s="498"/>
    </row>
    <row r="8" spans="1:6" ht="20.149999999999999" customHeight="1">
      <c r="A8" s="498"/>
      <c r="B8" s="511" t="s">
        <v>1744</v>
      </c>
      <c r="C8" s="507"/>
      <c r="D8" s="506" t="s">
        <v>1743</v>
      </c>
      <c r="E8" s="507"/>
      <c r="F8" s="498"/>
    </row>
    <row r="9" spans="1:6" ht="18" customHeight="1">
      <c r="A9" s="498"/>
      <c r="B9" s="508" t="s">
        <v>206</v>
      </c>
      <c r="C9" s="507"/>
      <c r="D9" s="507"/>
      <c r="E9" s="507"/>
      <c r="F9" s="498"/>
    </row>
    <row r="10" spans="1:6" ht="18" customHeight="1">
      <c r="A10" s="498"/>
      <c r="B10" s="503" t="s">
        <v>1742</v>
      </c>
      <c r="C10" s="512" t="s">
        <v>1741</v>
      </c>
      <c r="D10" s="513"/>
      <c r="E10" s="503" t="s">
        <v>1740</v>
      </c>
      <c r="F10" s="498"/>
    </row>
    <row r="11" spans="1:6" ht="30" customHeight="1">
      <c r="A11" s="498"/>
      <c r="B11" s="500">
        <v>1</v>
      </c>
      <c r="C11" s="514" t="s">
        <v>1728</v>
      </c>
      <c r="D11" s="515"/>
      <c r="E11" s="499" t="s">
        <v>1616</v>
      </c>
      <c r="F11" s="498"/>
    </row>
    <row r="12" spans="1:6" ht="30" customHeight="1">
      <c r="A12" s="498"/>
      <c r="B12" s="500">
        <v>2</v>
      </c>
      <c r="C12" s="514" t="s">
        <v>1728</v>
      </c>
      <c r="D12" s="515"/>
      <c r="E12" s="499" t="s">
        <v>1428</v>
      </c>
      <c r="F12" s="498"/>
    </row>
    <row r="13" spans="1:6" ht="30" customHeight="1">
      <c r="A13" s="498"/>
      <c r="B13" s="500">
        <v>3</v>
      </c>
      <c r="C13" s="514" t="s">
        <v>1728</v>
      </c>
      <c r="D13" s="515"/>
      <c r="E13" s="499" t="s">
        <v>1427</v>
      </c>
      <c r="F13" s="498"/>
    </row>
    <row r="14" spans="1:6" ht="30" customHeight="1">
      <c r="A14" s="498"/>
      <c r="B14" s="500">
        <v>4</v>
      </c>
      <c r="C14" s="514" t="s">
        <v>1728</v>
      </c>
      <c r="D14" s="515"/>
      <c r="E14" s="499" t="s">
        <v>1716</v>
      </c>
      <c r="F14" s="498"/>
    </row>
    <row r="15" spans="1:6" ht="30" customHeight="1">
      <c r="A15" s="498"/>
      <c r="B15" s="500">
        <v>5</v>
      </c>
      <c r="C15" s="514" t="s">
        <v>1728</v>
      </c>
      <c r="D15" s="515"/>
      <c r="E15" s="499" t="s">
        <v>1360</v>
      </c>
      <c r="F15" s="498"/>
    </row>
    <row r="16" spans="1:6" ht="30" customHeight="1">
      <c r="A16" s="498"/>
      <c r="B16" s="500">
        <v>6</v>
      </c>
      <c r="C16" s="514" t="s">
        <v>1728</v>
      </c>
      <c r="D16" s="515"/>
      <c r="E16" s="499" t="s">
        <v>1345</v>
      </c>
      <c r="F16" s="498"/>
    </row>
    <row r="17" spans="1:6" ht="30" customHeight="1">
      <c r="A17" s="498"/>
      <c r="B17" s="500">
        <v>7</v>
      </c>
      <c r="C17" s="514" t="s">
        <v>1728</v>
      </c>
      <c r="D17" s="515"/>
      <c r="E17" s="499" t="s">
        <v>1344</v>
      </c>
      <c r="F17" s="498"/>
    </row>
    <row r="18" spans="1:6" ht="30" customHeight="1">
      <c r="A18" s="498"/>
      <c r="B18" s="500">
        <v>8</v>
      </c>
      <c r="C18" s="514" t="s">
        <v>1728</v>
      </c>
      <c r="D18" s="515"/>
      <c r="E18" s="499" t="s">
        <v>1567</v>
      </c>
      <c r="F18" s="498"/>
    </row>
    <row r="19" spans="1:6" ht="30" customHeight="1">
      <c r="A19" s="498"/>
      <c r="B19" s="500">
        <v>9</v>
      </c>
      <c r="C19" s="514" t="s">
        <v>1728</v>
      </c>
      <c r="D19" s="515"/>
      <c r="E19" s="499" t="s">
        <v>1739</v>
      </c>
      <c r="F19" s="498"/>
    </row>
    <row r="20" spans="1:6" ht="30" customHeight="1">
      <c r="A20" s="498"/>
      <c r="B20" s="500">
        <v>10</v>
      </c>
      <c r="C20" s="514" t="s">
        <v>1728</v>
      </c>
      <c r="D20" s="515"/>
      <c r="E20" s="499" t="s">
        <v>1738</v>
      </c>
      <c r="F20" s="498"/>
    </row>
    <row r="21" spans="1:6" ht="30" customHeight="1">
      <c r="A21" s="498"/>
      <c r="B21" s="500">
        <v>11</v>
      </c>
      <c r="C21" s="514" t="s">
        <v>1728</v>
      </c>
      <c r="D21" s="515"/>
      <c r="E21" s="499" t="s">
        <v>1708</v>
      </c>
      <c r="F21" s="498"/>
    </row>
    <row r="22" spans="1:6" ht="30" customHeight="1">
      <c r="A22" s="498"/>
      <c r="B22" s="500">
        <v>12</v>
      </c>
      <c r="C22" s="514" t="s">
        <v>1728</v>
      </c>
      <c r="D22" s="515"/>
      <c r="E22" s="499" t="s">
        <v>1243</v>
      </c>
      <c r="F22" s="498"/>
    </row>
    <row r="23" spans="1:6" ht="30" customHeight="1">
      <c r="A23" s="498"/>
      <c r="B23" s="500">
        <v>13</v>
      </c>
      <c r="C23" s="514" t="s">
        <v>1728</v>
      </c>
      <c r="D23" s="515"/>
      <c r="E23" s="499" t="s">
        <v>1372</v>
      </c>
      <c r="F23" s="498"/>
    </row>
    <row r="24" spans="1:6" ht="30" customHeight="1">
      <c r="A24" s="498"/>
      <c r="B24" s="500">
        <v>14</v>
      </c>
      <c r="C24" s="514" t="s">
        <v>1728</v>
      </c>
      <c r="D24" s="515"/>
      <c r="E24" s="499" t="s">
        <v>1566</v>
      </c>
      <c r="F24" s="498"/>
    </row>
    <row r="25" spans="1:6" ht="30" customHeight="1">
      <c r="A25" s="498"/>
      <c r="B25" s="500">
        <v>15</v>
      </c>
      <c r="C25" s="514" t="s">
        <v>1728</v>
      </c>
      <c r="D25" s="515"/>
      <c r="E25" s="499" t="s">
        <v>1737</v>
      </c>
      <c r="F25" s="498"/>
    </row>
    <row r="26" spans="1:6" ht="30" customHeight="1">
      <c r="A26" s="498"/>
      <c r="B26" s="500">
        <v>16</v>
      </c>
      <c r="C26" s="514" t="s">
        <v>1728</v>
      </c>
      <c r="D26" s="515"/>
      <c r="E26" s="499" t="s">
        <v>1736</v>
      </c>
      <c r="F26" s="498"/>
    </row>
    <row r="27" spans="1:6" ht="30" customHeight="1">
      <c r="A27" s="498"/>
      <c r="B27" s="500">
        <v>17</v>
      </c>
      <c r="C27" s="514" t="s">
        <v>1728</v>
      </c>
      <c r="D27" s="515"/>
      <c r="E27" s="499" t="s">
        <v>1371</v>
      </c>
      <c r="F27" s="498"/>
    </row>
    <row r="28" spans="1:6" ht="30" customHeight="1">
      <c r="A28" s="498"/>
      <c r="B28" s="500">
        <v>18</v>
      </c>
      <c r="C28" s="514" t="s">
        <v>1728</v>
      </c>
      <c r="D28" s="515"/>
      <c r="E28" s="499" t="s">
        <v>1735</v>
      </c>
      <c r="F28" s="498"/>
    </row>
    <row r="29" spans="1:6" ht="30" customHeight="1">
      <c r="A29" s="498"/>
      <c r="B29" s="500">
        <v>19</v>
      </c>
      <c r="C29" s="514" t="s">
        <v>1728</v>
      </c>
      <c r="D29" s="515"/>
      <c r="E29" s="499" t="s">
        <v>1734</v>
      </c>
      <c r="F29" s="498"/>
    </row>
    <row r="30" spans="1:6" ht="30" customHeight="1">
      <c r="A30" s="498"/>
      <c r="B30" s="500">
        <v>20</v>
      </c>
      <c r="C30" s="514" t="s">
        <v>1728</v>
      </c>
      <c r="D30" s="515"/>
      <c r="E30" s="499" t="s">
        <v>1733</v>
      </c>
      <c r="F30" s="498"/>
    </row>
    <row r="31" spans="1:6" ht="30" customHeight="1">
      <c r="A31" s="498"/>
      <c r="B31" s="500">
        <v>21</v>
      </c>
      <c r="C31" s="514" t="s">
        <v>1728</v>
      </c>
      <c r="D31" s="515"/>
      <c r="E31" s="499" t="s">
        <v>1732</v>
      </c>
      <c r="F31" s="498"/>
    </row>
    <row r="32" spans="1:6" ht="30" customHeight="1">
      <c r="A32" s="498"/>
      <c r="B32" s="500">
        <v>22</v>
      </c>
      <c r="C32" s="514" t="s">
        <v>1728</v>
      </c>
      <c r="D32" s="515"/>
      <c r="E32" s="499" t="s">
        <v>1731</v>
      </c>
      <c r="F32" s="498"/>
    </row>
    <row r="33" spans="1:6" ht="30" customHeight="1">
      <c r="A33" s="498"/>
      <c r="B33" s="500">
        <v>23</v>
      </c>
      <c r="C33" s="514" t="s">
        <v>1728</v>
      </c>
      <c r="D33" s="515"/>
      <c r="E33" s="499" t="s">
        <v>1237</v>
      </c>
      <c r="F33" s="498"/>
    </row>
    <row r="34" spans="1:6" ht="30" customHeight="1">
      <c r="A34" s="498"/>
      <c r="B34" s="500">
        <v>24</v>
      </c>
      <c r="C34" s="514" t="s">
        <v>1728</v>
      </c>
      <c r="D34" s="515"/>
      <c r="E34" s="499" t="s">
        <v>1730</v>
      </c>
      <c r="F34" s="498"/>
    </row>
    <row r="35" spans="1:6" ht="30" customHeight="1">
      <c r="A35" s="498"/>
      <c r="B35" s="500">
        <v>25</v>
      </c>
      <c r="C35" s="514" t="s">
        <v>1728</v>
      </c>
      <c r="D35" s="515"/>
      <c r="E35" s="499" t="s">
        <v>1729</v>
      </c>
      <c r="F35" s="498"/>
    </row>
    <row r="36" spans="1:6" ht="30" customHeight="1">
      <c r="A36" s="498"/>
      <c r="B36" s="500">
        <v>26</v>
      </c>
      <c r="C36" s="514" t="s">
        <v>1728</v>
      </c>
      <c r="D36" s="515"/>
      <c r="E36" s="499" t="s">
        <v>1482</v>
      </c>
      <c r="F36" s="498"/>
    </row>
    <row r="37" spans="1:6" ht="30" customHeight="1">
      <c r="A37" s="498"/>
      <c r="B37" s="500">
        <v>27</v>
      </c>
      <c r="C37" s="514" t="s">
        <v>1728</v>
      </c>
      <c r="D37" s="515"/>
      <c r="E37" s="499" t="s">
        <v>1457</v>
      </c>
      <c r="F37" s="498"/>
    </row>
    <row r="38" spans="1:6" ht="30" customHeight="1">
      <c r="A38" s="498"/>
      <c r="B38" s="500">
        <v>28</v>
      </c>
      <c r="C38" s="514" t="s">
        <v>1728</v>
      </c>
      <c r="D38" s="515"/>
      <c r="E38" s="499" t="s">
        <v>1555</v>
      </c>
      <c r="F38" s="498"/>
    </row>
    <row r="39" spans="1:6" ht="30" hidden="1" customHeight="1">
      <c r="A39" s="498"/>
      <c r="B39" s="500">
        <v>1</v>
      </c>
      <c r="C39" s="514" t="s">
        <v>1719</v>
      </c>
      <c r="D39" s="515"/>
      <c r="E39" s="499" t="s">
        <v>1335</v>
      </c>
      <c r="F39" s="498"/>
    </row>
    <row r="40" spans="1:6" ht="30" hidden="1" customHeight="1">
      <c r="A40" s="498"/>
      <c r="B40" s="500">
        <v>2</v>
      </c>
      <c r="C40" s="514" t="s">
        <v>1719</v>
      </c>
      <c r="D40" s="515"/>
      <c r="E40" s="499" t="s">
        <v>1297</v>
      </c>
      <c r="F40" s="498"/>
    </row>
    <row r="41" spans="1:6" ht="30" hidden="1" customHeight="1">
      <c r="A41" s="498"/>
      <c r="B41" s="500">
        <v>3</v>
      </c>
      <c r="C41" s="514" t="s">
        <v>1719</v>
      </c>
      <c r="D41" s="515"/>
      <c r="E41" s="499" t="s">
        <v>1288</v>
      </c>
      <c r="F41" s="498"/>
    </row>
    <row r="42" spans="1:6" ht="30" hidden="1" customHeight="1">
      <c r="A42" s="498"/>
      <c r="B42" s="500">
        <v>4</v>
      </c>
      <c r="C42" s="514" t="s">
        <v>1719</v>
      </c>
      <c r="D42" s="515"/>
      <c r="E42" s="499" t="s">
        <v>1276</v>
      </c>
      <c r="F42" s="498"/>
    </row>
    <row r="43" spans="1:6" ht="30" hidden="1" customHeight="1">
      <c r="A43" s="498"/>
      <c r="B43" s="500">
        <v>5</v>
      </c>
      <c r="C43" s="514" t="s">
        <v>1719</v>
      </c>
      <c r="D43" s="515"/>
      <c r="E43" s="516" t="s">
        <v>1275</v>
      </c>
      <c r="F43" s="498"/>
    </row>
    <row r="44" spans="1:6" ht="30" hidden="1" customHeight="1">
      <c r="A44" s="498"/>
      <c r="B44" s="498"/>
      <c r="C44" s="501"/>
      <c r="D44" s="501"/>
      <c r="E44" s="517"/>
      <c r="F44" s="498"/>
    </row>
    <row r="45" spans="1:6" ht="30" hidden="1" customHeight="1">
      <c r="A45" s="498"/>
      <c r="B45" s="500">
        <v>6</v>
      </c>
      <c r="C45" s="514" t="s">
        <v>1719</v>
      </c>
      <c r="D45" s="515"/>
      <c r="E45" s="499" t="s">
        <v>1274</v>
      </c>
      <c r="F45" s="498"/>
    </row>
    <row r="46" spans="1:6" ht="30" hidden="1" customHeight="1">
      <c r="A46" s="498"/>
      <c r="B46" s="500">
        <v>7</v>
      </c>
      <c r="C46" s="514" t="s">
        <v>1719</v>
      </c>
      <c r="D46" s="515"/>
      <c r="E46" s="499" t="s">
        <v>1251</v>
      </c>
      <c r="F46" s="498"/>
    </row>
    <row r="47" spans="1:6" ht="30" hidden="1" customHeight="1">
      <c r="A47" s="498"/>
      <c r="B47" s="500">
        <v>8</v>
      </c>
      <c r="C47" s="514" t="s">
        <v>1719</v>
      </c>
      <c r="D47" s="515"/>
      <c r="E47" s="499" t="s">
        <v>1438</v>
      </c>
      <c r="F47" s="498"/>
    </row>
    <row r="48" spans="1:6" ht="30" hidden="1" customHeight="1">
      <c r="A48" s="498"/>
      <c r="B48" s="500">
        <v>9</v>
      </c>
      <c r="C48" s="514" t="s">
        <v>1719</v>
      </c>
      <c r="D48" s="515"/>
      <c r="E48" s="499" t="s">
        <v>1727</v>
      </c>
      <c r="F48" s="498"/>
    </row>
    <row r="49" spans="1:6" ht="30" hidden="1" customHeight="1">
      <c r="A49" s="498"/>
      <c r="B49" s="500">
        <v>10</v>
      </c>
      <c r="C49" s="514" t="s">
        <v>1719</v>
      </c>
      <c r="D49" s="515"/>
      <c r="E49" s="499" t="s">
        <v>1726</v>
      </c>
      <c r="F49" s="498"/>
    </row>
    <row r="50" spans="1:6" ht="30" hidden="1" customHeight="1">
      <c r="A50" s="498"/>
      <c r="B50" s="500">
        <v>11</v>
      </c>
      <c r="C50" s="514" t="s">
        <v>1719</v>
      </c>
      <c r="D50" s="515"/>
      <c r="E50" s="499" t="s">
        <v>1725</v>
      </c>
      <c r="F50" s="498"/>
    </row>
    <row r="51" spans="1:6" ht="30" hidden="1" customHeight="1">
      <c r="A51" s="498"/>
      <c r="B51" s="500">
        <v>12</v>
      </c>
      <c r="C51" s="514" t="s">
        <v>1719</v>
      </c>
      <c r="D51" s="515"/>
      <c r="E51" s="499" t="s">
        <v>1724</v>
      </c>
      <c r="F51" s="498"/>
    </row>
    <row r="52" spans="1:6" ht="30" hidden="1" customHeight="1">
      <c r="A52" s="498"/>
      <c r="B52" s="500">
        <v>13</v>
      </c>
      <c r="C52" s="514" t="s">
        <v>1719</v>
      </c>
      <c r="D52" s="515"/>
      <c r="E52" s="499" t="s">
        <v>1242</v>
      </c>
      <c r="F52" s="498"/>
    </row>
    <row r="53" spans="1:6" ht="30" hidden="1" customHeight="1">
      <c r="A53" s="498"/>
      <c r="B53" s="500">
        <v>14</v>
      </c>
      <c r="C53" s="514" t="s">
        <v>1719</v>
      </c>
      <c r="D53" s="515"/>
      <c r="E53" s="499" t="s">
        <v>1241</v>
      </c>
      <c r="F53" s="498"/>
    </row>
    <row r="54" spans="1:6" ht="30" hidden="1" customHeight="1">
      <c r="A54" s="498"/>
      <c r="B54" s="500">
        <v>15</v>
      </c>
      <c r="C54" s="514" t="s">
        <v>1719</v>
      </c>
      <c r="D54" s="515"/>
      <c r="E54" s="499" t="s">
        <v>1723</v>
      </c>
      <c r="F54" s="498"/>
    </row>
    <row r="55" spans="1:6" ht="30" hidden="1" customHeight="1">
      <c r="A55" s="498"/>
      <c r="B55" s="500">
        <v>16</v>
      </c>
      <c r="C55" s="514" t="s">
        <v>1719</v>
      </c>
      <c r="D55" s="515"/>
      <c r="E55" s="499" t="s">
        <v>1592</v>
      </c>
      <c r="F55" s="498"/>
    </row>
    <row r="56" spans="1:6" ht="30" hidden="1" customHeight="1">
      <c r="A56" s="498"/>
      <c r="B56" s="500">
        <v>17</v>
      </c>
      <c r="C56" s="514" t="s">
        <v>1719</v>
      </c>
      <c r="D56" s="515"/>
      <c r="E56" s="499" t="s">
        <v>1591</v>
      </c>
      <c r="F56" s="498"/>
    </row>
    <row r="57" spans="1:6" ht="30" hidden="1" customHeight="1">
      <c r="A57" s="498"/>
      <c r="B57" s="500">
        <v>18</v>
      </c>
      <c r="C57" s="514" t="s">
        <v>1719</v>
      </c>
      <c r="D57" s="515"/>
      <c r="E57" s="499" t="s">
        <v>1590</v>
      </c>
      <c r="F57" s="498"/>
    </row>
    <row r="58" spans="1:6" ht="30" hidden="1" customHeight="1">
      <c r="A58" s="498"/>
      <c r="B58" s="500">
        <v>19</v>
      </c>
      <c r="C58" s="514" t="s">
        <v>1719</v>
      </c>
      <c r="D58" s="515"/>
      <c r="E58" s="499" t="s">
        <v>1589</v>
      </c>
      <c r="F58" s="498"/>
    </row>
    <row r="59" spans="1:6" ht="30" hidden="1" customHeight="1">
      <c r="A59" s="498"/>
      <c r="B59" s="500">
        <v>20</v>
      </c>
      <c r="C59" s="514" t="s">
        <v>1719</v>
      </c>
      <c r="D59" s="515"/>
      <c r="E59" s="499" t="s">
        <v>1588</v>
      </c>
      <c r="F59" s="498"/>
    </row>
    <row r="60" spans="1:6" ht="30" hidden="1" customHeight="1">
      <c r="A60" s="498"/>
      <c r="B60" s="500">
        <v>21</v>
      </c>
      <c r="C60" s="514" t="s">
        <v>1719</v>
      </c>
      <c r="D60" s="515"/>
      <c r="E60" s="499" t="s">
        <v>1587</v>
      </c>
      <c r="F60" s="498"/>
    </row>
    <row r="61" spans="1:6" ht="30" hidden="1" customHeight="1">
      <c r="A61" s="498"/>
      <c r="B61" s="500">
        <v>22</v>
      </c>
      <c r="C61" s="514" t="s">
        <v>1719</v>
      </c>
      <c r="D61" s="515"/>
      <c r="E61" s="499" t="s">
        <v>1586</v>
      </c>
      <c r="F61" s="498"/>
    </row>
    <row r="62" spans="1:6" ht="30" hidden="1" customHeight="1">
      <c r="A62" s="498"/>
      <c r="B62" s="500">
        <v>23</v>
      </c>
      <c r="C62" s="514" t="s">
        <v>1719</v>
      </c>
      <c r="D62" s="515"/>
      <c r="E62" s="499" t="s">
        <v>1240</v>
      </c>
      <c r="F62" s="498"/>
    </row>
    <row r="63" spans="1:6" ht="30" hidden="1" customHeight="1">
      <c r="A63" s="498"/>
      <c r="B63" s="500">
        <v>24</v>
      </c>
      <c r="C63" s="514" t="s">
        <v>1719</v>
      </c>
      <c r="D63" s="515"/>
      <c r="E63" s="499" t="s">
        <v>1239</v>
      </c>
      <c r="F63" s="498"/>
    </row>
    <row r="64" spans="1:6" ht="30" hidden="1" customHeight="1">
      <c r="A64" s="498"/>
      <c r="B64" s="500">
        <v>25</v>
      </c>
      <c r="C64" s="514" t="s">
        <v>1719</v>
      </c>
      <c r="D64" s="515"/>
      <c r="E64" s="499" t="s">
        <v>1238</v>
      </c>
      <c r="F64" s="498"/>
    </row>
    <row r="65" spans="1:6" ht="30" hidden="1" customHeight="1">
      <c r="A65" s="498"/>
      <c r="B65" s="500">
        <v>26</v>
      </c>
      <c r="C65" s="514" t="s">
        <v>1719</v>
      </c>
      <c r="D65" s="515"/>
      <c r="E65" s="499" t="s">
        <v>1722</v>
      </c>
      <c r="F65" s="498"/>
    </row>
    <row r="66" spans="1:6" ht="30" hidden="1" customHeight="1">
      <c r="A66" s="498"/>
      <c r="B66" s="500">
        <v>27</v>
      </c>
      <c r="C66" s="514" t="s">
        <v>1719</v>
      </c>
      <c r="D66" s="515"/>
      <c r="E66" s="499" t="s">
        <v>1585</v>
      </c>
      <c r="F66" s="498"/>
    </row>
    <row r="67" spans="1:6" ht="30" hidden="1" customHeight="1">
      <c r="A67" s="498"/>
      <c r="B67" s="500">
        <v>28</v>
      </c>
      <c r="C67" s="514" t="s">
        <v>1719</v>
      </c>
      <c r="D67" s="515"/>
      <c r="E67" s="499" t="s">
        <v>1721</v>
      </c>
      <c r="F67" s="498"/>
    </row>
    <row r="68" spans="1:6" ht="30" hidden="1" customHeight="1">
      <c r="A68" s="498"/>
      <c r="B68" s="500">
        <v>29</v>
      </c>
      <c r="C68" s="514" t="s">
        <v>1719</v>
      </c>
      <c r="D68" s="515"/>
      <c r="E68" s="499" t="s">
        <v>1720</v>
      </c>
      <c r="F68" s="498"/>
    </row>
    <row r="69" spans="1:6" ht="30" hidden="1" customHeight="1">
      <c r="A69" s="498"/>
      <c r="B69" s="500">
        <v>30</v>
      </c>
      <c r="C69" s="514" t="s">
        <v>1719</v>
      </c>
      <c r="D69" s="515"/>
      <c r="E69" s="499" t="s">
        <v>1639</v>
      </c>
      <c r="F69" s="498"/>
    </row>
    <row r="70" spans="1:6" ht="30" hidden="1" customHeight="1">
      <c r="A70" s="498"/>
      <c r="B70" s="500">
        <v>31</v>
      </c>
      <c r="C70" s="514" t="s">
        <v>1719</v>
      </c>
      <c r="D70" s="515"/>
      <c r="E70" s="499" t="s">
        <v>1548</v>
      </c>
      <c r="F70" s="498"/>
    </row>
    <row r="71" spans="1:6" ht="30" hidden="1" customHeight="1">
      <c r="A71" s="498"/>
      <c r="B71" s="500">
        <v>1</v>
      </c>
      <c r="C71" s="514" t="s">
        <v>1718</v>
      </c>
      <c r="D71" s="515"/>
      <c r="E71" s="499" t="s">
        <v>1332</v>
      </c>
      <c r="F71" s="498"/>
    </row>
    <row r="72" spans="1:6" ht="30" hidden="1" customHeight="1">
      <c r="A72" s="498"/>
      <c r="B72" s="500">
        <v>2</v>
      </c>
      <c r="C72" s="514" t="s">
        <v>1718</v>
      </c>
      <c r="D72" s="515"/>
      <c r="E72" s="499" t="s">
        <v>1331</v>
      </c>
      <c r="F72" s="498"/>
    </row>
    <row r="73" spans="1:6" ht="30" hidden="1" customHeight="1">
      <c r="A73" s="498"/>
      <c r="B73" s="500">
        <v>3</v>
      </c>
      <c r="C73" s="514" t="s">
        <v>1718</v>
      </c>
      <c r="D73" s="515"/>
      <c r="E73" s="499" t="s">
        <v>1330</v>
      </c>
      <c r="F73" s="498"/>
    </row>
    <row r="74" spans="1:6" ht="30" hidden="1" customHeight="1">
      <c r="A74" s="498"/>
      <c r="B74" s="500">
        <v>4</v>
      </c>
      <c r="C74" s="514" t="s">
        <v>1718</v>
      </c>
      <c r="D74" s="515"/>
      <c r="E74" s="499" t="s">
        <v>1684</v>
      </c>
      <c r="F74" s="498"/>
    </row>
    <row r="75" spans="1:6" ht="30" hidden="1" customHeight="1">
      <c r="A75" s="498"/>
      <c r="B75" s="500">
        <v>5</v>
      </c>
      <c r="C75" s="514" t="s">
        <v>1718</v>
      </c>
      <c r="D75" s="515"/>
      <c r="E75" s="499" t="s">
        <v>1683</v>
      </c>
      <c r="F75" s="498"/>
    </row>
    <row r="76" spans="1:6" ht="30" hidden="1" customHeight="1">
      <c r="A76" s="498"/>
      <c r="B76" s="500">
        <v>6</v>
      </c>
      <c r="C76" s="514" t="s">
        <v>1718</v>
      </c>
      <c r="D76" s="515"/>
      <c r="E76" s="499" t="s">
        <v>1682</v>
      </c>
      <c r="F76" s="498"/>
    </row>
    <row r="77" spans="1:6" ht="30" hidden="1" customHeight="1">
      <c r="A77" s="498"/>
      <c r="B77" s="500">
        <v>7</v>
      </c>
      <c r="C77" s="514" t="s">
        <v>1718</v>
      </c>
      <c r="D77" s="515"/>
      <c r="E77" s="499" t="s">
        <v>1681</v>
      </c>
      <c r="F77" s="498"/>
    </row>
    <row r="78" spans="1:6" ht="30" hidden="1" customHeight="1">
      <c r="A78" s="498"/>
      <c r="B78" s="500">
        <v>8</v>
      </c>
      <c r="C78" s="514" t="s">
        <v>1718</v>
      </c>
      <c r="D78" s="515"/>
      <c r="E78" s="499" t="s">
        <v>1599</v>
      </c>
      <c r="F78" s="498"/>
    </row>
    <row r="79" spans="1:6" ht="30" hidden="1" customHeight="1">
      <c r="A79" s="498"/>
      <c r="B79" s="500">
        <v>9</v>
      </c>
      <c r="C79" s="514" t="s">
        <v>1718</v>
      </c>
      <c r="D79" s="515"/>
      <c r="E79" s="499" t="s">
        <v>1246</v>
      </c>
      <c r="F79" s="498"/>
    </row>
    <row r="80" spans="1:6" ht="30" hidden="1" customHeight="1">
      <c r="A80" s="498"/>
      <c r="B80" s="500">
        <v>10</v>
      </c>
      <c r="C80" s="514" t="s">
        <v>1718</v>
      </c>
      <c r="D80" s="515"/>
      <c r="E80" s="499" t="s">
        <v>1489</v>
      </c>
      <c r="F80" s="498"/>
    </row>
    <row r="81" spans="1:6" ht="30" hidden="1" customHeight="1">
      <c r="A81" s="498"/>
      <c r="B81" s="500">
        <v>11</v>
      </c>
      <c r="C81" s="514" t="s">
        <v>1718</v>
      </c>
      <c r="D81" s="515"/>
      <c r="E81" s="499" t="s">
        <v>1483</v>
      </c>
      <c r="F81" s="498"/>
    </row>
    <row r="82" spans="1:6" ht="30" hidden="1" customHeight="1">
      <c r="A82" s="498"/>
      <c r="B82" s="500">
        <v>12</v>
      </c>
      <c r="C82" s="514" t="s">
        <v>1718</v>
      </c>
      <c r="D82" s="515"/>
      <c r="E82" s="499" t="s">
        <v>1482</v>
      </c>
      <c r="F82" s="498"/>
    </row>
    <row r="83" spans="1:6" ht="30" hidden="1" customHeight="1">
      <c r="A83" s="498"/>
      <c r="B83" s="500">
        <v>13</v>
      </c>
      <c r="C83" s="514" t="s">
        <v>1718</v>
      </c>
      <c r="D83" s="515"/>
      <c r="E83" s="516" t="s">
        <v>1481</v>
      </c>
      <c r="F83" s="498"/>
    </row>
    <row r="84" spans="1:6" ht="30" hidden="1" customHeight="1">
      <c r="A84" s="498"/>
      <c r="B84" s="498"/>
      <c r="C84" s="501"/>
      <c r="D84" s="501"/>
      <c r="E84" s="517"/>
      <c r="F84" s="498"/>
    </row>
    <row r="85" spans="1:6" ht="30" hidden="1" customHeight="1">
      <c r="A85" s="498"/>
      <c r="B85" s="500">
        <v>14</v>
      </c>
      <c r="C85" s="514" t="s">
        <v>1718</v>
      </c>
      <c r="D85" s="515"/>
      <c r="E85" s="499" t="s">
        <v>1480</v>
      </c>
      <c r="F85" s="498"/>
    </row>
    <row r="86" spans="1:6" ht="30" hidden="1" customHeight="1">
      <c r="A86" s="498"/>
      <c r="B86" s="500">
        <v>15</v>
      </c>
      <c r="C86" s="514" t="s">
        <v>1718</v>
      </c>
      <c r="D86" s="515"/>
      <c r="E86" s="499" t="s">
        <v>1475</v>
      </c>
      <c r="F86" s="498"/>
    </row>
    <row r="87" spans="1:6" ht="30" hidden="1" customHeight="1">
      <c r="A87" s="498"/>
      <c r="B87" s="500">
        <v>16</v>
      </c>
      <c r="C87" s="514" t="s">
        <v>1718</v>
      </c>
      <c r="D87" s="515"/>
      <c r="E87" s="499" t="s">
        <v>1474</v>
      </c>
      <c r="F87" s="498"/>
    </row>
    <row r="88" spans="1:6" ht="30" hidden="1" customHeight="1">
      <c r="A88" s="498"/>
      <c r="B88" s="500">
        <v>17</v>
      </c>
      <c r="C88" s="514" t="s">
        <v>1718</v>
      </c>
      <c r="D88" s="515"/>
      <c r="E88" s="499" t="s">
        <v>1461</v>
      </c>
      <c r="F88" s="498"/>
    </row>
    <row r="89" spans="1:6" ht="30" hidden="1" customHeight="1">
      <c r="A89" s="498"/>
      <c r="B89" s="500">
        <v>18</v>
      </c>
      <c r="C89" s="514" t="s">
        <v>1718</v>
      </c>
      <c r="D89" s="515"/>
      <c r="E89" s="499" t="s">
        <v>1460</v>
      </c>
      <c r="F89" s="498"/>
    </row>
    <row r="90" spans="1:6" ht="30" hidden="1" customHeight="1">
      <c r="A90" s="498"/>
      <c r="B90" s="500">
        <v>19</v>
      </c>
      <c r="C90" s="514" t="s">
        <v>1718</v>
      </c>
      <c r="D90" s="515"/>
      <c r="E90" s="499" t="s">
        <v>1564</v>
      </c>
      <c r="F90" s="498"/>
    </row>
    <row r="91" spans="1:6" ht="30" hidden="1" customHeight="1">
      <c r="A91" s="498"/>
      <c r="B91" s="500">
        <v>20</v>
      </c>
      <c r="C91" s="514" t="s">
        <v>1718</v>
      </c>
      <c r="D91" s="515"/>
      <c r="E91" s="499" t="s">
        <v>1459</v>
      </c>
      <c r="F91" s="498"/>
    </row>
    <row r="92" spans="1:6" ht="30" hidden="1" customHeight="1">
      <c r="A92" s="498"/>
      <c r="B92" s="500">
        <v>21</v>
      </c>
      <c r="C92" s="514" t="s">
        <v>1718</v>
      </c>
      <c r="D92" s="515"/>
      <c r="E92" s="499" t="s">
        <v>1644</v>
      </c>
      <c r="F92" s="498"/>
    </row>
    <row r="93" spans="1:6" ht="30" hidden="1" customHeight="1">
      <c r="A93" s="498"/>
      <c r="B93" s="500">
        <v>22</v>
      </c>
      <c r="C93" s="514" t="s">
        <v>1718</v>
      </c>
      <c r="D93" s="515"/>
      <c r="E93" s="499" t="s">
        <v>1368</v>
      </c>
      <c r="F93" s="498"/>
    </row>
    <row r="94" spans="1:6" ht="30" hidden="1" customHeight="1">
      <c r="A94" s="498"/>
      <c r="B94" s="500">
        <v>23</v>
      </c>
      <c r="C94" s="514" t="s">
        <v>1718</v>
      </c>
      <c r="D94" s="515"/>
      <c r="E94" s="499" t="s">
        <v>1578</v>
      </c>
      <c r="F94" s="498"/>
    </row>
    <row r="95" spans="1:6" ht="30" hidden="1" customHeight="1">
      <c r="A95" s="498"/>
      <c r="B95" s="500">
        <v>24</v>
      </c>
      <c r="C95" s="514" t="s">
        <v>1718</v>
      </c>
      <c r="D95" s="515"/>
      <c r="E95" s="499" t="s">
        <v>1434</v>
      </c>
      <c r="F95" s="498"/>
    </row>
    <row r="96" spans="1:6" ht="30" hidden="1" customHeight="1">
      <c r="A96" s="498"/>
      <c r="B96" s="500">
        <v>25</v>
      </c>
      <c r="C96" s="514" t="s">
        <v>1718</v>
      </c>
      <c r="D96" s="515"/>
      <c r="E96" s="499" t="s">
        <v>1433</v>
      </c>
      <c r="F96" s="498"/>
    </row>
    <row r="97" spans="1:6" ht="30" hidden="1" customHeight="1">
      <c r="A97" s="498"/>
      <c r="B97" s="500">
        <v>26</v>
      </c>
      <c r="C97" s="514" t="s">
        <v>1718</v>
      </c>
      <c r="D97" s="515"/>
      <c r="E97" s="499" t="s">
        <v>1432</v>
      </c>
      <c r="F97" s="498"/>
    </row>
    <row r="98" spans="1:6" ht="30" hidden="1" customHeight="1">
      <c r="A98" s="498"/>
      <c r="B98" s="500">
        <v>27</v>
      </c>
      <c r="C98" s="514" t="s">
        <v>1718</v>
      </c>
      <c r="D98" s="515"/>
      <c r="E98" s="499" t="s">
        <v>1431</v>
      </c>
      <c r="F98" s="498"/>
    </row>
    <row r="99" spans="1:6" ht="30" hidden="1" customHeight="1">
      <c r="A99" s="498"/>
      <c r="B99" s="500">
        <v>28</v>
      </c>
      <c r="C99" s="514" t="s">
        <v>1718</v>
      </c>
      <c r="D99" s="515"/>
      <c r="E99" s="499" t="s">
        <v>1233</v>
      </c>
      <c r="F99" s="498"/>
    </row>
    <row r="100" spans="1:6" ht="30" hidden="1" customHeight="1">
      <c r="A100" s="498"/>
      <c r="B100" s="500">
        <v>29</v>
      </c>
      <c r="C100" s="514" t="s">
        <v>1718</v>
      </c>
      <c r="D100" s="515"/>
      <c r="E100" s="499" t="s">
        <v>1232</v>
      </c>
      <c r="F100" s="498"/>
    </row>
    <row r="101" spans="1:6" ht="30" hidden="1" customHeight="1">
      <c r="A101" s="498"/>
      <c r="B101" s="500">
        <v>30</v>
      </c>
      <c r="C101" s="514" t="s">
        <v>1718</v>
      </c>
      <c r="D101" s="515"/>
      <c r="E101" s="499" t="s">
        <v>1228</v>
      </c>
      <c r="F101" s="498"/>
    </row>
    <row r="102" spans="1:6" ht="30" hidden="1" customHeight="1">
      <c r="A102" s="498"/>
      <c r="B102" s="500">
        <v>31</v>
      </c>
      <c r="C102" s="514" t="s">
        <v>1718</v>
      </c>
      <c r="D102" s="515"/>
      <c r="E102" s="499" t="s">
        <v>1444</v>
      </c>
      <c r="F102" s="498"/>
    </row>
    <row r="103" spans="1:6" ht="30" hidden="1" customHeight="1">
      <c r="A103" s="498"/>
      <c r="B103" s="500">
        <v>32</v>
      </c>
      <c r="C103" s="514" t="s">
        <v>1718</v>
      </c>
      <c r="D103" s="515"/>
      <c r="E103" s="499" t="s">
        <v>1443</v>
      </c>
      <c r="F103" s="498"/>
    </row>
    <row r="104" spans="1:6" ht="30" hidden="1" customHeight="1">
      <c r="A104" s="498"/>
      <c r="B104" s="500">
        <v>1</v>
      </c>
      <c r="C104" s="518" t="s">
        <v>1717</v>
      </c>
      <c r="D104" s="519"/>
      <c r="E104" s="502" t="s">
        <v>1221</v>
      </c>
      <c r="F104" s="498"/>
    </row>
    <row r="105" spans="1:6" ht="30" hidden="1" customHeight="1">
      <c r="A105" s="498"/>
      <c r="B105" s="500">
        <v>1</v>
      </c>
      <c r="C105" s="514" t="s">
        <v>1709</v>
      </c>
      <c r="D105" s="515"/>
      <c r="E105" s="499" t="s">
        <v>1428</v>
      </c>
      <c r="F105" s="498"/>
    </row>
    <row r="106" spans="1:6" ht="30" hidden="1" customHeight="1">
      <c r="A106" s="498"/>
      <c r="B106" s="500">
        <v>2</v>
      </c>
      <c r="C106" s="514" t="s">
        <v>1709</v>
      </c>
      <c r="D106" s="515"/>
      <c r="E106" s="499" t="s">
        <v>1427</v>
      </c>
      <c r="F106" s="498"/>
    </row>
    <row r="107" spans="1:6" ht="30" hidden="1" customHeight="1">
      <c r="A107" s="498"/>
      <c r="B107" s="500">
        <v>3</v>
      </c>
      <c r="C107" s="514" t="s">
        <v>1709</v>
      </c>
      <c r="D107" s="515"/>
      <c r="E107" s="499" t="s">
        <v>1716</v>
      </c>
      <c r="F107" s="498"/>
    </row>
    <row r="108" spans="1:6" ht="30" hidden="1" customHeight="1">
      <c r="A108" s="498"/>
      <c r="B108" s="500">
        <v>4</v>
      </c>
      <c r="C108" s="514" t="s">
        <v>1709</v>
      </c>
      <c r="D108" s="515"/>
      <c r="E108" s="499" t="s">
        <v>1715</v>
      </c>
      <c r="F108" s="498"/>
    </row>
    <row r="109" spans="1:6" ht="30" hidden="1" customHeight="1">
      <c r="A109" s="498"/>
      <c r="B109" s="500">
        <v>5</v>
      </c>
      <c r="C109" s="514" t="s">
        <v>1709</v>
      </c>
      <c r="D109" s="515"/>
      <c r="E109" s="499" t="s">
        <v>1497</v>
      </c>
      <c r="F109" s="498"/>
    </row>
    <row r="110" spans="1:6" ht="30" hidden="1" customHeight="1">
      <c r="A110" s="498"/>
      <c r="B110" s="500">
        <v>6</v>
      </c>
      <c r="C110" s="514" t="s">
        <v>1709</v>
      </c>
      <c r="D110" s="515"/>
      <c r="E110" s="499" t="s">
        <v>1249</v>
      </c>
      <c r="F110" s="498"/>
    </row>
    <row r="111" spans="1:6" ht="30" hidden="1" customHeight="1">
      <c r="A111" s="498"/>
      <c r="B111" s="500">
        <v>7</v>
      </c>
      <c r="C111" s="514" t="s">
        <v>1709</v>
      </c>
      <c r="D111" s="515"/>
      <c r="E111" s="499" t="s">
        <v>1248</v>
      </c>
      <c r="F111" s="498"/>
    </row>
    <row r="112" spans="1:6" ht="30" hidden="1" customHeight="1">
      <c r="A112" s="498"/>
      <c r="B112" s="500">
        <v>8</v>
      </c>
      <c r="C112" s="514" t="s">
        <v>1709</v>
      </c>
      <c r="D112" s="515"/>
      <c r="E112" s="499" t="s">
        <v>1438</v>
      </c>
      <c r="F112" s="498"/>
    </row>
    <row r="113" spans="1:6" ht="30" hidden="1" customHeight="1">
      <c r="A113" s="498"/>
      <c r="B113" s="500">
        <v>9</v>
      </c>
      <c r="C113" s="514" t="s">
        <v>1709</v>
      </c>
      <c r="D113" s="515"/>
      <c r="E113" s="499" t="s">
        <v>1426</v>
      </c>
      <c r="F113" s="498"/>
    </row>
    <row r="114" spans="1:6" ht="30" hidden="1" customHeight="1">
      <c r="A114" s="498"/>
      <c r="B114" s="500">
        <v>10</v>
      </c>
      <c r="C114" s="514" t="s">
        <v>1709</v>
      </c>
      <c r="D114" s="515"/>
      <c r="E114" s="499" t="s">
        <v>1714</v>
      </c>
      <c r="F114" s="498"/>
    </row>
    <row r="115" spans="1:6" ht="30" hidden="1" customHeight="1">
      <c r="A115" s="498"/>
      <c r="B115" s="500">
        <v>11</v>
      </c>
      <c r="C115" s="514" t="s">
        <v>1709</v>
      </c>
      <c r="D115" s="515"/>
      <c r="E115" s="499" t="s">
        <v>1713</v>
      </c>
      <c r="F115" s="498"/>
    </row>
    <row r="116" spans="1:6" ht="30" hidden="1" customHeight="1">
      <c r="A116" s="498"/>
      <c r="B116" s="500">
        <v>12</v>
      </c>
      <c r="C116" s="514" t="s">
        <v>1709</v>
      </c>
      <c r="D116" s="515"/>
      <c r="E116" s="499" t="s">
        <v>1712</v>
      </c>
      <c r="F116" s="498"/>
    </row>
    <row r="117" spans="1:6" ht="30" hidden="1" customHeight="1">
      <c r="A117" s="498"/>
      <c r="B117" s="500">
        <v>13</v>
      </c>
      <c r="C117" s="514" t="s">
        <v>1709</v>
      </c>
      <c r="D117" s="515"/>
      <c r="E117" s="499" t="s">
        <v>1711</v>
      </c>
      <c r="F117" s="498"/>
    </row>
    <row r="118" spans="1:6" ht="30" hidden="1" customHeight="1">
      <c r="A118" s="498"/>
      <c r="B118" s="500">
        <v>14</v>
      </c>
      <c r="C118" s="514" t="s">
        <v>1709</v>
      </c>
      <c r="D118" s="515"/>
      <c r="E118" s="499" t="s">
        <v>1710</v>
      </c>
      <c r="F118" s="498"/>
    </row>
    <row r="119" spans="1:6" ht="30" hidden="1" customHeight="1">
      <c r="A119" s="498"/>
      <c r="B119" s="500">
        <v>15</v>
      </c>
      <c r="C119" s="514" t="s">
        <v>1709</v>
      </c>
      <c r="D119" s="515"/>
      <c r="E119" s="499" t="s">
        <v>1708</v>
      </c>
      <c r="F119" s="498"/>
    </row>
    <row r="120" spans="1:6" ht="30" hidden="1" customHeight="1">
      <c r="A120" s="498"/>
      <c r="B120" s="500">
        <v>1</v>
      </c>
      <c r="C120" s="514" t="s">
        <v>1645</v>
      </c>
      <c r="D120" s="515"/>
      <c r="E120" s="499" t="s">
        <v>1707</v>
      </c>
      <c r="F120" s="498"/>
    </row>
    <row r="121" spans="1:6" ht="30" hidden="1" customHeight="1">
      <c r="A121" s="498"/>
      <c r="B121" s="500">
        <v>2</v>
      </c>
      <c r="C121" s="514" t="s">
        <v>1645</v>
      </c>
      <c r="D121" s="515"/>
      <c r="E121" s="499" t="s">
        <v>1706</v>
      </c>
      <c r="F121" s="498"/>
    </row>
    <row r="122" spans="1:6" ht="30" hidden="1" customHeight="1">
      <c r="A122" s="498"/>
      <c r="B122" s="500">
        <v>3</v>
      </c>
      <c r="C122" s="514" t="s">
        <v>1645</v>
      </c>
      <c r="D122" s="515"/>
      <c r="E122" s="499" t="s">
        <v>1705</v>
      </c>
      <c r="F122" s="498"/>
    </row>
    <row r="123" spans="1:6" ht="30" hidden="1" customHeight="1">
      <c r="A123" s="498"/>
      <c r="B123" s="500">
        <v>4</v>
      </c>
      <c r="C123" s="514" t="s">
        <v>1645</v>
      </c>
      <c r="D123" s="515"/>
      <c r="E123" s="499" t="s">
        <v>1704</v>
      </c>
      <c r="F123" s="498"/>
    </row>
    <row r="124" spans="1:6" ht="30" hidden="1" customHeight="1">
      <c r="A124" s="498"/>
      <c r="B124" s="500">
        <v>5</v>
      </c>
      <c r="C124" s="514" t="s">
        <v>1645</v>
      </c>
      <c r="D124" s="515"/>
      <c r="E124" s="499" t="s">
        <v>1703</v>
      </c>
      <c r="F124" s="498"/>
    </row>
    <row r="125" spans="1:6" ht="30" hidden="1" customHeight="1">
      <c r="A125" s="498"/>
      <c r="B125" s="500">
        <v>6</v>
      </c>
      <c r="C125" s="514" t="s">
        <v>1645</v>
      </c>
      <c r="D125" s="515"/>
      <c r="E125" s="499" t="s">
        <v>1702</v>
      </c>
      <c r="F125" s="498"/>
    </row>
    <row r="126" spans="1:6" ht="30" hidden="1" customHeight="1">
      <c r="A126" s="498"/>
      <c r="B126" s="500">
        <v>7</v>
      </c>
      <c r="C126" s="514" t="s">
        <v>1645</v>
      </c>
      <c r="D126" s="515"/>
      <c r="E126" s="499" t="s">
        <v>1701</v>
      </c>
      <c r="F126" s="498"/>
    </row>
    <row r="127" spans="1:6" ht="30" hidden="1" customHeight="1">
      <c r="A127" s="498"/>
      <c r="B127" s="500">
        <v>8</v>
      </c>
      <c r="C127" s="514" t="s">
        <v>1645</v>
      </c>
      <c r="D127" s="515"/>
      <c r="E127" s="499" t="s">
        <v>1700</v>
      </c>
      <c r="F127" s="498"/>
    </row>
    <row r="128" spans="1:6" ht="30" hidden="1" customHeight="1">
      <c r="A128" s="498"/>
      <c r="B128" s="500">
        <v>9</v>
      </c>
      <c r="C128" s="514" t="s">
        <v>1645</v>
      </c>
      <c r="D128" s="515"/>
      <c r="E128" s="499" t="s">
        <v>1699</v>
      </c>
      <c r="F128" s="498"/>
    </row>
    <row r="129" spans="1:6" ht="30" hidden="1" customHeight="1">
      <c r="A129" s="498"/>
      <c r="B129" s="500">
        <v>10</v>
      </c>
      <c r="C129" s="514" t="s">
        <v>1645</v>
      </c>
      <c r="D129" s="515"/>
      <c r="E129" s="499" t="s">
        <v>1698</v>
      </c>
      <c r="F129" s="498"/>
    </row>
    <row r="130" spans="1:6" ht="30" hidden="1" customHeight="1">
      <c r="A130" s="498"/>
      <c r="B130" s="500">
        <v>11</v>
      </c>
      <c r="C130" s="514" t="s">
        <v>1645</v>
      </c>
      <c r="D130" s="515"/>
      <c r="E130" s="499" t="s">
        <v>1697</v>
      </c>
      <c r="F130" s="498"/>
    </row>
    <row r="131" spans="1:6" ht="30" hidden="1" customHeight="1">
      <c r="A131" s="498"/>
      <c r="B131" s="500">
        <v>12</v>
      </c>
      <c r="C131" s="514" t="s">
        <v>1645</v>
      </c>
      <c r="D131" s="515"/>
      <c r="E131" s="499" t="s">
        <v>1696</v>
      </c>
      <c r="F131" s="498"/>
    </row>
    <row r="132" spans="1:6" ht="30" hidden="1" customHeight="1">
      <c r="A132" s="498"/>
      <c r="B132" s="500">
        <v>13</v>
      </c>
      <c r="C132" s="514" t="s">
        <v>1645</v>
      </c>
      <c r="D132" s="515"/>
      <c r="E132" s="499" t="s">
        <v>1695</v>
      </c>
      <c r="F132" s="498"/>
    </row>
    <row r="133" spans="1:6" ht="30" hidden="1" customHeight="1">
      <c r="A133" s="498"/>
      <c r="B133" s="500">
        <v>14</v>
      </c>
      <c r="C133" s="514" t="s">
        <v>1645</v>
      </c>
      <c r="D133" s="515"/>
      <c r="E133" s="499" t="s">
        <v>1694</v>
      </c>
      <c r="F133" s="498"/>
    </row>
    <row r="134" spans="1:6" ht="30" hidden="1" customHeight="1">
      <c r="A134" s="498"/>
      <c r="B134" s="500">
        <v>15</v>
      </c>
      <c r="C134" s="514" t="s">
        <v>1645</v>
      </c>
      <c r="D134" s="515"/>
      <c r="E134" s="499" t="s">
        <v>1693</v>
      </c>
      <c r="F134" s="498"/>
    </row>
    <row r="135" spans="1:6" ht="30" hidden="1" customHeight="1">
      <c r="A135" s="498"/>
      <c r="B135" s="500">
        <v>16</v>
      </c>
      <c r="C135" s="514" t="s">
        <v>1645</v>
      </c>
      <c r="D135" s="515"/>
      <c r="E135" s="499" t="s">
        <v>1692</v>
      </c>
      <c r="F135" s="498"/>
    </row>
    <row r="136" spans="1:6" ht="30" hidden="1" customHeight="1">
      <c r="A136" s="498"/>
      <c r="B136" s="500">
        <v>17</v>
      </c>
      <c r="C136" s="514" t="s">
        <v>1645</v>
      </c>
      <c r="D136" s="515"/>
      <c r="E136" s="499" t="s">
        <v>1691</v>
      </c>
      <c r="F136" s="498"/>
    </row>
    <row r="137" spans="1:6" ht="30" hidden="1" customHeight="1">
      <c r="A137" s="498"/>
      <c r="B137" s="500">
        <v>18</v>
      </c>
      <c r="C137" s="514" t="s">
        <v>1645</v>
      </c>
      <c r="D137" s="515"/>
      <c r="E137" s="499" t="s">
        <v>1690</v>
      </c>
      <c r="F137" s="498"/>
    </row>
    <row r="138" spans="1:6" ht="30" hidden="1" customHeight="1">
      <c r="A138" s="498"/>
      <c r="B138" s="500">
        <v>19</v>
      </c>
      <c r="C138" s="514" t="s">
        <v>1645</v>
      </c>
      <c r="D138" s="515"/>
      <c r="E138" s="499" t="s">
        <v>1689</v>
      </c>
      <c r="F138" s="498"/>
    </row>
    <row r="139" spans="1:6" ht="30" hidden="1" customHeight="1">
      <c r="A139" s="498"/>
      <c r="B139" s="500">
        <v>20</v>
      </c>
      <c r="C139" s="514" t="s">
        <v>1645</v>
      </c>
      <c r="D139" s="515"/>
      <c r="E139" s="499" t="s">
        <v>1688</v>
      </c>
      <c r="F139" s="498"/>
    </row>
    <row r="140" spans="1:6" ht="30" hidden="1" customHeight="1">
      <c r="A140" s="498"/>
      <c r="B140" s="500">
        <v>21</v>
      </c>
      <c r="C140" s="514" t="s">
        <v>1645</v>
      </c>
      <c r="D140" s="515"/>
      <c r="E140" s="499" t="s">
        <v>1687</v>
      </c>
      <c r="F140" s="498"/>
    </row>
    <row r="141" spans="1:6" ht="30" hidden="1" customHeight="1">
      <c r="A141" s="498"/>
      <c r="B141" s="500">
        <v>22</v>
      </c>
      <c r="C141" s="514" t="s">
        <v>1645</v>
      </c>
      <c r="D141" s="515"/>
      <c r="E141" s="499" t="s">
        <v>1686</v>
      </c>
      <c r="F141" s="498"/>
    </row>
    <row r="142" spans="1:6" ht="30" hidden="1" customHeight="1">
      <c r="A142" s="498"/>
      <c r="B142" s="500">
        <v>23</v>
      </c>
      <c r="C142" s="514" t="s">
        <v>1645</v>
      </c>
      <c r="D142" s="515"/>
      <c r="E142" s="499" t="s">
        <v>1685</v>
      </c>
      <c r="F142" s="498"/>
    </row>
    <row r="143" spans="1:6" ht="30" hidden="1" customHeight="1">
      <c r="A143" s="498"/>
      <c r="B143" s="500">
        <v>24</v>
      </c>
      <c r="C143" s="514" t="s">
        <v>1645</v>
      </c>
      <c r="D143" s="515"/>
      <c r="E143" s="499" t="s">
        <v>1684</v>
      </c>
      <c r="F143" s="498"/>
    </row>
    <row r="144" spans="1:6" ht="30" hidden="1" customHeight="1">
      <c r="A144" s="498"/>
      <c r="B144" s="500">
        <v>25</v>
      </c>
      <c r="C144" s="514" t="s">
        <v>1645</v>
      </c>
      <c r="D144" s="515"/>
      <c r="E144" s="499" t="s">
        <v>1683</v>
      </c>
      <c r="F144" s="498"/>
    </row>
    <row r="145" spans="1:6" ht="30" hidden="1" customHeight="1">
      <c r="A145" s="498"/>
      <c r="B145" s="500">
        <v>26</v>
      </c>
      <c r="C145" s="514" t="s">
        <v>1645</v>
      </c>
      <c r="D145" s="515"/>
      <c r="E145" s="499" t="s">
        <v>1682</v>
      </c>
      <c r="F145" s="498"/>
    </row>
    <row r="146" spans="1:6" ht="30" hidden="1" customHeight="1">
      <c r="A146" s="498"/>
      <c r="B146" s="500">
        <v>27</v>
      </c>
      <c r="C146" s="514" t="s">
        <v>1645</v>
      </c>
      <c r="D146" s="515"/>
      <c r="E146" s="499" t="s">
        <v>1681</v>
      </c>
      <c r="F146" s="498"/>
    </row>
    <row r="147" spans="1:6" ht="30" hidden="1" customHeight="1">
      <c r="A147" s="498"/>
      <c r="B147" s="500">
        <v>28</v>
      </c>
      <c r="C147" s="514" t="s">
        <v>1645</v>
      </c>
      <c r="D147" s="515"/>
      <c r="E147" s="499" t="s">
        <v>1680</v>
      </c>
      <c r="F147" s="498"/>
    </row>
    <row r="148" spans="1:6" ht="30" hidden="1" customHeight="1">
      <c r="A148" s="498"/>
      <c r="B148" s="500">
        <v>29</v>
      </c>
      <c r="C148" s="514" t="s">
        <v>1645</v>
      </c>
      <c r="D148" s="515"/>
      <c r="E148" s="499" t="s">
        <v>1679</v>
      </c>
      <c r="F148" s="498"/>
    </row>
    <row r="149" spans="1:6" ht="30" hidden="1" customHeight="1">
      <c r="A149" s="498"/>
      <c r="B149" s="500">
        <v>30</v>
      </c>
      <c r="C149" s="514" t="s">
        <v>1645</v>
      </c>
      <c r="D149" s="515"/>
      <c r="E149" s="499" t="s">
        <v>1678</v>
      </c>
      <c r="F149" s="498"/>
    </row>
    <row r="150" spans="1:6" ht="30" hidden="1" customHeight="1">
      <c r="A150" s="498"/>
      <c r="B150" s="500">
        <v>31</v>
      </c>
      <c r="C150" s="514" t="s">
        <v>1645</v>
      </c>
      <c r="D150" s="515"/>
      <c r="E150" s="499" t="s">
        <v>1677</v>
      </c>
      <c r="F150" s="498"/>
    </row>
    <row r="151" spans="1:6" ht="30" hidden="1" customHeight="1">
      <c r="A151" s="498"/>
      <c r="B151" s="500">
        <v>32</v>
      </c>
      <c r="C151" s="514" t="s">
        <v>1645</v>
      </c>
      <c r="D151" s="515"/>
      <c r="E151" s="499" t="s">
        <v>1676</v>
      </c>
      <c r="F151" s="498"/>
    </row>
    <row r="152" spans="1:6" ht="30" hidden="1" customHeight="1">
      <c r="A152" s="498"/>
      <c r="B152" s="500">
        <v>33</v>
      </c>
      <c r="C152" s="514" t="s">
        <v>1645</v>
      </c>
      <c r="D152" s="515"/>
      <c r="E152" s="499" t="s">
        <v>1675</v>
      </c>
      <c r="F152" s="498"/>
    </row>
    <row r="153" spans="1:6" ht="30" hidden="1" customHeight="1">
      <c r="A153" s="498"/>
      <c r="B153" s="500">
        <v>34</v>
      </c>
      <c r="C153" s="514" t="s">
        <v>1645</v>
      </c>
      <c r="D153" s="515"/>
      <c r="E153" s="499" t="s">
        <v>1674</v>
      </c>
      <c r="F153" s="498"/>
    </row>
    <row r="154" spans="1:6" ht="30" hidden="1" customHeight="1">
      <c r="A154" s="498"/>
      <c r="B154" s="500">
        <v>35</v>
      </c>
      <c r="C154" s="514" t="s">
        <v>1645</v>
      </c>
      <c r="D154" s="515"/>
      <c r="E154" s="499" t="s">
        <v>1674</v>
      </c>
      <c r="F154" s="498"/>
    </row>
    <row r="155" spans="1:6" ht="30" hidden="1" customHeight="1">
      <c r="A155" s="498"/>
      <c r="B155" s="500">
        <v>36</v>
      </c>
      <c r="C155" s="514" t="s">
        <v>1645</v>
      </c>
      <c r="D155" s="515"/>
      <c r="E155" s="499" t="s">
        <v>1674</v>
      </c>
      <c r="F155" s="498"/>
    </row>
    <row r="156" spans="1:6" ht="30" hidden="1" customHeight="1">
      <c r="A156" s="498"/>
      <c r="B156" s="500">
        <v>37</v>
      </c>
      <c r="C156" s="514" t="s">
        <v>1645</v>
      </c>
      <c r="D156" s="515"/>
      <c r="E156" s="499" t="s">
        <v>1673</v>
      </c>
      <c r="F156" s="498"/>
    </row>
    <row r="157" spans="1:6" ht="30" hidden="1" customHeight="1">
      <c r="A157" s="498"/>
      <c r="B157" s="500">
        <v>38</v>
      </c>
      <c r="C157" s="514" t="s">
        <v>1645</v>
      </c>
      <c r="D157" s="515"/>
      <c r="E157" s="499" t="s">
        <v>1672</v>
      </c>
      <c r="F157" s="498"/>
    </row>
    <row r="158" spans="1:6" ht="30" hidden="1" customHeight="1">
      <c r="A158" s="498"/>
      <c r="B158" s="500">
        <v>39</v>
      </c>
      <c r="C158" s="514" t="s">
        <v>1645</v>
      </c>
      <c r="D158" s="515"/>
      <c r="E158" s="499" t="s">
        <v>1671</v>
      </c>
      <c r="F158" s="498"/>
    </row>
    <row r="159" spans="1:6" ht="30" hidden="1" customHeight="1">
      <c r="A159" s="498"/>
      <c r="B159" s="500">
        <v>40</v>
      </c>
      <c r="C159" s="514" t="s">
        <v>1645</v>
      </c>
      <c r="D159" s="515"/>
      <c r="E159" s="499" t="s">
        <v>1670</v>
      </c>
      <c r="F159" s="498"/>
    </row>
    <row r="160" spans="1:6" ht="30" hidden="1" customHeight="1">
      <c r="A160" s="498"/>
      <c r="B160" s="500">
        <v>41</v>
      </c>
      <c r="C160" s="514" t="s">
        <v>1645</v>
      </c>
      <c r="D160" s="515"/>
      <c r="E160" s="499" t="s">
        <v>1669</v>
      </c>
      <c r="F160" s="498"/>
    </row>
    <row r="161" spans="1:6" ht="30" hidden="1" customHeight="1">
      <c r="A161" s="498"/>
      <c r="B161" s="500">
        <v>42</v>
      </c>
      <c r="C161" s="514" t="s">
        <v>1645</v>
      </c>
      <c r="D161" s="515"/>
      <c r="E161" s="499" t="s">
        <v>1492</v>
      </c>
      <c r="F161" s="498"/>
    </row>
    <row r="162" spans="1:6" ht="30" hidden="1" customHeight="1">
      <c r="A162" s="498"/>
      <c r="B162" s="500">
        <v>43</v>
      </c>
      <c r="C162" s="514" t="s">
        <v>1645</v>
      </c>
      <c r="D162" s="515"/>
      <c r="E162" s="499" t="s">
        <v>1615</v>
      </c>
      <c r="F162" s="498"/>
    </row>
    <row r="163" spans="1:6" ht="30" hidden="1" customHeight="1">
      <c r="A163" s="498"/>
      <c r="B163" s="500">
        <v>44</v>
      </c>
      <c r="C163" s="514" t="s">
        <v>1645</v>
      </c>
      <c r="D163" s="515"/>
      <c r="E163" s="499" t="s">
        <v>1614</v>
      </c>
      <c r="F163" s="498"/>
    </row>
    <row r="164" spans="1:6" ht="30" hidden="1" customHeight="1">
      <c r="A164" s="498"/>
      <c r="B164" s="500">
        <v>45</v>
      </c>
      <c r="C164" s="514" t="s">
        <v>1645</v>
      </c>
      <c r="D164" s="515"/>
      <c r="E164" s="499" t="s">
        <v>1613</v>
      </c>
      <c r="F164" s="498"/>
    </row>
    <row r="165" spans="1:6" ht="30" hidden="1" customHeight="1">
      <c r="A165" s="498"/>
      <c r="B165" s="500">
        <v>46</v>
      </c>
      <c r="C165" s="514" t="s">
        <v>1645</v>
      </c>
      <c r="D165" s="515"/>
      <c r="E165" s="499" t="s">
        <v>1612</v>
      </c>
      <c r="F165" s="498"/>
    </row>
    <row r="166" spans="1:6" ht="30" hidden="1" customHeight="1">
      <c r="A166" s="498"/>
      <c r="B166" s="500">
        <v>47</v>
      </c>
      <c r="C166" s="514" t="s">
        <v>1645</v>
      </c>
      <c r="D166" s="515"/>
      <c r="E166" s="499" t="s">
        <v>1611</v>
      </c>
      <c r="F166" s="498"/>
    </row>
    <row r="167" spans="1:6" ht="30" hidden="1" customHeight="1">
      <c r="A167" s="498"/>
      <c r="B167" s="500">
        <v>48</v>
      </c>
      <c r="C167" s="514" t="s">
        <v>1645</v>
      </c>
      <c r="D167" s="515"/>
      <c r="E167" s="499" t="s">
        <v>1610</v>
      </c>
      <c r="F167" s="498"/>
    </row>
    <row r="168" spans="1:6" ht="30" hidden="1" customHeight="1">
      <c r="A168" s="498"/>
      <c r="B168" s="500">
        <v>49</v>
      </c>
      <c r="C168" s="514" t="s">
        <v>1645</v>
      </c>
      <c r="D168" s="515"/>
      <c r="E168" s="499" t="s">
        <v>1609</v>
      </c>
      <c r="F168" s="498"/>
    </row>
    <row r="169" spans="1:6" ht="30" hidden="1" customHeight="1">
      <c r="A169" s="498"/>
      <c r="B169" s="500">
        <v>50</v>
      </c>
      <c r="C169" s="514" t="s">
        <v>1645</v>
      </c>
      <c r="D169" s="515"/>
      <c r="E169" s="499" t="s">
        <v>1608</v>
      </c>
      <c r="F169" s="498"/>
    </row>
    <row r="170" spans="1:6" ht="30" hidden="1" customHeight="1">
      <c r="A170" s="498"/>
      <c r="B170" s="500">
        <v>51</v>
      </c>
      <c r="C170" s="514" t="s">
        <v>1645</v>
      </c>
      <c r="D170" s="515"/>
      <c r="E170" s="499" t="s">
        <v>1668</v>
      </c>
      <c r="F170" s="498"/>
    </row>
    <row r="171" spans="1:6" ht="30" hidden="1" customHeight="1">
      <c r="A171" s="498"/>
      <c r="B171" s="500">
        <v>52</v>
      </c>
      <c r="C171" s="514" t="s">
        <v>1645</v>
      </c>
      <c r="D171" s="515"/>
      <c r="E171" s="499" t="s">
        <v>1667</v>
      </c>
      <c r="F171" s="498"/>
    </row>
    <row r="172" spans="1:6" ht="30" hidden="1" customHeight="1">
      <c r="A172" s="498"/>
      <c r="B172" s="500">
        <v>53</v>
      </c>
      <c r="C172" s="514" t="s">
        <v>1645</v>
      </c>
      <c r="D172" s="515"/>
      <c r="E172" s="499" t="s">
        <v>1666</v>
      </c>
      <c r="F172" s="498"/>
    </row>
    <row r="173" spans="1:6" ht="30" hidden="1" customHeight="1">
      <c r="A173" s="498"/>
      <c r="B173" s="500">
        <v>54</v>
      </c>
      <c r="C173" s="514" t="s">
        <v>1645</v>
      </c>
      <c r="D173" s="515"/>
      <c r="E173" s="499" t="s">
        <v>1665</v>
      </c>
      <c r="F173" s="498"/>
    </row>
    <row r="174" spans="1:6" ht="30" hidden="1" customHeight="1">
      <c r="A174" s="498"/>
      <c r="B174" s="500">
        <v>55</v>
      </c>
      <c r="C174" s="514" t="s">
        <v>1645</v>
      </c>
      <c r="D174" s="515"/>
      <c r="E174" s="499" t="s">
        <v>1664</v>
      </c>
      <c r="F174" s="498"/>
    </row>
    <row r="175" spans="1:6" ht="30" hidden="1" customHeight="1">
      <c r="A175" s="498"/>
      <c r="B175" s="500">
        <v>56</v>
      </c>
      <c r="C175" s="514" t="s">
        <v>1645</v>
      </c>
      <c r="D175" s="515"/>
      <c r="E175" s="499" t="s">
        <v>1607</v>
      </c>
      <c r="F175" s="498"/>
    </row>
    <row r="176" spans="1:6" ht="30" hidden="1" customHeight="1">
      <c r="A176" s="498"/>
      <c r="B176" s="500">
        <v>57</v>
      </c>
      <c r="C176" s="514" t="s">
        <v>1645</v>
      </c>
      <c r="D176" s="515"/>
      <c r="E176" s="499" t="s">
        <v>1606</v>
      </c>
      <c r="F176" s="498"/>
    </row>
    <row r="177" spans="1:6" ht="30" hidden="1" customHeight="1">
      <c r="A177" s="498"/>
      <c r="B177" s="500">
        <v>58</v>
      </c>
      <c r="C177" s="514" t="s">
        <v>1645</v>
      </c>
      <c r="D177" s="515"/>
      <c r="E177" s="499" t="s">
        <v>1605</v>
      </c>
      <c r="F177" s="498"/>
    </row>
    <row r="178" spans="1:6" ht="30" hidden="1" customHeight="1">
      <c r="A178" s="498"/>
      <c r="B178" s="500">
        <v>59</v>
      </c>
      <c r="C178" s="514" t="s">
        <v>1645</v>
      </c>
      <c r="D178" s="515"/>
      <c r="E178" s="499" t="s">
        <v>1604</v>
      </c>
      <c r="F178" s="498"/>
    </row>
    <row r="179" spans="1:6" ht="30" hidden="1" customHeight="1">
      <c r="A179" s="498"/>
      <c r="B179" s="500">
        <v>60</v>
      </c>
      <c r="C179" s="514" t="s">
        <v>1645</v>
      </c>
      <c r="D179" s="515"/>
      <c r="E179" s="499" t="s">
        <v>1603</v>
      </c>
      <c r="F179" s="498"/>
    </row>
    <row r="180" spans="1:6" ht="30" hidden="1" customHeight="1">
      <c r="A180" s="498"/>
      <c r="B180" s="500">
        <v>61</v>
      </c>
      <c r="C180" s="514" t="s">
        <v>1645</v>
      </c>
      <c r="D180" s="515"/>
      <c r="E180" s="499" t="s">
        <v>1602</v>
      </c>
      <c r="F180" s="498"/>
    </row>
    <row r="181" spans="1:6" ht="30" hidden="1" customHeight="1">
      <c r="A181" s="498"/>
      <c r="B181" s="500">
        <v>62</v>
      </c>
      <c r="C181" s="514" t="s">
        <v>1645</v>
      </c>
      <c r="D181" s="515"/>
      <c r="E181" s="499" t="s">
        <v>1601</v>
      </c>
      <c r="F181" s="498"/>
    </row>
    <row r="182" spans="1:6" ht="30" hidden="1" customHeight="1">
      <c r="A182" s="498"/>
      <c r="B182" s="500">
        <v>63</v>
      </c>
      <c r="C182" s="514" t="s">
        <v>1645</v>
      </c>
      <c r="D182" s="515"/>
      <c r="E182" s="499" t="s">
        <v>1600</v>
      </c>
      <c r="F182" s="498"/>
    </row>
    <row r="183" spans="1:6" ht="30" hidden="1" customHeight="1">
      <c r="A183" s="498"/>
      <c r="B183" s="500">
        <v>64</v>
      </c>
      <c r="C183" s="514" t="s">
        <v>1645</v>
      </c>
      <c r="D183" s="515"/>
      <c r="E183" s="499" t="s">
        <v>1663</v>
      </c>
      <c r="F183" s="498"/>
    </row>
    <row r="184" spans="1:6" ht="30" hidden="1" customHeight="1">
      <c r="A184" s="498"/>
      <c r="B184" s="500">
        <v>65</v>
      </c>
      <c r="C184" s="514" t="s">
        <v>1645</v>
      </c>
      <c r="D184" s="515"/>
      <c r="E184" s="499" t="s">
        <v>1662</v>
      </c>
      <c r="F184" s="498"/>
    </row>
    <row r="185" spans="1:6" ht="30" hidden="1" customHeight="1">
      <c r="A185" s="498"/>
      <c r="B185" s="500">
        <v>66</v>
      </c>
      <c r="C185" s="514" t="s">
        <v>1645</v>
      </c>
      <c r="D185" s="515"/>
      <c r="E185" s="499" t="s">
        <v>1661</v>
      </c>
      <c r="F185" s="498"/>
    </row>
    <row r="186" spans="1:6" ht="30" hidden="1" customHeight="1">
      <c r="A186" s="498"/>
      <c r="B186" s="500">
        <v>67</v>
      </c>
      <c r="C186" s="514" t="s">
        <v>1645</v>
      </c>
      <c r="D186" s="515"/>
      <c r="E186" s="499" t="s">
        <v>1660</v>
      </c>
      <c r="F186" s="498"/>
    </row>
    <row r="187" spans="1:6" ht="30" hidden="1" customHeight="1">
      <c r="A187" s="498"/>
      <c r="B187" s="500">
        <v>68</v>
      </c>
      <c r="C187" s="514" t="s">
        <v>1645</v>
      </c>
      <c r="D187" s="515"/>
      <c r="E187" s="499" t="s">
        <v>1659</v>
      </c>
      <c r="F187" s="498"/>
    </row>
    <row r="188" spans="1:6" ht="30" hidden="1" customHeight="1">
      <c r="A188" s="498"/>
      <c r="B188" s="500">
        <v>69</v>
      </c>
      <c r="C188" s="514" t="s">
        <v>1645</v>
      </c>
      <c r="D188" s="515"/>
      <c r="E188" s="499" t="s">
        <v>1658</v>
      </c>
      <c r="F188" s="498"/>
    </row>
    <row r="189" spans="1:6" ht="30" hidden="1" customHeight="1">
      <c r="A189" s="498"/>
      <c r="B189" s="500">
        <v>70</v>
      </c>
      <c r="C189" s="514" t="s">
        <v>1645</v>
      </c>
      <c r="D189" s="515"/>
      <c r="E189" s="499" t="s">
        <v>1657</v>
      </c>
      <c r="F189" s="498"/>
    </row>
    <row r="190" spans="1:6" ht="30" hidden="1" customHeight="1">
      <c r="A190" s="498"/>
      <c r="B190" s="500">
        <v>71</v>
      </c>
      <c r="C190" s="514" t="s">
        <v>1645</v>
      </c>
      <c r="D190" s="515"/>
      <c r="E190" s="499" t="s">
        <v>1656</v>
      </c>
      <c r="F190" s="498"/>
    </row>
    <row r="191" spans="1:6" ht="30" hidden="1" customHeight="1">
      <c r="A191" s="498"/>
      <c r="B191" s="500">
        <v>72</v>
      </c>
      <c r="C191" s="514" t="s">
        <v>1645</v>
      </c>
      <c r="D191" s="515"/>
      <c r="E191" s="499" t="s">
        <v>1655</v>
      </c>
      <c r="F191" s="498"/>
    </row>
    <row r="192" spans="1:6" ht="30" hidden="1" customHeight="1">
      <c r="A192" s="498"/>
      <c r="B192" s="500">
        <v>73</v>
      </c>
      <c r="C192" s="514" t="s">
        <v>1645</v>
      </c>
      <c r="D192" s="515"/>
      <c r="E192" s="499" t="s">
        <v>1654</v>
      </c>
      <c r="F192" s="498"/>
    </row>
    <row r="193" spans="1:6" ht="30" hidden="1" customHeight="1">
      <c r="A193" s="498"/>
      <c r="B193" s="500">
        <v>74</v>
      </c>
      <c r="C193" s="514" t="s">
        <v>1645</v>
      </c>
      <c r="D193" s="515"/>
      <c r="E193" s="499" t="s">
        <v>1653</v>
      </c>
      <c r="F193" s="498"/>
    </row>
    <row r="194" spans="1:6" ht="30" hidden="1" customHeight="1">
      <c r="A194" s="498"/>
      <c r="B194" s="500">
        <v>75</v>
      </c>
      <c r="C194" s="514" t="s">
        <v>1645</v>
      </c>
      <c r="D194" s="515"/>
      <c r="E194" s="499" t="s">
        <v>1652</v>
      </c>
      <c r="F194" s="498"/>
    </row>
    <row r="195" spans="1:6" ht="30" hidden="1" customHeight="1">
      <c r="A195" s="498"/>
      <c r="B195" s="500">
        <v>76</v>
      </c>
      <c r="C195" s="514" t="s">
        <v>1645</v>
      </c>
      <c r="D195" s="515"/>
      <c r="E195" s="499" t="s">
        <v>1651</v>
      </c>
      <c r="F195" s="498"/>
    </row>
    <row r="196" spans="1:6" ht="30" hidden="1" customHeight="1">
      <c r="A196" s="498"/>
      <c r="B196" s="500">
        <v>77</v>
      </c>
      <c r="C196" s="514" t="s">
        <v>1645</v>
      </c>
      <c r="D196" s="515"/>
      <c r="E196" s="499" t="s">
        <v>1650</v>
      </c>
      <c r="F196" s="498"/>
    </row>
    <row r="197" spans="1:6" ht="30" hidden="1" customHeight="1">
      <c r="A197" s="498"/>
      <c r="B197" s="500">
        <v>78</v>
      </c>
      <c r="C197" s="514" t="s">
        <v>1645</v>
      </c>
      <c r="D197" s="515"/>
      <c r="E197" s="499" t="s">
        <v>1599</v>
      </c>
      <c r="F197" s="498"/>
    </row>
    <row r="198" spans="1:6" ht="30" hidden="1" customHeight="1">
      <c r="A198" s="498"/>
      <c r="B198" s="500">
        <v>79</v>
      </c>
      <c r="C198" s="514" t="s">
        <v>1645</v>
      </c>
      <c r="D198" s="515"/>
      <c r="E198" s="499" t="s">
        <v>1598</v>
      </c>
      <c r="F198" s="498"/>
    </row>
    <row r="199" spans="1:6" ht="30" hidden="1" customHeight="1">
      <c r="A199" s="498"/>
      <c r="B199" s="500">
        <v>80</v>
      </c>
      <c r="C199" s="514" t="s">
        <v>1645</v>
      </c>
      <c r="D199" s="515"/>
      <c r="E199" s="499" t="s">
        <v>1597</v>
      </c>
      <c r="F199" s="498"/>
    </row>
    <row r="200" spans="1:6" ht="30" hidden="1" customHeight="1">
      <c r="A200" s="498"/>
      <c r="B200" s="500">
        <v>81</v>
      </c>
      <c r="C200" s="514" t="s">
        <v>1645</v>
      </c>
      <c r="D200" s="515"/>
      <c r="E200" s="499" t="s">
        <v>1596</v>
      </c>
      <c r="F200" s="498"/>
    </row>
    <row r="201" spans="1:6" ht="30" hidden="1" customHeight="1">
      <c r="A201" s="498"/>
      <c r="B201" s="500">
        <v>82</v>
      </c>
      <c r="C201" s="514" t="s">
        <v>1645</v>
      </c>
      <c r="D201" s="515"/>
      <c r="E201" s="499" t="s">
        <v>1595</v>
      </c>
      <c r="F201" s="498"/>
    </row>
    <row r="202" spans="1:6" ht="30" hidden="1" customHeight="1">
      <c r="A202" s="498"/>
      <c r="B202" s="500">
        <v>83</v>
      </c>
      <c r="C202" s="514" t="s">
        <v>1645</v>
      </c>
      <c r="D202" s="515"/>
      <c r="E202" s="499" t="s">
        <v>1594</v>
      </c>
      <c r="F202" s="498"/>
    </row>
    <row r="203" spans="1:6" ht="30" hidden="1" customHeight="1">
      <c r="A203" s="498"/>
      <c r="B203" s="500">
        <v>84</v>
      </c>
      <c r="C203" s="514" t="s">
        <v>1645</v>
      </c>
      <c r="D203" s="515"/>
      <c r="E203" s="499" t="s">
        <v>1246</v>
      </c>
      <c r="F203" s="498"/>
    </row>
    <row r="204" spans="1:6" ht="30" hidden="1" customHeight="1">
      <c r="A204" s="498"/>
      <c r="B204" s="500">
        <v>85</v>
      </c>
      <c r="C204" s="514" t="s">
        <v>1645</v>
      </c>
      <c r="D204" s="515"/>
      <c r="E204" s="499" t="s">
        <v>1649</v>
      </c>
      <c r="F204" s="498"/>
    </row>
    <row r="205" spans="1:6" ht="30" hidden="1" customHeight="1">
      <c r="A205" s="498"/>
      <c r="B205" s="500">
        <v>86</v>
      </c>
      <c r="C205" s="514" t="s">
        <v>1645</v>
      </c>
      <c r="D205" s="515"/>
      <c r="E205" s="499" t="s">
        <v>1490</v>
      </c>
      <c r="F205" s="498"/>
    </row>
    <row r="206" spans="1:6" ht="30" hidden="1" customHeight="1">
      <c r="A206" s="498"/>
      <c r="B206" s="500">
        <v>87</v>
      </c>
      <c r="C206" s="514" t="s">
        <v>1645</v>
      </c>
      <c r="D206" s="515"/>
      <c r="E206" s="499" t="s">
        <v>1496</v>
      </c>
      <c r="F206" s="498"/>
    </row>
    <row r="207" spans="1:6" ht="30" hidden="1" customHeight="1">
      <c r="A207" s="498"/>
      <c r="B207" s="500">
        <v>88</v>
      </c>
      <c r="C207" s="514" t="s">
        <v>1645</v>
      </c>
      <c r="D207" s="515"/>
      <c r="E207" s="499" t="s">
        <v>1648</v>
      </c>
      <c r="F207" s="498"/>
    </row>
    <row r="208" spans="1:6" ht="30" hidden="1" customHeight="1">
      <c r="A208" s="498"/>
      <c r="B208" s="500">
        <v>89</v>
      </c>
      <c r="C208" s="514" t="s">
        <v>1645</v>
      </c>
      <c r="D208" s="515"/>
      <c r="E208" s="499" t="s">
        <v>1647</v>
      </c>
      <c r="F208" s="498"/>
    </row>
    <row r="209" spans="1:6" ht="30" hidden="1" customHeight="1">
      <c r="A209" s="498"/>
      <c r="B209" s="500">
        <v>90</v>
      </c>
      <c r="C209" s="514" t="s">
        <v>1645</v>
      </c>
      <c r="D209" s="515"/>
      <c r="E209" s="499" t="s">
        <v>1646</v>
      </c>
      <c r="F209" s="498"/>
    </row>
    <row r="210" spans="1:6" ht="30" hidden="1" customHeight="1">
      <c r="A210" s="498"/>
      <c r="B210" s="500">
        <v>91</v>
      </c>
      <c r="C210" s="514" t="s">
        <v>1645</v>
      </c>
      <c r="D210" s="515"/>
      <c r="E210" s="499" t="s">
        <v>1475</v>
      </c>
      <c r="F210" s="498"/>
    </row>
    <row r="211" spans="1:6" ht="30" hidden="1" customHeight="1">
      <c r="A211" s="498"/>
      <c r="B211" s="500">
        <v>92</v>
      </c>
      <c r="C211" s="514" t="s">
        <v>1645</v>
      </c>
      <c r="D211" s="515"/>
      <c r="E211" s="499" t="s">
        <v>1474</v>
      </c>
      <c r="F211" s="498"/>
    </row>
    <row r="212" spans="1:6" ht="30" hidden="1" customHeight="1">
      <c r="A212" s="498"/>
      <c r="B212" s="500">
        <v>93</v>
      </c>
      <c r="C212" s="514" t="s">
        <v>1645</v>
      </c>
      <c r="D212" s="515"/>
      <c r="E212" s="499" t="s">
        <v>1473</v>
      </c>
      <c r="F212" s="498"/>
    </row>
    <row r="213" spans="1:6" ht="30" hidden="1" customHeight="1">
      <c r="A213" s="498"/>
      <c r="B213" s="500">
        <v>94</v>
      </c>
      <c r="C213" s="514" t="s">
        <v>1645</v>
      </c>
      <c r="D213" s="515"/>
      <c r="E213" s="499" t="s">
        <v>1472</v>
      </c>
      <c r="F213" s="498"/>
    </row>
    <row r="214" spans="1:6" ht="30" hidden="1" customHeight="1">
      <c r="A214" s="498"/>
      <c r="B214" s="500">
        <v>95</v>
      </c>
      <c r="C214" s="514" t="s">
        <v>1645</v>
      </c>
      <c r="D214" s="515"/>
      <c r="E214" s="499" t="s">
        <v>1471</v>
      </c>
      <c r="F214" s="498"/>
    </row>
    <row r="215" spans="1:6" ht="30" hidden="1" customHeight="1">
      <c r="A215" s="498"/>
      <c r="B215" s="500">
        <v>96</v>
      </c>
      <c r="C215" s="514" t="s">
        <v>1645</v>
      </c>
      <c r="D215" s="515"/>
      <c r="E215" s="499" t="s">
        <v>1470</v>
      </c>
      <c r="F215" s="498"/>
    </row>
    <row r="216" spans="1:6" ht="30" hidden="1" customHeight="1">
      <c r="A216" s="498"/>
      <c r="B216" s="500">
        <v>97</v>
      </c>
      <c r="C216" s="514" t="s">
        <v>1645</v>
      </c>
      <c r="D216" s="515"/>
      <c r="E216" s="499" t="s">
        <v>1453</v>
      </c>
      <c r="F216" s="498"/>
    </row>
    <row r="217" spans="1:6" ht="30" hidden="1" customHeight="1">
      <c r="A217" s="498"/>
      <c r="B217" s="500">
        <v>98</v>
      </c>
      <c r="C217" s="514" t="s">
        <v>1645</v>
      </c>
      <c r="D217" s="515"/>
      <c r="E217" s="499" t="s">
        <v>1452</v>
      </c>
      <c r="F217" s="498"/>
    </row>
    <row r="218" spans="1:6" ht="30" hidden="1" customHeight="1">
      <c r="A218" s="498"/>
      <c r="B218" s="500">
        <v>99</v>
      </c>
      <c r="C218" s="514" t="s">
        <v>1645</v>
      </c>
      <c r="D218" s="515"/>
      <c r="E218" s="499" t="s">
        <v>1451</v>
      </c>
      <c r="F218" s="498"/>
    </row>
    <row r="219" spans="1:6" ht="30" hidden="1" customHeight="1">
      <c r="A219" s="498"/>
      <c r="B219" s="500">
        <v>100</v>
      </c>
      <c r="C219" s="514" t="s">
        <v>1645</v>
      </c>
      <c r="D219" s="515"/>
      <c r="E219" s="499" t="s">
        <v>1450</v>
      </c>
      <c r="F219" s="498"/>
    </row>
    <row r="220" spans="1:6" ht="30" hidden="1" customHeight="1">
      <c r="A220" s="498"/>
      <c r="B220" s="500">
        <v>101</v>
      </c>
      <c r="C220" s="514" t="s">
        <v>1645</v>
      </c>
      <c r="D220" s="515"/>
      <c r="E220" s="499" t="s">
        <v>1449</v>
      </c>
      <c r="F220" s="498"/>
    </row>
    <row r="221" spans="1:6" ht="30" hidden="1" customHeight="1">
      <c r="A221" s="498"/>
      <c r="B221" s="500">
        <v>102</v>
      </c>
      <c r="C221" s="514" t="s">
        <v>1645</v>
      </c>
      <c r="D221" s="515"/>
      <c r="E221" s="499" t="s">
        <v>1448</v>
      </c>
      <c r="F221" s="498"/>
    </row>
    <row r="222" spans="1:6" ht="30" hidden="1" customHeight="1">
      <c r="A222" s="498"/>
      <c r="B222" s="500">
        <v>103</v>
      </c>
      <c r="C222" s="514" t="s">
        <v>1645</v>
      </c>
      <c r="D222" s="515"/>
      <c r="E222" s="499" t="s">
        <v>1447</v>
      </c>
      <c r="F222" s="498"/>
    </row>
    <row r="223" spans="1:6" ht="30" hidden="1" customHeight="1">
      <c r="A223" s="498"/>
      <c r="B223" s="500">
        <v>104</v>
      </c>
      <c r="C223" s="514" t="s">
        <v>1645</v>
      </c>
      <c r="D223" s="515"/>
      <c r="E223" s="499" t="s">
        <v>1446</v>
      </c>
      <c r="F223" s="498"/>
    </row>
    <row r="224" spans="1:6" ht="30" hidden="1" customHeight="1">
      <c r="A224" s="498"/>
      <c r="B224" s="500">
        <v>105</v>
      </c>
      <c r="C224" s="514" t="s">
        <v>1645</v>
      </c>
      <c r="D224" s="515"/>
      <c r="E224" s="499" t="s">
        <v>1445</v>
      </c>
      <c r="F224" s="498"/>
    </row>
    <row r="225" spans="1:6" ht="30" hidden="1" customHeight="1">
      <c r="A225" s="498"/>
      <c r="B225" s="500">
        <v>106</v>
      </c>
      <c r="C225" s="514" t="s">
        <v>1645</v>
      </c>
      <c r="D225" s="515"/>
      <c r="E225" s="499" t="s">
        <v>1444</v>
      </c>
      <c r="F225" s="498"/>
    </row>
    <row r="226" spans="1:6" ht="30" hidden="1" customHeight="1">
      <c r="A226" s="498"/>
      <c r="B226" s="500">
        <v>107</v>
      </c>
      <c r="C226" s="514" t="s">
        <v>1645</v>
      </c>
      <c r="D226" s="515"/>
      <c r="E226" s="499" t="s">
        <v>1443</v>
      </c>
      <c r="F226" s="498"/>
    </row>
    <row r="227" spans="1:6" ht="30" hidden="1" customHeight="1">
      <c r="A227" s="498"/>
      <c r="B227" s="500">
        <v>108</v>
      </c>
      <c r="C227" s="514" t="s">
        <v>1645</v>
      </c>
      <c r="D227" s="515"/>
      <c r="E227" s="499" t="s">
        <v>1442</v>
      </c>
      <c r="F227" s="498"/>
    </row>
    <row r="228" spans="1:6" ht="30" hidden="1" customHeight="1">
      <c r="A228" s="498"/>
      <c r="B228" s="500">
        <v>109</v>
      </c>
      <c r="C228" s="514" t="s">
        <v>1645</v>
      </c>
      <c r="D228" s="515"/>
      <c r="E228" s="499" t="s">
        <v>1441</v>
      </c>
      <c r="F228" s="498"/>
    </row>
    <row r="229" spans="1:6" ht="30" hidden="1" customHeight="1">
      <c r="A229" s="498"/>
      <c r="B229" s="500">
        <v>110</v>
      </c>
      <c r="C229" s="514" t="s">
        <v>1645</v>
      </c>
      <c r="D229" s="515"/>
      <c r="E229" s="499" t="s">
        <v>1439</v>
      </c>
      <c r="F229" s="498"/>
    </row>
    <row r="230" spans="1:6" ht="30" hidden="1" customHeight="1">
      <c r="A230" s="498"/>
      <c r="B230" s="500">
        <v>1</v>
      </c>
      <c r="C230" s="514" t="s">
        <v>1627</v>
      </c>
      <c r="D230" s="515"/>
      <c r="E230" s="499" t="s">
        <v>1332</v>
      </c>
      <c r="F230" s="498"/>
    </row>
    <row r="231" spans="1:6" ht="30" hidden="1" customHeight="1">
      <c r="A231" s="498"/>
      <c r="B231" s="500">
        <v>2</v>
      </c>
      <c r="C231" s="514" t="s">
        <v>1627</v>
      </c>
      <c r="D231" s="515"/>
      <c r="E231" s="499" t="s">
        <v>1330</v>
      </c>
      <c r="F231" s="498"/>
    </row>
    <row r="232" spans="1:6" ht="30" hidden="1" customHeight="1">
      <c r="A232" s="498"/>
      <c r="B232" s="500">
        <v>3</v>
      </c>
      <c r="C232" s="514" t="s">
        <v>1627</v>
      </c>
      <c r="D232" s="515"/>
      <c r="E232" s="499" t="s">
        <v>1329</v>
      </c>
      <c r="F232" s="498"/>
    </row>
    <row r="233" spans="1:6" ht="30" hidden="1" customHeight="1">
      <c r="A233" s="498"/>
      <c r="B233" s="500">
        <v>4</v>
      </c>
      <c r="C233" s="514" t="s">
        <v>1627</v>
      </c>
      <c r="D233" s="515"/>
      <c r="E233" s="499" t="s">
        <v>1326</v>
      </c>
      <c r="F233" s="498"/>
    </row>
    <row r="234" spans="1:6" ht="30" hidden="1" customHeight="1">
      <c r="A234" s="498"/>
      <c r="B234" s="500">
        <v>5</v>
      </c>
      <c r="C234" s="514" t="s">
        <v>1627</v>
      </c>
      <c r="D234" s="515"/>
      <c r="E234" s="499" t="s">
        <v>1325</v>
      </c>
      <c r="F234" s="498"/>
    </row>
    <row r="235" spans="1:6" ht="30" hidden="1" customHeight="1">
      <c r="A235" s="498"/>
      <c r="B235" s="500">
        <v>6</v>
      </c>
      <c r="C235" s="514" t="s">
        <v>1627</v>
      </c>
      <c r="D235" s="515"/>
      <c r="E235" s="516" t="s">
        <v>1324</v>
      </c>
      <c r="F235" s="498"/>
    </row>
    <row r="236" spans="1:6" ht="30" hidden="1" customHeight="1">
      <c r="A236" s="498"/>
      <c r="B236" s="498"/>
      <c r="C236" s="501"/>
      <c r="D236" s="501"/>
      <c r="E236" s="517"/>
      <c r="F236" s="498"/>
    </row>
    <row r="237" spans="1:6" ht="30" hidden="1" customHeight="1">
      <c r="A237" s="498"/>
      <c r="B237" s="500">
        <v>7</v>
      </c>
      <c r="C237" s="514" t="s">
        <v>1627</v>
      </c>
      <c r="D237" s="515"/>
      <c r="E237" s="499" t="s">
        <v>1317</v>
      </c>
      <c r="F237" s="498"/>
    </row>
    <row r="238" spans="1:6" ht="30" hidden="1" customHeight="1">
      <c r="A238" s="498"/>
      <c r="B238" s="500">
        <v>8</v>
      </c>
      <c r="C238" s="514" t="s">
        <v>1627</v>
      </c>
      <c r="D238" s="515"/>
      <c r="E238" s="499" t="s">
        <v>1307</v>
      </c>
      <c r="F238" s="498"/>
    </row>
    <row r="239" spans="1:6" ht="30" hidden="1" customHeight="1">
      <c r="A239" s="498"/>
      <c r="B239" s="500">
        <v>9</v>
      </c>
      <c r="C239" s="514" t="s">
        <v>1627</v>
      </c>
      <c r="D239" s="515"/>
      <c r="E239" s="499" t="s">
        <v>1306</v>
      </c>
      <c r="F239" s="498"/>
    </row>
    <row r="240" spans="1:6" ht="30" hidden="1" customHeight="1">
      <c r="A240" s="498"/>
      <c r="B240" s="500">
        <v>10</v>
      </c>
      <c r="C240" s="514" t="s">
        <v>1627</v>
      </c>
      <c r="D240" s="515"/>
      <c r="E240" s="499" t="s">
        <v>1305</v>
      </c>
      <c r="F240" s="498"/>
    </row>
    <row r="241" spans="1:6" ht="30" hidden="1" customHeight="1">
      <c r="A241" s="498"/>
      <c r="B241" s="500">
        <v>11</v>
      </c>
      <c r="C241" s="514" t="s">
        <v>1627</v>
      </c>
      <c r="D241" s="515"/>
      <c r="E241" s="499" t="s">
        <v>1304</v>
      </c>
      <c r="F241" s="498"/>
    </row>
    <row r="242" spans="1:6" ht="30" hidden="1" customHeight="1">
      <c r="A242" s="498"/>
      <c r="B242" s="500">
        <v>12</v>
      </c>
      <c r="C242" s="514" t="s">
        <v>1627</v>
      </c>
      <c r="D242" s="515"/>
      <c r="E242" s="499" t="s">
        <v>1303</v>
      </c>
      <c r="F242" s="498"/>
    </row>
    <row r="243" spans="1:6" ht="30" hidden="1" customHeight="1">
      <c r="A243" s="498"/>
      <c r="B243" s="500">
        <v>13</v>
      </c>
      <c r="C243" s="514" t="s">
        <v>1627</v>
      </c>
      <c r="D243" s="515"/>
      <c r="E243" s="499" t="s">
        <v>1302</v>
      </c>
      <c r="F243" s="498"/>
    </row>
    <row r="244" spans="1:6" ht="30" hidden="1" customHeight="1">
      <c r="A244" s="498"/>
      <c r="B244" s="500">
        <v>14</v>
      </c>
      <c r="C244" s="514" t="s">
        <v>1627</v>
      </c>
      <c r="D244" s="515"/>
      <c r="E244" s="499" t="s">
        <v>1301</v>
      </c>
      <c r="F244" s="498"/>
    </row>
    <row r="245" spans="1:6" ht="30" hidden="1" customHeight="1">
      <c r="A245" s="498"/>
      <c r="B245" s="500">
        <v>15</v>
      </c>
      <c r="C245" s="514" t="s">
        <v>1627</v>
      </c>
      <c r="D245" s="515"/>
      <c r="E245" s="499" t="s">
        <v>1300</v>
      </c>
      <c r="F245" s="498"/>
    </row>
    <row r="246" spans="1:6" ht="30" hidden="1" customHeight="1">
      <c r="A246" s="498"/>
      <c r="B246" s="500">
        <v>16</v>
      </c>
      <c r="C246" s="514" t="s">
        <v>1627</v>
      </c>
      <c r="D246" s="515"/>
      <c r="E246" s="499" t="s">
        <v>1296</v>
      </c>
      <c r="F246" s="498"/>
    </row>
    <row r="247" spans="1:6" ht="30" hidden="1" customHeight="1">
      <c r="A247" s="498"/>
      <c r="B247" s="500">
        <v>17</v>
      </c>
      <c r="C247" s="514" t="s">
        <v>1627</v>
      </c>
      <c r="D247" s="515"/>
      <c r="E247" s="499" t="s">
        <v>1295</v>
      </c>
      <c r="F247" s="498"/>
    </row>
    <row r="248" spans="1:6" ht="30" hidden="1" customHeight="1">
      <c r="A248" s="498"/>
      <c r="B248" s="500">
        <v>18</v>
      </c>
      <c r="C248" s="514" t="s">
        <v>1627</v>
      </c>
      <c r="D248" s="515"/>
      <c r="E248" s="499" t="s">
        <v>1294</v>
      </c>
      <c r="F248" s="498"/>
    </row>
    <row r="249" spans="1:6" ht="30" hidden="1" customHeight="1">
      <c r="A249" s="498"/>
      <c r="B249" s="500">
        <v>19</v>
      </c>
      <c r="C249" s="514" t="s">
        <v>1627</v>
      </c>
      <c r="D249" s="515"/>
      <c r="E249" s="499" t="s">
        <v>1293</v>
      </c>
      <c r="F249" s="498"/>
    </row>
    <row r="250" spans="1:6" ht="30" hidden="1" customHeight="1">
      <c r="A250" s="498"/>
      <c r="B250" s="500">
        <v>20</v>
      </c>
      <c r="C250" s="514" t="s">
        <v>1627</v>
      </c>
      <c r="D250" s="515"/>
      <c r="E250" s="499" t="s">
        <v>1285</v>
      </c>
      <c r="F250" s="498"/>
    </row>
    <row r="251" spans="1:6" ht="30" hidden="1" customHeight="1">
      <c r="A251" s="498"/>
      <c r="B251" s="500">
        <v>21</v>
      </c>
      <c r="C251" s="514" t="s">
        <v>1627</v>
      </c>
      <c r="D251" s="515"/>
      <c r="E251" s="499" t="s">
        <v>1284</v>
      </c>
      <c r="F251" s="498"/>
    </row>
    <row r="252" spans="1:6" ht="30" hidden="1" customHeight="1">
      <c r="A252" s="498"/>
      <c r="B252" s="500">
        <v>22</v>
      </c>
      <c r="C252" s="514" t="s">
        <v>1627</v>
      </c>
      <c r="D252" s="515"/>
      <c r="E252" s="499" t="s">
        <v>1283</v>
      </c>
      <c r="F252" s="498"/>
    </row>
    <row r="253" spans="1:6" ht="30" hidden="1" customHeight="1">
      <c r="A253" s="498"/>
      <c r="B253" s="500">
        <v>23</v>
      </c>
      <c r="C253" s="514" t="s">
        <v>1627</v>
      </c>
      <c r="D253" s="515"/>
      <c r="E253" s="499" t="s">
        <v>1282</v>
      </c>
      <c r="F253" s="498"/>
    </row>
    <row r="254" spans="1:6" ht="30" hidden="1" customHeight="1">
      <c r="A254" s="498"/>
      <c r="B254" s="500">
        <v>24</v>
      </c>
      <c r="C254" s="514" t="s">
        <v>1627</v>
      </c>
      <c r="D254" s="515"/>
      <c r="E254" s="499" t="s">
        <v>1261</v>
      </c>
      <c r="F254" s="498"/>
    </row>
    <row r="255" spans="1:6" ht="30" hidden="1" customHeight="1">
      <c r="A255" s="498"/>
      <c r="B255" s="500">
        <v>25</v>
      </c>
      <c r="C255" s="514" t="s">
        <v>1627</v>
      </c>
      <c r="D255" s="515"/>
      <c r="E255" s="499" t="s">
        <v>1260</v>
      </c>
      <c r="F255" s="498"/>
    </row>
    <row r="256" spans="1:6" ht="30" hidden="1" customHeight="1">
      <c r="A256" s="498"/>
      <c r="B256" s="500">
        <v>26</v>
      </c>
      <c r="C256" s="514" t="s">
        <v>1627</v>
      </c>
      <c r="D256" s="515"/>
      <c r="E256" s="499" t="s">
        <v>1259</v>
      </c>
      <c r="F256" s="498"/>
    </row>
    <row r="257" spans="1:6" ht="30" hidden="1" customHeight="1">
      <c r="A257" s="498"/>
      <c r="B257" s="500">
        <v>27</v>
      </c>
      <c r="C257" s="514" t="s">
        <v>1627</v>
      </c>
      <c r="D257" s="515"/>
      <c r="E257" s="499" t="s">
        <v>1258</v>
      </c>
      <c r="F257" s="498"/>
    </row>
    <row r="258" spans="1:6" ht="30" hidden="1" customHeight="1">
      <c r="A258" s="498"/>
      <c r="B258" s="500">
        <v>28</v>
      </c>
      <c r="C258" s="514" t="s">
        <v>1627</v>
      </c>
      <c r="D258" s="515"/>
      <c r="E258" s="499" t="s">
        <v>1257</v>
      </c>
      <c r="F258" s="498"/>
    </row>
    <row r="259" spans="1:6" ht="30" hidden="1" customHeight="1">
      <c r="A259" s="498"/>
      <c r="B259" s="500">
        <v>29</v>
      </c>
      <c r="C259" s="514" t="s">
        <v>1627</v>
      </c>
      <c r="D259" s="515"/>
      <c r="E259" s="499" t="s">
        <v>1256</v>
      </c>
      <c r="F259" s="498"/>
    </row>
    <row r="260" spans="1:6" ht="30" hidden="1" customHeight="1">
      <c r="A260" s="498"/>
      <c r="B260" s="500">
        <v>30</v>
      </c>
      <c r="C260" s="514" t="s">
        <v>1627</v>
      </c>
      <c r="D260" s="515"/>
      <c r="E260" s="499" t="s">
        <v>1599</v>
      </c>
      <c r="F260" s="498"/>
    </row>
    <row r="261" spans="1:6" ht="30" hidden="1" customHeight="1">
      <c r="A261" s="498"/>
      <c r="B261" s="500">
        <v>31</v>
      </c>
      <c r="C261" s="514" t="s">
        <v>1627</v>
      </c>
      <c r="D261" s="515"/>
      <c r="E261" s="499" t="s">
        <v>1598</v>
      </c>
      <c r="F261" s="498"/>
    </row>
    <row r="262" spans="1:6" ht="30" hidden="1" customHeight="1">
      <c r="A262" s="498"/>
      <c r="B262" s="500">
        <v>32</v>
      </c>
      <c r="C262" s="514" t="s">
        <v>1627</v>
      </c>
      <c r="D262" s="515"/>
      <c r="E262" s="499" t="s">
        <v>1597</v>
      </c>
      <c r="F262" s="498"/>
    </row>
    <row r="263" spans="1:6" ht="30" hidden="1" customHeight="1">
      <c r="A263" s="498"/>
      <c r="B263" s="500">
        <v>33</v>
      </c>
      <c r="C263" s="514" t="s">
        <v>1627</v>
      </c>
      <c r="D263" s="515"/>
      <c r="E263" s="499" t="s">
        <v>1596</v>
      </c>
      <c r="F263" s="498"/>
    </row>
    <row r="264" spans="1:6" ht="30" hidden="1" customHeight="1">
      <c r="A264" s="498"/>
      <c r="B264" s="500">
        <v>34</v>
      </c>
      <c r="C264" s="514" t="s">
        <v>1627</v>
      </c>
      <c r="D264" s="515"/>
      <c r="E264" s="499" t="s">
        <v>1595</v>
      </c>
      <c r="F264" s="498"/>
    </row>
    <row r="265" spans="1:6" ht="30" hidden="1" customHeight="1">
      <c r="A265" s="498"/>
      <c r="B265" s="500">
        <v>35</v>
      </c>
      <c r="C265" s="514" t="s">
        <v>1627</v>
      </c>
      <c r="D265" s="515"/>
      <c r="E265" s="499" t="s">
        <v>1594</v>
      </c>
      <c r="F265" s="498"/>
    </row>
    <row r="266" spans="1:6" ht="30" hidden="1" customHeight="1">
      <c r="A266" s="498"/>
      <c r="B266" s="500">
        <v>36</v>
      </c>
      <c r="C266" s="514" t="s">
        <v>1627</v>
      </c>
      <c r="D266" s="515"/>
      <c r="E266" s="499" t="s">
        <v>1246</v>
      </c>
      <c r="F266" s="498"/>
    </row>
    <row r="267" spans="1:6" ht="30" hidden="1" customHeight="1">
      <c r="A267" s="498"/>
      <c r="B267" s="500">
        <v>37</v>
      </c>
      <c r="C267" s="514" t="s">
        <v>1627</v>
      </c>
      <c r="D267" s="515"/>
      <c r="E267" s="499" t="s">
        <v>1566</v>
      </c>
      <c r="F267" s="498"/>
    </row>
    <row r="268" spans="1:6" ht="30" hidden="1" customHeight="1">
      <c r="A268" s="498"/>
      <c r="B268" s="500">
        <v>38</v>
      </c>
      <c r="C268" s="514" t="s">
        <v>1627</v>
      </c>
      <c r="D268" s="515"/>
      <c r="E268" s="499" t="s">
        <v>1564</v>
      </c>
      <c r="F268" s="498"/>
    </row>
    <row r="269" spans="1:6" ht="30" hidden="1" customHeight="1">
      <c r="A269" s="498"/>
      <c r="B269" s="500">
        <v>39</v>
      </c>
      <c r="C269" s="514" t="s">
        <v>1627</v>
      </c>
      <c r="D269" s="515"/>
      <c r="E269" s="499" t="s">
        <v>1644</v>
      </c>
      <c r="F269" s="498"/>
    </row>
    <row r="270" spans="1:6" ht="30" hidden="1" customHeight="1">
      <c r="A270" s="498"/>
      <c r="B270" s="500">
        <v>40</v>
      </c>
      <c r="C270" s="514" t="s">
        <v>1627</v>
      </c>
      <c r="D270" s="515"/>
      <c r="E270" s="499" t="s">
        <v>1582</v>
      </c>
      <c r="F270" s="498"/>
    </row>
    <row r="271" spans="1:6" ht="30" hidden="1" customHeight="1">
      <c r="A271" s="498"/>
      <c r="B271" s="500">
        <v>41</v>
      </c>
      <c r="C271" s="514" t="s">
        <v>1627</v>
      </c>
      <c r="D271" s="515"/>
      <c r="E271" s="499" t="s">
        <v>1581</v>
      </c>
      <c r="F271" s="498"/>
    </row>
    <row r="272" spans="1:6" ht="30" hidden="1" customHeight="1">
      <c r="A272" s="498"/>
      <c r="B272" s="500">
        <v>42</v>
      </c>
      <c r="C272" s="514" t="s">
        <v>1627</v>
      </c>
      <c r="D272" s="515"/>
      <c r="E272" s="499" t="s">
        <v>1580</v>
      </c>
      <c r="F272" s="498"/>
    </row>
    <row r="273" spans="1:6" ht="30" hidden="1" customHeight="1">
      <c r="A273" s="498"/>
      <c r="B273" s="500">
        <v>43</v>
      </c>
      <c r="C273" s="514" t="s">
        <v>1627</v>
      </c>
      <c r="D273" s="515"/>
      <c r="E273" s="499" t="s">
        <v>1579</v>
      </c>
      <c r="F273" s="498"/>
    </row>
    <row r="274" spans="1:6" ht="30" hidden="1" customHeight="1">
      <c r="A274" s="498"/>
      <c r="B274" s="500">
        <v>44</v>
      </c>
      <c r="C274" s="514" t="s">
        <v>1627</v>
      </c>
      <c r="D274" s="515"/>
      <c r="E274" s="499" t="s">
        <v>1643</v>
      </c>
      <c r="F274" s="498"/>
    </row>
    <row r="275" spans="1:6" ht="30" hidden="1" customHeight="1">
      <c r="A275" s="498"/>
      <c r="B275" s="500">
        <v>45</v>
      </c>
      <c r="C275" s="514" t="s">
        <v>1627</v>
      </c>
      <c r="D275" s="515"/>
      <c r="E275" s="499" t="s">
        <v>1642</v>
      </c>
      <c r="F275" s="498"/>
    </row>
    <row r="276" spans="1:6" ht="30" hidden="1" customHeight="1">
      <c r="A276" s="498"/>
      <c r="B276" s="500">
        <v>46</v>
      </c>
      <c r="C276" s="514" t="s">
        <v>1627</v>
      </c>
      <c r="D276" s="515"/>
      <c r="E276" s="499" t="s">
        <v>1641</v>
      </c>
      <c r="F276" s="498"/>
    </row>
    <row r="277" spans="1:6" ht="30" hidden="1" customHeight="1">
      <c r="A277" s="498"/>
      <c r="B277" s="500">
        <v>47</v>
      </c>
      <c r="C277" s="514" t="s">
        <v>1627</v>
      </c>
      <c r="D277" s="515"/>
      <c r="E277" s="499" t="s">
        <v>1640</v>
      </c>
      <c r="F277" s="498"/>
    </row>
    <row r="278" spans="1:6" ht="30" hidden="1" customHeight="1">
      <c r="A278" s="498"/>
      <c r="B278" s="500">
        <v>48</v>
      </c>
      <c r="C278" s="514" t="s">
        <v>1627</v>
      </c>
      <c r="D278" s="515"/>
      <c r="E278" s="499" t="s">
        <v>1639</v>
      </c>
      <c r="F278" s="498"/>
    </row>
    <row r="279" spans="1:6" ht="30" hidden="1" customHeight="1">
      <c r="A279" s="498"/>
      <c r="B279" s="500">
        <v>49</v>
      </c>
      <c r="C279" s="514" t="s">
        <v>1627</v>
      </c>
      <c r="D279" s="515"/>
      <c r="E279" s="499" t="s">
        <v>1638</v>
      </c>
      <c r="F279" s="498"/>
    </row>
    <row r="280" spans="1:6" ht="30" hidden="1" customHeight="1">
      <c r="A280" s="498"/>
      <c r="B280" s="500">
        <v>50</v>
      </c>
      <c r="C280" s="514" t="s">
        <v>1627</v>
      </c>
      <c r="D280" s="515"/>
      <c r="E280" s="499" t="s">
        <v>1578</v>
      </c>
      <c r="F280" s="498"/>
    </row>
    <row r="281" spans="1:6" ht="30" hidden="1" customHeight="1">
      <c r="A281" s="498"/>
      <c r="B281" s="500">
        <v>51</v>
      </c>
      <c r="C281" s="514" t="s">
        <v>1627</v>
      </c>
      <c r="D281" s="515"/>
      <c r="E281" s="499" t="s">
        <v>1637</v>
      </c>
      <c r="F281" s="498"/>
    </row>
    <row r="282" spans="1:6" ht="30" hidden="1" customHeight="1">
      <c r="A282" s="498"/>
      <c r="B282" s="500">
        <v>52</v>
      </c>
      <c r="C282" s="514" t="s">
        <v>1627</v>
      </c>
      <c r="D282" s="515"/>
      <c r="E282" s="499" t="s">
        <v>1636</v>
      </c>
      <c r="F282" s="498"/>
    </row>
    <row r="283" spans="1:6" ht="30" hidden="1" customHeight="1">
      <c r="A283" s="498"/>
      <c r="B283" s="500">
        <v>53</v>
      </c>
      <c r="C283" s="514" t="s">
        <v>1627</v>
      </c>
      <c r="D283" s="515"/>
      <c r="E283" s="499" t="s">
        <v>1635</v>
      </c>
      <c r="F283" s="498"/>
    </row>
    <row r="284" spans="1:6" ht="30" hidden="1" customHeight="1">
      <c r="A284" s="498"/>
      <c r="B284" s="500">
        <v>54</v>
      </c>
      <c r="C284" s="514" t="s">
        <v>1627</v>
      </c>
      <c r="D284" s="515"/>
      <c r="E284" s="499" t="s">
        <v>1634</v>
      </c>
      <c r="F284" s="498"/>
    </row>
    <row r="285" spans="1:6" ht="30" hidden="1" customHeight="1">
      <c r="A285" s="498"/>
      <c r="B285" s="500">
        <v>55</v>
      </c>
      <c r="C285" s="514" t="s">
        <v>1627</v>
      </c>
      <c r="D285" s="515"/>
      <c r="E285" s="499" t="s">
        <v>1633</v>
      </c>
      <c r="F285" s="498"/>
    </row>
    <row r="286" spans="1:6" ht="30" hidden="1" customHeight="1">
      <c r="A286" s="498"/>
      <c r="B286" s="500">
        <v>56</v>
      </c>
      <c r="C286" s="514" t="s">
        <v>1627</v>
      </c>
      <c r="D286" s="515"/>
      <c r="E286" s="499" t="s">
        <v>1632</v>
      </c>
      <c r="F286" s="498"/>
    </row>
    <row r="287" spans="1:6" ht="30" hidden="1" customHeight="1">
      <c r="A287" s="498"/>
      <c r="B287" s="500">
        <v>57</v>
      </c>
      <c r="C287" s="514" t="s">
        <v>1627</v>
      </c>
      <c r="D287" s="515"/>
      <c r="E287" s="499" t="s">
        <v>1577</v>
      </c>
      <c r="F287" s="498"/>
    </row>
    <row r="288" spans="1:6" ht="30" hidden="1" customHeight="1">
      <c r="A288" s="498"/>
      <c r="B288" s="500">
        <v>58</v>
      </c>
      <c r="C288" s="514" t="s">
        <v>1627</v>
      </c>
      <c r="D288" s="515"/>
      <c r="E288" s="499" t="s">
        <v>1631</v>
      </c>
      <c r="F288" s="498"/>
    </row>
    <row r="289" spans="1:6" ht="30" hidden="1" customHeight="1">
      <c r="A289" s="498"/>
      <c r="B289" s="500">
        <v>59</v>
      </c>
      <c r="C289" s="514" t="s">
        <v>1627</v>
      </c>
      <c r="D289" s="515"/>
      <c r="E289" s="499" t="s">
        <v>1630</v>
      </c>
      <c r="F289" s="498"/>
    </row>
    <row r="290" spans="1:6" ht="30" hidden="1" customHeight="1">
      <c r="A290" s="498"/>
      <c r="B290" s="500">
        <v>60</v>
      </c>
      <c r="C290" s="514" t="s">
        <v>1627</v>
      </c>
      <c r="D290" s="515"/>
      <c r="E290" s="499" t="s">
        <v>1629</v>
      </c>
      <c r="F290" s="498"/>
    </row>
    <row r="291" spans="1:6" ht="30" hidden="1" customHeight="1">
      <c r="A291" s="498"/>
      <c r="B291" s="500">
        <v>61</v>
      </c>
      <c r="C291" s="514" t="s">
        <v>1627</v>
      </c>
      <c r="D291" s="515"/>
      <c r="E291" s="499" t="s">
        <v>1628</v>
      </c>
      <c r="F291" s="498"/>
    </row>
    <row r="292" spans="1:6" ht="30" hidden="1" customHeight="1">
      <c r="A292" s="498"/>
      <c r="B292" s="500">
        <v>62</v>
      </c>
      <c r="C292" s="514" t="s">
        <v>1627</v>
      </c>
      <c r="D292" s="515"/>
      <c r="E292" s="499" t="s">
        <v>1626</v>
      </c>
      <c r="F292" s="498"/>
    </row>
    <row r="293" spans="1:6" ht="30" hidden="1" customHeight="1">
      <c r="A293" s="498"/>
      <c r="B293" s="500">
        <v>1</v>
      </c>
      <c r="C293" s="514" t="s">
        <v>1617</v>
      </c>
      <c r="D293" s="515"/>
      <c r="E293" s="502" t="s">
        <v>1625</v>
      </c>
      <c r="F293" s="498"/>
    </row>
    <row r="294" spans="1:6" ht="30" hidden="1" customHeight="1">
      <c r="A294" s="498"/>
      <c r="B294" s="500">
        <v>2</v>
      </c>
      <c r="C294" s="514" t="s">
        <v>1617</v>
      </c>
      <c r="D294" s="515"/>
      <c r="E294" s="499" t="s">
        <v>1624</v>
      </c>
      <c r="F294" s="498"/>
    </row>
    <row r="295" spans="1:6" ht="30" hidden="1" customHeight="1">
      <c r="A295" s="498"/>
      <c r="B295" s="500">
        <v>3</v>
      </c>
      <c r="C295" s="514" t="s">
        <v>1617</v>
      </c>
      <c r="D295" s="515"/>
      <c r="E295" s="502" t="s">
        <v>1429</v>
      </c>
      <c r="F295" s="498"/>
    </row>
    <row r="296" spans="1:6" ht="30" hidden="1" customHeight="1">
      <c r="A296" s="498"/>
      <c r="B296" s="500">
        <v>4</v>
      </c>
      <c r="C296" s="514" t="s">
        <v>1617</v>
      </c>
      <c r="D296" s="515"/>
      <c r="E296" s="499" t="s">
        <v>1250</v>
      </c>
      <c r="F296" s="498"/>
    </row>
    <row r="297" spans="1:6" ht="30" hidden="1" customHeight="1">
      <c r="A297" s="498"/>
      <c r="B297" s="500">
        <v>5</v>
      </c>
      <c r="C297" s="514" t="s">
        <v>1617</v>
      </c>
      <c r="D297" s="515"/>
      <c r="E297" s="499" t="s">
        <v>1623</v>
      </c>
      <c r="F297" s="498"/>
    </row>
    <row r="298" spans="1:6" ht="30" hidden="1" customHeight="1">
      <c r="A298" s="498"/>
      <c r="B298" s="500">
        <v>6</v>
      </c>
      <c r="C298" s="514" t="s">
        <v>1617</v>
      </c>
      <c r="D298" s="515"/>
      <c r="E298" s="499" t="s">
        <v>1622</v>
      </c>
      <c r="F298" s="498"/>
    </row>
    <row r="299" spans="1:6" ht="30" hidden="1" customHeight="1">
      <c r="A299" s="498"/>
      <c r="B299" s="500">
        <v>7</v>
      </c>
      <c r="C299" s="514" t="s">
        <v>1617</v>
      </c>
      <c r="D299" s="515"/>
      <c r="E299" s="502" t="s">
        <v>1621</v>
      </c>
      <c r="F299" s="498"/>
    </row>
    <row r="300" spans="1:6" ht="30" hidden="1" customHeight="1">
      <c r="A300" s="498"/>
      <c r="B300" s="500">
        <v>8</v>
      </c>
      <c r="C300" s="514" t="s">
        <v>1617</v>
      </c>
      <c r="D300" s="515"/>
      <c r="E300" s="499" t="s">
        <v>1620</v>
      </c>
      <c r="F300" s="498"/>
    </row>
    <row r="301" spans="1:6" ht="30" hidden="1" customHeight="1">
      <c r="A301" s="498"/>
      <c r="B301" s="500">
        <v>9</v>
      </c>
      <c r="C301" s="514" t="s">
        <v>1617</v>
      </c>
      <c r="D301" s="515"/>
      <c r="E301" s="499" t="s">
        <v>1619</v>
      </c>
      <c r="F301" s="498"/>
    </row>
    <row r="302" spans="1:6" ht="30" hidden="1" customHeight="1">
      <c r="A302" s="498"/>
      <c r="B302" s="500">
        <v>10</v>
      </c>
      <c r="C302" s="514" t="s">
        <v>1617</v>
      </c>
      <c r="D302" s="515"/>
      <c r="E302" s="499" t="s">
        <v>1618</v>
      </c>
      <c r="F302" s="498"/>
    </row>
    <row r="303" spans="1:6" ht="30" hidden="1" customHeight="1">
      <c r="A303" s="498"/>
      <c r="B303" s="500">
        <v>11</v>
      </c>
      <c r="C303" s="514" t="s">
        <v>1617</v>
      </c>
      <c r="D303" s="515"/>
      <c r="E303" s="499" t="s">
        <v>1616</v>
      </c>
      <c r="F303" s="498"/>
    </row>
    <row r="304" spans="1:6" ht="30" hidden="1" customHeight="1">
      <c r="A304" s="498"/>
      <c r="B304" s="500">
        <v>1</v>
      </c>
      <c r="C304" s="514" t="s">
        <v>1569</v>
      </c>
      <c r="D304" s="515"/>
      <c r="E304" s="499" t="s">
        <v>1335</v>
      </c>
      <c r="F304" s="498"/>
    </row>
    <row r="305" spans="1:6" ht="30" hidden="1" customHeight="1">
      <c r="A305" s="498"/>
      <c r="B305" s="500">
        <v>2</v>
      </c>
      <c r="C305" s="514" t="s">
        <v>1569</v>
      </c>
      <c r="D305" s="515"/>
      <c r="E305" s="499" t="s">
        <v>1330</v>
      </c>
      <c r="F305" s="498"/>
    </row>
    <row r="306" spans="1:6" ht="30" hidden="1" customHeight="1">
      <c r="A306" s="498"/>
      <c r="B306" s="500">
        <v>3</v>
      </c>
      <c r="C306" s="514" t="s">
        <v>1569</v>
      </c>
      <c r="D306" s="515"/>
      <c r="E306" s="499" t="s">
        <v>1317</v>
      </c>
      <c r="F306" s="498"/>
    </row>
    <row r="307" spans="1:6" ht="30" hidden="1" customHeight="1">
      <c r="A307" s="498"/>
      <c r="B307" s="500">
        <v>4</v>
      </c>
      <c r="C307" s="514" t="s">
        <v>1569</v>
      </c>
      <c r="D307" s="515"/>
      <c r="E307" s="499" t="s">
        <v>1297</v>
      </c>
      <c r="F307" s="498"/>
    </row>
    <row r="308" spans="1:6" ht="30" hidden="1" customHeight="1">
      <c r="A308" s="498"/>
      <c r="B308" s="500">
        <v>5</v>
      </c>
      <c r="C308" s="514" t="s">
        <v>1569</v>
      </c>
      <c r="D308" s="515"/>
      <c r="E308" s="499" t="s">
        <v>1296</v>
      </c>
      <c r="F308" s="498"/>
    </row>
    <row r="309" spans="1:6" ht="30" hidden="1" customHeight="1">
      <c r="A309" s="498"/>
      <c r="B309" s="500">
        <v>6</v>
      </c>
      <c r="C309" s="514" t="s">
        <v>1569</v>
      </c>
      <c r="D309" s="515"/>
      <c r="E309" s="499" t="s">
        <v>1295</v>
      </c>
      <c r="F309" s="498"/>
    </row>
    <row r="310" spans="1:6" ht="30" hidden="1" customHeight="1">
      <c r="A310" s="498"/>
      <c r="B310" s="500">
        <v>7</v>
      </c>
      <c r="C310" s="514" t="s">
        <v>1569</v>
      </c>
      <c r="D310" s="515"/>
      <c r="E310" s="499" t="s">
        <v>1294</v>
      </c>
      <c r="F310" s="498"/>
    </row>
    <row r="311" spans="1:6" ht="30" hidden="1" customHeight="1">
      <c r="A311" s="498"/>
      <c r="B311" s="500">
        <v>8</v>
      </c>
      <c r="C311" s="514" t="s">
        <v>1569</v>
      </c>
      <c r="D311" s="515"/>
      <c r="E311" s="499" t="s">
        <v>1293</v>
      </c>
      <c r="F311" s="498"/>
    </row>
    <row r="312" spans="1:6" ht="30" hidden="1" customHeight="1">
      <c r="A312" s="498"/>
      <c r="B312" s="500">
        <v>9</v>
      </c>
      <c r="C312" s="514" t="s">
        <v>1569</v>
      </c>
      <c r="D312" s="515"/>
      <c r="E312" s="499" t="s">
        <v>1251</v>
      </c>
      <c r="F312" s="498"/>
    </row>
    <row r="313" spans="1:6" ht="30" hidden="1" customHeight="1">
      <c r="A313" s="498"/>
      <c r="B313" s="500">
        <v>10</v>
      </c>
      <c r="C313" s="514" t="s">
        <v>1569</v>
      </c>
      <c r="D313" s="515"/>
      <c r="E313" s="499" t="s">
        <v>1249</v>
      </c>
      <c r="F313" s="498"/>
    </row>
    <row r="314" spans="1:6" ht="30" hidden="1" customHeight="1">
      <c r="A314" s="498"/>
      <c r="B314" s="500">
        <v>11</v>
      </c>
      <c r="C314" s="514" t="s">
        <v>1569</v>
      </c>
      <c r="D314" s="515"/>
      <c r="E314" s="499" t="s">
        <v>1248</v>
      </c>
      <c r="F314" s="498"/>
    </row>
    <row r="315" spans="1:6" ht="30" hidden="1" customHeight="1">
      <c r="A315" s="498"/>
      <c r="B315" s="500">
        <v>12</v>
      </c>
      <c r="C315" s="514" t="s">
        <v>1569</v>
      </c>
      <c r="D315" s="515"/>
      <c r="E315" s="499" t="s">
        <v>1615</v>
      </c>
      <c r="F315" s="498"/>
    </row>
    <row r="316" spans="1:6" ht="30" hidden="1" customHeight="1">
      <c r="A316" s="498"/>
      <c r="B316" s="500">
        <v>13</v>
      </c>
      <c r="C316" s="514" t="s">
        <v>1569</v>
      </c>
      <c r="D316" s="515"/>
      <c r="E316" s="499" t="s">
        <v>1614</v>
      </c>
      <c r="F316" s="498"/>
    </row>
    <row r="317" spans="1:6" ht="30" hidden="1" customHeight="1">
      <c r="A317" s="498"/>
      <c r="B317" s="500">
        <v>14</v>
      </c>
      <c r="C317" s="514" t="s">
        <v>1569</v>
      </c>
      <c r="D317" s="515"/>
      <c r="E317" s="499" t="s">
        <v>1613</v>
      </c>
      <c r="F317" s="498"/>
    </row>
    <row r="318" spans="1:6" ht="30" hidden="1" customHeight="1">
      <c r="A318" s="498"/>
      <c r="B318" s="500">
        <v>15</v>
      </c>
      <c r="C318" s="514" t="s">
        <v>1569</v>
      </c>
      <c r="D318" s="515"/>
      <c r="E318" s="499" t="s">
        <v>1612</v>
      </c>
      <c r="F318" s="498"/>
    </row>
    <row r="319" spans="1:6" ht="30" hidden="1" customHeight="1">
      <c r="A319" s="498"/>
      <c r="B319" s="500">
        <v>16</v>
      </c>
      <c r="C319" s="514" t="s">
        <v>1569</v>
      </c>
      <c r="D319" s="515"/>
      <c r="E319" s="499" t="s">
        <v>1611</v>
      </c>
      <c r="F319" s="498"/>
    </row>
    <row r="320" spans="1:6" ht="30" hidden="1" customHeight="1">
      <c r="A320" s="498"/>
      <c r="B320" s="500">
        <v>17</v>
      </c>
      <c r="C320" s="514" t="s">
        <v>1569</v>
      </c>
      <c r="D320" s="515"/>
      <c r="E320" s="499" t="s">
        <v>1610</v>
      </c>
      <c r="F320" s="498"/>
    </row>
    <row r="321" spans="1:6" ht="30" hidden="1" customHeight="1">
      <c r="A321" s="498"/>
      <c r="B321" s="500">
        <v>18</v>
      </c>
      <c r="C321" s="514" t="s">
        <v>1569</v>
      </c>
      <c r="D321" s="515"/>
      <c r="E321" s="499" t="s">
        <v>1609</v>
      </c>
      <c r="F321" s="498"/>
    </row>
    <row r="322" spans="1:6" ht="30" hidden="1" customHeight="1">
      <c r="A322" s="498"/>
      <c r="B322" s="500">
        <v>19</v>
      </c>
      <c r="C322" s="514" t="s">
        <v>1569</v>
      </c>
      <c r="D322" s="515"/>
      <c r="E322" s="499" t="s">
        <v>1608</v>
      </c>
      <c r="F322" s="498"/>
    </row>
    <row r="323" spans="1:6" ht="30" hidden="1" customHeight="1">
      <c r="A323" s="498"/>
      <c r="B323" s="500">
        <v>20</v>
      </c>
      <c r="C323" s="514" t="s">
        <v>1569</v>
      </c>
      <c r="D323" s="515"/>
      <c r="E323" s="499" t="s">
        <v>1607</v>
      </c>
      <c r="F323" s="498"/>
    </row>
    <row r="324" spans="1:6" ht="30" hidden="1" customHeight="1">
      <c r="A324" s="498"/>
      <c r="B324" s="500">
        <v>21</v>
      </c>
      <c r="C324" s="514" t="s">
        <v>1569</v>
      </c>
      <c r="D324" s="515"/>
      <c r="E324" s="499" t="s">
        <v>1606</v>
      </c>
      <c r="F324" s="498"/>
    </row>
    <row r="325" spans="1:6" ht="30" hidden="1" customHeight="1">
      <c r="A325" s="498"/>
      <c r="B325" s="500">
        <v>22</v>
      </c>
      <c r="C325" s="514" t="s">
        <v>1569</v>
      </c>
      <c r="D325" s="515"/>
      <c r="E325" s="499" t="s">
        <v>1605</v>
      </c>
      <c r="F325" s="498"/>
    </row>
    <row r="326" spans="1:6" ht="30" hidden="1" customHeight="1">
      <c r="A326" s="498"/>
      <c r="B326" s="500">
        <v>23</v>
      </c>
      <c r="C326" s="514" t="s">
        <v>1569</v>
      </c>
      <c r="D326" s="515"/>
      <c r="E326" s="499" t="s">
        <v>1604</v>
      </c>
      <c r="F326" s="498"/>
    </row>
    <row r="327" spans="1:6" ht="30" hidden="1" customHeight="1">
      <c r="A327" s="498"/>
      <c r="B327" s="500">
        <v>24</v>
      </c>
      <c r="C327" s="514" t="s">
        <v>1569</v>
      </c>
      <c r="D327" s="515"/>
      <c r="E327" s="499" t="s">
        <v>1603</v>
      </c>
      <c r="F327" s="498"/>
    </row>
    <row r="328" spans="1:6" ht="30" hidden="1" customHeight="1">
      <c r="A328" s="498"/>
      <c r="B328" s="500">
        <v>25</v>
      </c>
      <c r="C328" s="514" t="s">
        <v>1569</v>
      </c>
      <c r="D328" s="515"/>
      <c r="E328" s="499" t="s">
        <v>1602</v>
      </c>
      <c r="F328" s="498"/>
    </row>
    <row r="329" spans="1:6" ht="30" hidden="1" customHeight="1">
      <c r="A329" s="498"/>
      <c r="B329" s="500">
        <v>26</v>
      </c>
      <c r="C329" s="514" t="s">
        <v>1569</v>
      </c>
      <c r="D329" s="515"/>
      <c r="E329" s="499" t="s">
        <v>1601</v>
      </c>
      <c r="F329" s="498"/>
    </row>
    <row r="330" spans="1:6" ht="30" hidden="1" customHeight="1">
      <c r="A330" s="498"/>
      <c r="B330" s="500">
        <v>27</v>
      </c>
      <c r="C330" s="514" t="s">
        <v>1569</v>
      </c>
      <c r="D330" s="515"/>
      <c r="E330" s="499" t="s">
        <v>1600</v>
      </c>
      <c r="F330" s="498"/>
    </row>
    <row r="331" spans="1:6" ht="30" hidden="1" customHeight="1">
      <c r="A331" s="498"/>
      <c r="B331" s="500">
        <v>28</v>
      </c>
      <c r="C331" s="514" t="s">
        <v>1569</v>
      </c>
      <c r="D331" s="515"/>
      <c r="E331" s="499" t="s">
        <v>1599</v>
      </c>
      <c r="F331" s="498"/>
    </row>
    <row r="332" spans="1:6" ht="30" hidden="1" customHeight="1">
      <c r="A332" s="498"/>
      <c r="B332" s="500">
        <v>29</v>
      </c>
      <c r="C332" s="514" t="s">
        <v>1569</v>
      </c>
      <c r="D332" s="515"/>
      <c r="E332" s="499" t="s">
        <v>1598</v>
      </c>
      <c r="F332" s="498"/>
    </row>
    <row r="333" spans="1:6" ht="30" hidden="1" customHeight="1">
      <c r="A333" s="498"/>
      <c r="B333" s="500">
        <v>30</v>
      </c>
      <c r="C333" s="514" t="s">
        <v>1569</v>
      </c>
      <c r="D333" s="515"/>
      <c r="E333" s="499" t="s">
        <v>1597</v>
      </c>
      <c r="F333" s="498"/>
    </row>
    <row r="334" spans="1:6" ht="30" hidden="1" customHeight="1">
      <c r="A334" s="498"/>
      <c r="B334" s="500">
        <v>31</v>
      </c>
      <c r="C334" s="514" t="s">
        <v>1569</v>
      </c>
      <c r="D334" s="515"/>
      <c r="E334" s="499" t="s">
        <v>1596</v>
      </c>
      <c r="F334" s="498"/>
    </row>
    <row r="335" spans="1:6" ht="30" hidden="1" customHeight="1">
      <c r="A335" s="498"/>
      <c r="B335" s="500">
        <v>32</v>
      </c>
      <c r="C335" s="514" t="s">
        <v>1569</v>
      </c>
      <c r="D335" s="515"/>
      <c r="E335" s="499" t="s">
        <v>1595</v>
      </c>
      <c r="F335" s="498"/>
    </row>
    <row r="336" spans="1:6" ht="30" hidden="1" customHeight="1">
      <c r="A336" s="498"/>
      <c r="B336" s="500">
        <v>33</v>
      </c>
      <c r="C336" s="514" t="s">
        <v>1569</v>
      </c>
      <c r="D336" s="515"/>
      <c r="E336" s="499" t="s">
        <v>1594</v>
      </c>
      <c r="F336" s="498"/>
    </row>
    <row r="337" spans="1:6" ht="30" hidden="1" customHeight="1">
      <c r="A337" s="498"/>
      <c r="B337" s="500">
        <v>34</v>
      </c>
      <c r="C337" s="514" t="s">
        <v>1569</v>
      </c>
      <c r="D337" s="515"/>
      <c r="E337" s="499" t="s">
        <v>1246</v>
      </c>
      <c r="F337" s="498"/>
    </row>
    <row r="338" spans="1:6" ht="30" hidden="1" customHeight="1">
      <c r="A338" s="498"/>
      <c r="B338" s="500">
        <v>35</v>
      </c>
      <c r="C338" s="514" t="s">
        <v>1569</v>
      </c>
      <c r="D338" s="515"/>
      <c r="E338" s="499" t="s">
        <v>1593</v>
      </c>
      <c r="F338" s="498"/>
    </row>
    <row r="339" spans="1:6" ht="30" hidden="1" customHeight="1">
      <c r="A339" s="498"/>
      <c r="B339" s="500">
        <v>36</v>
      </c>
      <c r="C339" s="514" t="s">
        <v>1569</v>
      </c>
      <c r="D339" s="515"/>
      <c r="E339" s="499" t="s">
        <v>1425</v>
      </c>
      <c r="F339" s="498"/>
    </row>
    <row r="340" spans="1:6" ht="30" hidden="1" customHeight="1">
      <c r="A340" s="498"/>
      <c r="B340" s="500">
        <v>37</v>
      </c>
      <c r="C340" s="514" t="s">
        <v>1569</v>
      </c>
      <c r="D340" s="515"/>
      <c r="E340" s="499" t="s">
        <v>1424</v>
      </c>
      <c r="F340" s="498"/>
    </row>
    <row r="341" spans="1:6" ht="30" hidden="1" customHeight="1">
      <c r="A341" s="498"/>
      <c r="B341" s="500">
        <v>38</v>
      </c>
      <c r="C341" s="514" t="s">
        <v>1569</v>
      </c>
      <c r="D341" s="515"/>
      <c r="E341" s="499" t="s">
        <v>1423</v>
      </c>
      <c r="F341" s="498"/>
    </row>
    <row r="342" spans="1:6" ht="30" hidden="1" customHeight="1">
      <c r="A342" s="498"/>
      <c r="B342" s="500">
        <v>39</v>
      </c>
      <c r="C342" s="514" t="s">
        <v>1569</v>
      </c>
      <c r="D342" s="515"/>
      <c r="E342" s="499" t="s">
        <v>1422</v>
      </c>
      <c r="F342" s="498"/>
    </row>
    <row r="343" spans="1:6" ht="30" hidden="1" customHeight="1">
      <c r="A343" s="498"/>
      <c r="B343" s="500">
        <v>40</v>
      </c>
      <c r="C343" s="514" t="s">
        <v>1569</v>
      </c>
      <c r="D343" s="515"/>
      <c r="E343" s="499" t="s">
        <v>1421</v>
      </c>
      <c r="F343" s="498"/>
    </row>
    <row r="344" spans="1:6" ht="30" hidden="1" customHeight="1">
      <c r="A344" s="498"/>
      <c r="B344" s="500">
        <v>41</v>
      </c>
      <c r="C344" s="514" t="s">
        <v>1569</v>
      </c>
      <c r="D344" s="515"/>
      <c r="E344" s="499" t="s">
        <v>1420</v>
      </c>
      <c r="F344" s="498"/>
    </row>
    <row r="345" spans="1:6" ht="30" hidden="1" customHeight="1">
      <c r="A345" s="498"/>
      <c r="B345" s="500">
        <v>42</v>
      </c>
      <c r="C345" s="514" t="s">
        <v>1569</v>
      </c>
      <c r="D345" s="515"/>
      <c r="E345" s="499" t="s">
        <v>1419</v>
      </c>
      <c r="F345" s="498"/>
    </row>
    <row r="346" spans="1:6" ht="30" hidden="1" customHeight="1">
      <c r="A346" s="498"/>
      <c r="B346" s="500">
        <v>43</v>
      </c>
      <c r="C346" s="514" t="s">
        <v>1569</v>
      </c>
      <c r="D346" s="515"/>
      <c r="E346" s="499" t="s">
        <v>1418</v>
      </c>
      <c r="F346" s="498"/>
    </row>
    <row r="347" spans="1:6" ht="30" hidden="1" customHeight="1">
      <c r="A347" s="498"/>
      <c r="B347" s="500">
        <v>44</v>
      </c>
      <c r="C347" s="514" t="s">
        <v>1569</v>
      </c>
      <c r="D347" s="515"/>
      <c r="E347" s="499" t="s">
        <v>1417</v>
      </c>
      <c r="F347" s="498"/>
    </row>
    <row r="348" spans="1:6" ht="30" hidden="1" customHeight="1">
      <c r="A348" s="498"/>
      <c r="B348" s="500">
        <v>45</v>
      </c>
      <c r="C348" s="514" t="s">
        <v>1569</v>
      </c>
      <c r="D348" s="515"/>
      <c r="E348" s="499" t="s">
        <v>1416</v>
      </c>
      <c r="F348" s="498"/>
    </row>
    <row r="349" spans="1:6" ht="30" hidden="1" customHeight="1">
      <c r="A349" s="498"/>
      <c r="B349" s="500">
        <v>46</v>
      </c>
      <c r="C349" s="514" t="s">
        <v>1569</v>
      </c>
      <c r="D349" s="515"/>
      <c r="E349" s="499" t="s">
        <v>1415</v>
      </c>
      <c r="F349" s="498"/>
    </row>
    <row r="350" spans="1:6" ht="30" hidden="1" customHeight="1">
      <c r="A350" s="498"/>
      <c r="B350" s="500">
        <v>47</v>
      </c>
      <c r="C350" s="514" t="s">
        <v>1569</v>
      </c>
      <c r="D350" s="515"/>
      <c r="E350" s="499" t="s">
        <v>1414</v>
      </c>
      <c r="F350" s="498"/>
    </row>
    <row r="351" spans="1:6" ht="30" hidden="1" customHeight="1">
      <c r="A351" s="498"/>
      <c r="B351" s="500">
        <v>48</v>
      </c>
      <c r="C351" s="514" t="s">
        <v>1569</v>
      </c>
      <c r="D351" s="515"/>
      <c r="E351" s="499" t="s">
        <v>1413</v>
      </c>
      <c r="F351" s="498"/>
    </row>
    <row r="352" spans="1:6" ht="30" hidden="1" customHeight="1">
      <c r="A352" s="498"/>
      <c r="B352" s="500">
        <v>49</v>
      </c>
      <c r="C352" s="514" t="s">
        <v>1569</v>
      </c>
      <c r="D352" s="515"/>
      <c r="E352" s="499" t="s">
        <v>1412</v>
      </c>
      <c r="F352" s="498"/>
    </row>
    <row r="353" spans="1:6" ht="30" hidden="1" customHeight="1">
      <c r="A353" s="498"/>
      <c r="B353" s="500">
        <v>50</v>
      </c>
      <c r="C353" s="514" t="s">
        <v>1569</v>
      </c>
      <c r="D353" s="515"/>
      <c r="E353" s="499" t="s">
        <v>1411</v>
      </c>
      <c r="F353" s="498"/>
    </row>
    <row r="354" spans="1:6" ht="30" hidden="1" customHeight="1">
      <c r="A354" s="498"/>
      <c r="B354" s="500">
        <v>51</v>
      </c>
      <c r="C354" s="514" t="s">
        <v>1569</v>
      </c>
      <c r="D354" s="515"/>
      <c r="E354" s="499" t="s">
        <v>1410</v>
      </c>
      <c r="F354" s="498"/>
    </row>
    <row r="355" spans="1:6" ht="30" hidden="1" customHeight="1">
      <c r="A355" s="498"/>
      <c r="B355" s="500">
        <v>52</v>
      </c>
      <c r="C355" s="514" t="s">
        <v>1569</v>
      </c>
      <c r="D355" s="515"/>
      <c r="E355" s="499" t="s">
        <v>1409</v>
      </c>
      <c r="F355" s="498"/>
    </row>
    <row r="356" spans="1:6" ht="30" hidden="1" customHeight="1">
      <c r="A356" s="498"/>
      <c r="B356" s="500">
        <v>53</v>
      </c>
      <c r="C356" s="514" t="s">
        <v>1569</v>
      </c>
      <c r="D356" s="515"/>
      <c r="E356" s="499" t="s">
        <v>1408</v>
      </c>
      <c r="F356" s="498"/>
    </row>
    <row r="357" spans="1:6" ht="30" hidden="1" customHeight="1">
      <c r="A357" s="498"/>
      <c r="B357" s="500">
        <v>54</v>
      </c>
      <c r="C357" s="514" t="s">
        <v>1569</v>
      </c>
      <c r="D357" s="515"/>
      <c r="E357" s="499" t="s">
        <v>1407</v>
      </c>
      <c r="F357" s="498"/>
    </row>
    <row r="358" spans="1:6" ht="30" hidden="1" customHeight="1">
      <c r="A358" s="498"/>
      <c r="B358" s="500">
        <v>55</v>
      </c>
      <c r="C358" s="514" t="s">
        <v>1569</v>
      </c>
      <c r="D358" s="515"/>
      <c r="E358" s="499" t="s">
        <v>1406</v>
      </c>
      <c r="F358" s="498"/>
    </row>
    <row r="359" spans="1:6" ht="30" hidden="1" customHeight="1">
      <c r="A359" s="498"/>
      <c r="B359" s="500">
        <v>56</v>
      </c>
      <c r="C359" s="514" t="s">
        <v>1569</v>
      </c>
      <c r="D359" s="515"/>
      <c r="E359" s="499" t="s">
        <v>1405</v>
      </c>
      <c r="F359" s="498"/>
    </row>
    <row r="360" spans="1:6" ht="30" hidden="1" customHeight="1">
      <c r="A360" s="498"/>
      <c r="B360" s="500">
        <v>57</v>
      </c>
      <c r="C360" s="514" t="s">
        <v>1569</v>
      </c>
      <c r="D360" s="515"/>
      <c r="E360" s="499" t="s">
        <v>1404</v>
      </c>
      <c r="F360" s="498"/>
    </row>
    <row r="361" spans="1:6" ht="30" hidden="1" customHeight="1">
      <c r="A361" s="498"/>
      <c r="B361" s="500">
        <v>58</v>
      </c>
      <c r="C361" s="514" t="s">
        <v>1569</v>
      </c>
      <c r="D361" s="515"/>
      <c r="E361" s="499" t="s">
        <v>1403</v>
      </c>
      <c r="F361" s="498"/>
    </row>
    <row r="362" spans="1:6" ht="30" hidden="1" customHeight="1">
      <c r="A362" s="498"/>
      <c r="B362" s="500">
        <v>59</v>
      </c>
      <c r="C362" s="514" t="s">
        <v>1569</v>
      </c>
      <c r="D362" s="515"/>
      <c r="E362" s="499" t="s">
        <v>1402</v>
      </c>
      <c r="F362" s="498"/>
    </row>
    <row r="363" spans="1:6" ht="30" hidden="1" customHeight="1">
      <c r="A363" s="498"/>
      <c r="B363" s="500">
        <v>60</v>
      </c>
      <c r="C363" s="514" t="s">
        <v>1569</v>
      </c>
      <c r="D363" s="515"/>
      <c r="E363" s="499" t="s">
        <v>1245</v>
      </c>
      <c r="F363" s="498"/>
    </row>
    <row r="364" spans="1:6" ht="30" hidden="1" customHeight="1">
      <c r="A364" s="498"/>
      <c r="B364" s="500">
        <v>61</v>
      </c>
      <c r="C364" s="514" t="s">
        <v>1569</v>
      </c>
      <c r="D364" s="515"/>
      <c r="E364" s="499" t="s">
        <v>1244</v>
      </c>
      <c r="F364" s="498"/>
    </row>
    <row r="365" spans="1:6" ht="30" hidden="1" customHeight="1">
      <c r="A365" s="498"/>
      <c r="B365" s="500">
        <v>62</v>
      </c>
      <c r="C365" s="514" t="s">
        <v>1569</v>
      </c>
      <c r="D365" s="515"/>
      <c r="E365" s="499" t="s">
        <v>1399</v>
      </c>
      <c r="F365" s="498"/>
    </row>
    <row r="366" spans="1:6" ht="30" hidden="1" customHeight="1">
      <c r="A366" s="498"/>
      <c r="B366" s="500">
        <v>63</v>
      </c>
      <c r="C366" s="514" t="s">
        <v>1569</v>
      </c>
      <c r="D366" s="515"/>
      <c r="E366" s="499" t="s">
        <v>1398</v>
      </c>
      <c r="F366" s="498"/>
    </row>
    <row r="367" spans="1:6" ht="30" hidden="1" customHeight="1">
      <c r="A367" s="498"/>
      <c r="B367" s="500">
        <v>64</v>
      </c>
      <c r="C367" s="514" t="s">
        <v>1569</v>
      </c>
      <c r="D367" s="515"/>
      <c r="E367" s="499" t="s">
        <v>1397</v>
      </c>
      <c r="F367" s="498"/>
    </row>
    <row r="368" spans="1:6" ht="30" hidden="1" customHeight="1">
      <c r="A368" s="498"/>
      <c r="B368" s="500">
        <v>65</v>
      </c>
      <c r="C368" s="514" t="s">
        <v>1569</v>
      </c>
      <c r="D368" s="515"/>
      <c r="E368" s="499" t="s">
        <v>1396</v>
      </c>
      <c r="F368" s="498"/>
    </row>
    <row r="369" spans="1:6" ht="30" hidden="1" customHeight="1">
      <c r="A369" s="498"/>
      <c r="B369" s="500">
        <v>66</v>
      </c>
      <c r="C369" s="514" t="s">
        <v>1569</v>
      </c>
      <c r="D369" s="515"/>
      <c r="E369" s="499" t="s">
        <v>1395</v>
      </c>
      <c r="F369" s="498"/>
    </row>
    <row r="370" spans="1:6" ht="30" hidden="1" customHeight="1">
      <c r="A370" s="498"/>
      <c r="B370" s="500">
        <v>67</v>
      </c>
      <c r="C370" s="514" t="s">
        <v>1569</v>
      </c>
      <c r="D370" s="515"/>
      <c r="E370" s="499" t="s">
        <v>1394</v>
      </c>
      <c r="F370" s="498"/>
    </row>
    <row r="371" spans="1:6" ht="30" hidden="1" customHeight="1">
      <c r="A371" s="498"/>
      <c r="B371" s="500">
        <v>68</v>
      </c>
      <c r="C371" s="514" t="s">
        <v>1569</v>
      </c>
      <c r="D371" s="515"/>
      <c r="E371" s="499" t="s">
        <v>1393</v>
      </c>
      <c r="F371" s="498"/>
    </row>
    <row r="372" spans="1:6" ht="30" hidden="1" customHeight="1">
      <c r="A372" s="498"/>
      <c r="B372" s="500">
        <v>69</v>
      </c>
      <c r="C372" s="514" t="s">
        <v>1569</v>
      </c>
      <c r="D372" s="515"/>
      <c r="E372" s="499" t="s">
        <v>1382</v>
      </c>
      <c r="F372" s="498"/>
    </row>
    <row r="373" spans="1:6" ht="30" hidden="1" customHeight="1">
      <c r="A373" s="498"/>
      <c r="B373" s="500">
        <v>70</v>
      </c>
      <c r="C373" s="514" t="s">
        <v>1569</v>
      </c>
      <c r="D373" s="515"/>
      <c r="E373" s="499" t="s">
        <v>1381</v>
      </c>
      <c r="F373" s="498"/>
    </row>
    <row r="374" spans="1:6" ht="30" hidden="1" customHeight="1">
      <c r="A374" s="498"/>
      <c r="B374" s="500">
        <v>71</v>
      </c>
      <c r="C374" s="514" t="s">
        <v>1569</v>
      </c>
      <c r="D374" s="515"/>
      <c r="E374" s="499" t="s">
        <v>1380</v>
      </c>
      <c r="F374" s="498"/>
    </row>
    <row r="375" spans="1:6" ht="30" hidden="1" customHeight="1">
      <c r="A375" s="498"/>
      <c r="B375" s="500">
        <v>72</v>
      </c>
      <c r="C375" s="514" t="s">
        <v>1569</v>
      </c>
      <c r="D375" s="515"/>
      <c r="E375" s="499" t="s">
        <v>1379</v>
      </c>
      <c r="F375" s="498"/>
    </row>
    <row r="376" spans="1:6" ht="30" hidden="1" customHeight="1">
      <c r="A376" s="498"/>
      <c r="B376" s="500">
        <v>73</v>
      </c>
      <c r="C376" s="514" t="s">
        <v>1569</v>
      </c>
      <c r="D376" s="515"/>
      <c r="E376" s="499" t="s">
        <v>1378</v>
      </c>
      <c r="F376" s="498"/>
    </row>
    <row r="377" spans="1:6" ht="30" hidden="1" customHeight="1">
      <c r="A377" s="498"/>
      <c r="B377" s="500">
        <v>74</v>
      </c>
      <c r="C377" s="514" t="s">
        <v>1569</v>
      </c>
      <c r="D377" s="515"/>
      <c r="E377" s="499" t="s">
        <v>1377</v>
      </c>
      <c r="F377" s="498"/>
    </row>
    <row r="378" spans="1:6" ht="30" hidden="1" customHeight="1">
      <c r="A378" s="498"/>
      <c r="B378" s="500">
        <v>75</v>
      </c>
      <c r="C378" s="514" t="s">
        <v>1569</v>
      </c>
      <c r="D378" s="515"/>
      <c r="E378" s="499" t="s">
        <v>1376</v>
      </c>
      <c r="F378" s="498"/>
    </row>
    <row r="379" spans="1:6" ht="30" hidden="1" customHeight="1">
      <c r="A379" s="498"/>
      <c r="B379" s="500">
        <v>76</v>
      </c>
      <c r="C379" s="514" t="s">
        <v>1569</v>
      </c>
      <c r="D379" s="515"/>
      <c r="E379" s="499" t="s">
        <v>1375</v>
      </c>
      <c r="F379" s="498"/>
    </row>
    <row r="380" spans="1:6" ht="30" hidden="1" customHeight="1">
      <c r="A380" s="498"/>
      <c r="B380" s="500">
        <v>77</v>
      </c>
      <c r="C380" s="514" t="s">
        <v>1569</v>
      </c>
      <c r="D380" s="515"/>
      <c r="E380" s="499" t="s">
        <v>1374</v>
      </c>
      <c r="F380" s="498"/>
    </row>
    <row r="381" spans="1:6" ht="30" hidden="1" customHeight="1">
      <c r="A381" s="498"/>
      <c r="B381" s="500">
        <v>78</v>
      </c>
      <c r="C381" s="514" t="s">
        <v>1569</v>
      </c>
      <c r="D381" s="515"/>
      <c r="E381" s="499" t="s">
        <v>1373</v>
      </c>
      <c r="F381" s="498"/>
    </row>
    <row r="382" spans="1:6" ht="30" hidden="1" customHeight="1">
      <c r="A382" s="498"/>
      <c r="B382" s="500">
        <v>79</v>
      </c>
      <c r="C382" s="514" t="s">
        <v>1569</v>
      </c>
      <c r="D382" s="515"/>
      <c r="E382" s="499" t="s">
        <v>1372</v>
      </c>
      <c r="F382" s="498"/>
    </row>
    <row r="383" spans="1:6" ht="30" hidden="1" customHeight="1">
      <c r="A383" s="498"/>
      <c r="B383" s="500">
        <v>80</v>
      </c>
      <c r="C383" s="514" t="s">
        <v>1569</v>
      </c>
      <c r="D383" s="515"/>
      <c r="E383" s="499" t="s">
        <v>1566</v>
      </c>
      <c r="F383" s="498"/>
    </row>
    <row r="384" spans="1:6" ht="30" hidden="1" customHeight="1">
      <c r="A384" s="498"/>
      <c r="B384" s="500">
        <v>81</v>
      </c>
      <c r="C384" s="514" t="s">
        <v>1569</v>
      </c>
      <c r="D384" s="515"/>
      <c r="E384" s="499" t="s">
        <v>1371</v>
      </c>
      <c r="F384" s="498"/>
    </row>
    <row r="385" spans="1:6" ht="30" hidden="1" customHeight="1">
      <c r="A385" s="498"/>
      <c r="B385" s="500">
        <v>82</v>
      </c>
      <c r="C385" s="514" t="s">
        <v>1569</v>
      </c>
      <c r="D385" s="515"/>
      <c r="E385" s="499" t="s">
        <v>1592</v>
      </c>
      <c r="F385" s="498"/>
    </row>
    <row r="386" spans="1:6" ht="30" hidden="1" customHeight="1">
      <c r="A386" s="498"/>
      <c r="B386" s="500">
        <v>83</v>
      </c>
      <c r="C386" s="514" t="s">
        <v>1569</v>
      </c>
      <c r="D386" s="515"/>
      <c r="E386" s="499" t="s">
        <v>1591</v>
      </c>
      <c r="F386" s="498"/>
    </row>
    <row r="387" spans="1:6" ht="30" hidden="1" customHeight="1">
      <c r="A387" s="498"/>
      <c r="B387" s="500">
        <v>84</v>
      </c>
      <c r="C387" s="514" t="s">
        <v>1569</v>
      </c>
      <c r="D387" s="515"/>
      <c r="E387" s="499" t="s">
        <v>1590</v>
      </c>
      <c r="F387" s="498"/>
    </row>
    <row r="388" spans="1:6" ht="30" hidden="1" customHeight="1">
      <c r="A388" s="498"/>
      <c r="B388" s="500">
        <v>85</v>
      </c>
      <c r="C388" s="514" t="s">
        <v>1569</v>
      </c>
      <c r="D388" s="515"/>
      <c r="E388" s="499" t="s">
        <v>1589</v>
      </c>
      <c r="F388" s="498"/>
    </row>
    <row r="389" spans="1:6" ht="30" hidden="1" customHeight="1">
      <c r="A389" s="498"/>
      <c r="B389" s="500">
        <v>86</v>
      </c>
      <c r="C389" s="514" t="s">
        <v>1569</v>
      </c>
      <c r="D389" s="515"/>
      <c r="E389" s="499" t="s">
        <v>1588</v>
      </c>
      <c r="F389" s="498"/>
    </row>
    <row r="390" spans="1:6" ht="30" hidden="1" customHeight="1">
      <c r="A390" s="498"/>
      <c r="B390" s="500">
        <v>87</v>
      </c>
      <c r="C390" s="514" t="s">
        <v>1569</v>
      </c>
      <c r="D390" s="515"/>
      <c r="E390" s="499" t="s">
        <v>1587</v>
      </c>
      <c r="F390" s="498"/>
    </row>
    <row r="391" spans="1:6" ht="30" hidden="1" customHeight="1">
      <c r="A391" s="498"/>
      <c r="B391" s="500">
        <v>88</v>
      </c>
      <c r="C391" s="514" t="s">
        <v>1569</v>
      </c>
      <c r="D391" s="515"/>
      <c r="E391" s="499" t="s">
        <v>1586</v>
      </c>
      <c r="F391" s="498"/>
    </row>
    <row r="392" spans="1:6" ht="30" hidden="1" customHeight="1">
      <c r="A392" s="498"/>
      <c r="B392" s="500">
        <v>89</v>
      </c>
      <c r="C392" s="514" t="s">
        <v>1569</v>
      </c>
      <c r="D392" s="515"/>
      <c r="E392" s="499" t="s">
        <v>1240</v>
      </c>
      <c r="F392" s="498"/>
    </row>
    <row r="393" spans="1:6" ht="30" hidden="1" customHeight="1">
      <c r="A393" s="498"/>
      <c r="B393" s="500">
        <v>90</v>
      </c>
      <c r="C393" s="514" t="s">
        <v>1569</v>
      </c>
      <c r="D393" s="515"/>
      <c r="E393" s="499" t="s">
        <v>1239</v>
      </c>
      <c r="F393" s="498"/>
    </row>
    <row r="394" spans="1:6" ht="30" hidden="1" customHeight="1">
      <c r="A394" s="498"/>
      <c r="B394" s="500">
        <v>91</v>
      </c>
      <c r="C394" s="514" t="s">
        <v>1569</v>
      </c>
      <c r="D394" s="515"/>
      <c r="E394" s="499" t="s">
        <v>1238</v>
      </c>
      <c r="F394" s="498"/>
    </row>
    <row r="395" spans="1:6" ht="30" hidden="1" customHeight="1">
      <c r="A395" s="498"/>
      <c r="B395" s="500">
        <v>92</v>
      </c>
      <c r="C395" s="514" t="s">
        <v>1569</v>
      </c>
      <c r="D395" s="515"/>
      <c r="E395" s="499" t="s">
        <v>1585</v>
      </c>
      <c r="F395" s="498"/>
    </row>
    <row r="396" spans="1:6" ht="30" hidden="1" customHeight="1">
      <c r="A396" s="498"/>
      <c r="B396" s="500">
        <v>93</v>
      </c>
      <c r="C396" s="514" t="s">
        <v>1569</v>
      </c>
      <c r="D396" s="515"/>
      <c r="E396" s="499" t="s">
        <v>1584</v>
      </c>
      <c r="F396" s="498"/>
    </row>
    <row r="397" spans="1:6" ht="30" hidden="1" customHeight="1">
      <c r="A397" s="498"/>
      <c r="B397" s="500">
        <v>94</v>
      </c>
      <c r="C397" s="514" t="s">
        <v>1569</v>
      </c>
      <c r="D397" s="515"/>
      <c r="E397" s="499" t="s">
        <v>1490</v>
      </c>
      <c r="F397" s="498"/>
    </row>
    <row r="398" spans="1:6" ht="30" hidden="1" customHeight="1">
      <c r="A398" s="498"/>
      <c r="B398" s="500">
        <v>95</v>
      </c>
      <c r="C398" s="514" t="s">
        <v>1569</v>
      </c>
      <c r="D398" s="515"/>
      <c r="E398" s="499" t="s">
        <v>1489</v>
      </c>
      <c r="F398" s="498"/>
    </row>
    <row r="399" spans="1:6" ht="30" hidden="1" customHeight="1">
      <c r="A399" s="498"/>
      <c r="B399" s="500">
        <v>96</v>
      </c>
      <c r="C399" s="514" t="s">
        <v>1569</v>
      </c>
      <c r="D399" s="515"/>
      <c r="E399" s="499" t="s">
        <v>1488</v>
      </c>
      <c r="F399" s="498"/>
    </row>
    <row r="400" spans="1:6" ht="30" hidden="1" customHeight="1">
      <c r="A400" s="498"/>
      <c r="B400" s="500">
        <v>97</v>
      </c>
      <c r="C400" s="514" t="s">
        <v>1569</v>
      </c>
      <c r="D400" s="515"/>
      <c r="E400" s="499" t="s">
        <v>1583</v>
      </c>
      <c r="F400" s="498"/>
    </row>
    <row r="401" spans="1:6" ht="30" hidden="1" customHeight="1">
      <c r="A401" s="498"/>
      <c r="B401" s="500">
        <v>98</v>
      </c>
      <c r="C401" s="514" t="s">
        <v>1569</v>
      </c>
      <c r="D401" s="515"/>
      <c r="E401" s="499" t="s">
        <v>1486</v>
      </c>
      <c r="F401" s="498"/>
    </row>
    <row r="402" spans="1:6" ht="30" hidden="1" customHeight="1">
      <c r="A402" s="498"/>
      <c r="B402" s="500">
        <v>99</v>
      </c>
      <c r="C402" s="514" t="s">
        <v>1569</v>
      </c>
      <c r="D402" s="515"/>
      <c r="E402" s="499" t="s">
        <v>1480</v>
      </c>
      <c r="F402" s="498"/>
    </row>
    <row r="403" spans="1:6" ht="30" hidden="1" customHeight="1">
      <c r="A403" s="498"/>
      <c r="B403" s="500">
        <v>100</v>
      </c>
      <c r="C403" s="514" t="s">
        <v>1569</v>
      </c>
      <c r="D403" s="515"/>
      <c r="E403" s="499" t="s">
        <v>1479</v>
      </c>
      <c r="F403" s="498"/>
    </row>
    <row r="404" spans="1:6" ht="30" hidden="1" customHeight="1">
      <c r="A404" s="498"/>
      <c r="B404" s="500">
        <v>101</v>
      </c>
      <c r="C404" s="514" t="s">
        <v>1569</v>
      </c>
      <c r="D404" s="515"/>
      <c r="E404" s="499" t="s">
        <v>1478</v>
      </c>
      <c r="F404" s="498"/>
    </row>
    <row r="405" spans="1:6" ht="30" hidden="1" customHeight="1">
      <c r="A405" s="498"/>
      <c r="B405" s="500">
        <v>102</v>
      </c>
      <c r="C405" s="514" t="s">
        <v>1569</v>
      </c>
      <c r="D405" s="515"/>
      <c r="E405" s="499" t="s">
        <v>1477</v>
      </c>
      <c r="F405" s="498"/>
    </row>
    <row r="406" spans="1:6" ht="30" hidden="1" customHeight="1">
      <c r="A406" s="498"/>
      <c r="B406" s="500">
        <v>103</v>
      </c>
      <c r="C406" s="514" t="s">
        <v>1569</v>
      </c>
      <c r="D406" s="515"/>
      <c r="E406" s="499" t="s">
        <v>1476</v>
      </c>
      <c r="F406" s="498"/>
    </row>
    <row r="407" spans="1:6" ht="30" hidden="1" customHeight="1">
      <c r="A407" s="498"/>
      <c r="B407" s="500">
        <v>104</v>
      </c>
      <c r="C407" s="514" t="s">
        <v>1569</v>
      </c>
      <c r="D407" s="515"/>
      <c r="E407" s="516" t="s">
        <v>1437</v>
      </c>
      <c r="F407" s="498"/>
    </row>
    <row r="408" spans="1:6" ht="30" hidden="1" customHeight="1">
      <c r="A408" s="498"/>
      <c r="B408" s="498"/>
      <c r="C408" s="501"/>
      <c r="D408" s="501"/>
      <c r="E408" s="517"/>
      <c r="F408" s="498"/>
    </row>
    <row r="409" spans="1:6" ht="30" hidden="1" customHeight="1">
      <c r="A409" s="498"/>
      <c r="B409" s="500">
        <v>105</v>
      </c>
      <c r="C409" s="514" t="s">
        <v>1569</v>
      </c>
      <c r="D409" s="515"/>
      <c r="E409" s="499" t="s">
        <v>1436</v>
      </c>
      <c r="F409" s="498"/>
    </row>
    <row r="410" spans="1:6" ht="30" hidden="1" customHeight="1">
      <c r="A410" s="498"/>
      <c r="B410" s="500">
        <v>106</v>
      </c>
      <c r="C410" s="514" t="s">
        <v>1569</v>
      </c>
      <c r="D410" s="515"/>
      <c r="E410" s="499" t="s">
        <v>1469</v>
      </c>
      <c r="F410" s="498"/>
    </row>
    <row r="411" spans="1:6" ht="30" hidden="1" customHeight="1">
      <c r="A411" s="498"/>
      <c r="B411" s="500">
        <v>107</v>
      </c>
      <c r="C411" s="514" t="s">
        <v>1569</v>
      </c>
      <c r="D411" s="515"/>
      <c r="E411" s="499" t="s">
        <v>1468</v>
      </c>
      <c r="F411" s="498"/>
    </row>
    <row r="412" spans="1:6" ht="30" hidden="1" customHeight="1">
      <c r="A412" s="498"/>
      <c r="B412" s="500">
        <v>108</v>
      </c>
      <c r="C412" s="514" t="s">
        <v>1569</v>
      </c>
      <c r="D412" s="515"/>
      <c r="E412" s="499" t="s">
        <v>1467</v>
      </c>
      <c r="F412" s="498"/>
    </row>
    <row r="413" spans="1:6" ht="30" hidden="1" customHeight="1">
      <c r="A413" s="498"/>
      <c r="B413" s="500">
        <v>109</v>
      </c>
      <c r="C413" s="514" t="s">
        <v>1569</v>
      </c>
      <c r="D413" s="515"/>
      <c r="E413" s="499" t="s">
        <v>1466</v>
      </c>
      <c r="F413" s="498"/>
    </row>
    <row r="414" spans="1:6" ht="30" hidden="1" customHeight="1">
      <c r="A414" s="498"/>
      <c r="B414" s="500">
        <v>110</v>
      </c>
      <c r="C414" s="514" t="s">
        <v>1569</v>
      </c>
      <c r="D414" s="515"/>
      <c r="E414" s="499" t="s">
        <v>1465</v>
      </c>
      <c r="F414" s="498"/>
    </row>
    <row r="415" spans="1:6" ht="30" hidden="1" customHeight="1">
      <c r="A415" s="498"/>
      <c r="B415" s="500">
        <v>111</v>
      </c>
      <c r="C415" s="514" t="s">
        <v>1569</v>
      </c>
      <c r="D415" s="515"/>
      <c r="E415" s="499" t="s">
        <v>1464</v>
      </c>
      <c r="F415" s="498"/>
    </row>
    <row r="416" spans="1:6" ht="30" hidden="1" customHeight="1">
      <c r="A416" s="498"/>
      <c r="B416" s="500">
        <v>112</v>
      </c>
      <c r="C416" s="514" t="s">
        <v>1569</v>
      </c>
      <c r="D416" s="515"/>
      <c r="E416" s="499" t="s">
        <v>1463</v>
      </c>
      <c r="F416" s="498"/>
    </row>
    <row r="417" spans="1:6" ht="30" hidden="1" customHeight="1">
      <c r="A417" s="498"/>
      <c r="B417" s="500">
        <v>113</v>
      </c>
      <c r="C417" s="514" t="s">
        <v>1569</v>
      </c>
      <c r="D417" s="515"/>
      <c r="E417" s="499" t="s">
        <v>1462</v>
      </c>
      <c r="F417" s="498"/>
    </row>
    <row r="418" spans="1:6" ht="30" hidden="1" customHeight="1">
      <c r="A418" s="498"/>
      <c r="B418" s="500">
        <v>114</v>
      </c>
      <c r="C418" s="514" t="s">
        <v>1569</v>
      </c>
      <c r="D418" s="515"/>
      <c r="E418" s="499" t="s">
        <v>1461</v>
      </c>
      <c r="F418" s="498"/>
    </row>
    <row r="419" spans="1:6" ht="30" hidden="1" customHeight="1">
      <c r="A419" s="498"/>
      <c r="B419" s="500">
        <v>115</v>
      </c>
      <c r="C419" s="514" t="s">
        <v>1569</v>
      </c>
      <c r="D419" s="515"/>
      <c r="E419" s="499" t="s">
        <v>1460</v>
      </c>
      <c r="F419" s="498"/>
    </row>
    <row r="420" spans="1:6" ht="30" hidden="1" customHeight="1">
      <c r="A420" s="498"/>
      <c r="B420" s="500">
        <v>116</v>
      </c>
      <c r="C420" s="514" t="s">
        <v>1569</v>
      </c>
      <c r="D420" s="515"/>
      <c r="E420" s="499" t="s">
        <v>1564</v>
      </c>
      <c r="F420" s="498"/>
    </row>
    <row r="421" spans="1:6" ht="30" hidden="1" customHeight="1">
      <c r="A421" s="498"/>
      <c r="B421" s="500">
        <v>117</v>
      </c>
      <c r="C421" s="514" t="s">
        <v>1569</v>
      </c>
      <c r="D421" s="515"/>
      <c r="E421" s="499" t="s">
        <v>1459</v>
      </c>
      <c r="F421" s="498"/>
    </row>
    <row r="422" spans="1:6" ht="30" hidden="1" customHeight="1">
      <c r="A422" s="498"/>
      <c r="B422" s="500">
        <v>118</v>
      </c>
      <c r="C422" s="514" t="s">
        <v>1569</v>
      </c>
      <c r="D422" s="515"/>
      <c r="E422" s="499" t="s">
        <v>1582</v>
      </c>
      <c r="F422" s="498"/>
    </row>
    <row r="423" spans="1:6" ht="30" hidden="1" customHeight="1">
      <c r="A423" s="498"/>
      <c r="B423" s="500">
        <v>119</v>
      </c>
      <c r="C423" s="514" t="s">
        <v>1569</v>
      </c>
      <c r="D423" s="515"/>
      <c r="E423" s="499" t="s">
        <v>1581</v>
      </c>
      <c r="F423" s="498"/>
    </row>
    <row r="424" spans="1:6" ht="30" hidden="1" customHeight="1">
      <c r="A424" s="498"/>
      <c r="B424" s="500">
        <v>120</v>
      </c>
      <c r="C424" s="514" t="s">
        <v>1569</v>
      </c>
      <c r="D424" s="515"/>
      <c r="E424" s="499" t="s">
        <v>1580</v>
      </c>
      <c r="F424" s="498"/>
    </row>
    <row r="425" spans="1:6" ht="30" hidden="1" customHeight="1">
      <c r="A425" s="498"/>
      <c r="B425" s="500">
        <v>121</v>
      </c>
      <c r="C425" s="514" t="s">
        <v>1569</v>
      </c>
      <c r="D425" s="515"/>
      <c r="E425" s="499" t="s">
        <v>1579</v>
      </c>
      <c r="F425" s="498"/>
    </row>
    <row r="426" spans="1:6" ht="30" hidden="1" customHeight="1">
      <c r="A426" s="498"/>
      <c r="B426" s="500">
        <v>122</v>
      </c>
      <c r="C426" s="514" t="s">
        <v>1569</v>
      </c>
      <c r="D426" s="515"/>
      <c r="E426" s="499" t="s">
        <v>1578</v>
      </c>
      <c r="F426" s="498"/>
    </row>
    <row r="427" spans="1:6" ht="30" hidden="1" customHeight="1">
      <c r="A427" s="498"/>
      <c r="B427" s="500">
        <v>123</v>
      </c>
      <c r="C427" s="514" t="s">
        <v>1569</v>
      </c>
      <c r="D427" s="515"/>
      <c r="E427" s="499" t="s">
        <v>1577</v>
      </c>
      <c r="F427" s="498"/>
    </row>
    <row r="428" spans="1:6" ht="30" hidden="1" customHeight="1">
      <c r="A428" s="498"/>
      <c r="B428" s="500">
        <v>124</v>
      </c>
      <c r="C428" s="514" t="s">
        <v>1569</v>
      </c>
      <c r="D428" s="515"/>
      <c r="E428" s="499" t="s">
        <v>1563</v>
      </c>
      <c r="F428" s="498"/>
    </row>
    <row r="429" spans="1:6" ht="30" hidden="1" customHeight="1">
      <c r="A429" s="498"/>
      <c r="B429" s="500">
        <v>125</v>
      </c>
      <c r="C429" s="514" t="s">
        <v>1569</v>
      </c>
      <c r="D429" s="515"/>
      <c r="E429" s="499" t="s">
        <v>1562</v>
      </c>
      <c r="F429" s="498"/>
    </row>
    <row r="430" spans="1:6" ht="30" hidden="1" customHeight="1">
      <c r="A430" s="498"/>
      <c r="B430" s="500">
        <v>126</v>
      </c>
      <c r="C430" s="514" t="s">
        <v>1569</v>
      </c>
      <c r="D430" s="515"/>
      <c r="E430" s="499" t="s">
        <v>1557</v>
      </c>
      <c r="F430" s="498"/>
    </row>
    <row r="431" spans="1:6" ht="30" hidden="1" customHeight="1">
      <c r="A431" s="498"/>
      <c r="B431" s="500">
        <v>127</v>
      </c>
      <c r="C431" s="514" t="s">
        <v>1569</v>
      </c>
      <c r="D431" s="515"/>
      <c r="E431" s="499" t="s">
        <v>1556</v>
      </c>
      <c r="F431" s="498"/>
    </row>
    <row r="432" spans="1:6" ht="30" hidden="1" customHeight="1">
      <c r="A432" s="498"/>
      <c r="B432" s="500">
        <v>128</v>
      </c>
      <c r="C432" s="514" t="s">
        <v>1569</v>
      </c>
      <c r="D432" s="515"/>
      <c r="E432" s="499" t="s">
        <v>1434</v>
      </c>
      <c r="F432" s="498"/>
    </row>
    <row r="433" spans="1:6" ht="30" hidden="1" customHeight="1">
      <c r="A433" s="498"/>
      <c r="B433" s="500">
        <v>129</v>
      </c>
      <c r="C433" s="514" t="s">
        <v>1569</v>
      </c>
      <c r="D433" s="515"/>
      <c r="E433" s="499" t="s">
        <v>1433</v>
      </c>
      <c r="F433" s="498"/>
    </row>
    <row r="434" spans="1:6" ht="30" hidden="1" customHeight="1">
      <c r="A434" s="498"/>
      <c r="B434" s="500">
        <v>130</v>
      </c>
      <c r="C434" s="514" t="s">
        <v>1569</v>
      </c>
      <c r="D434" s="515"/>
      <c r="E434" s="499" t="s">
        <v>1432</v>
      </c>
      <c r="F434" s="498"/>
    </row>
    <row r="435" spans="1:6" ht="30" hidden="1" customHeight="1">
      <c r="A435" s="498"/>
      <c r="B435" s="500">
        <v>131</v>
      </c>
      <c r="C435" s="514" t="s">
        <v>1569</v>
      </c>
      <c r="D435" s="515"/>
      <c r="E435" s="499" t="s">
        <v>1552</v>
      </c>
      <c r="F435" s="498"/>
    </row>
    <row r="436" spans="1:6" ht="30" hidden="1" customHeight="1">
      <c r="A436" s="498"/>
      <c r="B436" s="500">
        <v>132</v>
      </c>
      <c r="C436" s="514" t="s">
        <v>1569</v>
      </c>
      <c r="D436" s="515"/>
      <c r="E436" s="499" t="s">
        <v>1551</v>
      </c>
      <c r="F436" s="498"/>
    </row>
    <row r="437" spans="1:6" ht="30" hidden="1" customHeight="1">
      <c r="A437" s="498"/>
      <c r="B437" s="500">
        <v>133</v>
      </c>
      <c r="C437" s="514" t="s">
        <v>1569</v>
      </c>
      <c r="D437" s="515"/>
      <c r="E437" s="499" t="s">
        <v>1550</v>
      </c>
      <c r="F437" s="498"/>
    </row>
    <row r="438" spans="1:6" ht="30" hidden="1" customHeight="1">
      <c r="A438" s="498"/>
      <c r="B438" s="500">
        <v>134</v>
      </c>
      <c r="C438" s="514" t="s">
        <v>1569</v>
      </c>
      <c r="D438" s="515"/>
      <c r="E438" s="499" t="s">
        <v>1549</v>
      </c>
      <c r="F438" s="498"/>
    </row>
    <row r="439" spans="1:6" ht="30" hidden="1" customHeight="1">
      <c r="A439" s="498"/>
      <c r="B439" s="500">
        <v>135</v>
      </c>
      <c r="C439" s="514" t="s">
        <v>1569</v>
      </c>
      <c r="D439" s="515"/>
      <c r="E439" s="499" t="s">
        <v>1548</v>
      </c>
      <c r="F439" s="498"/>
    </row>
    <row r="440" spans="1:6" ht="30" hidden="1" customHeight="1">
      <c r="A440" s="498"/>
      <c r="B440" s="500">
        <v>136</v>
      </c>
      <c r="C440" s="514" t="s">
        <v>1569</v>
      </c>
      <c r="D440" s="515"/>
      <c r="E440" s="499" t="s">
        <v>1546</v>
      </c>
      <c r="F440" s="498"/>
    </row>
    <row r="441" spans="1:6" ht="30" hidden="1" customHeight="1">
      <c r="A441" s="498"/>
      <c r="B441" s="500">
        <v>137</v>
      </c>
      <c r="C441" s="514" t="s">
        <v>1569</v>
      </c>
      <c r="D441" s="515"/>
      <c r="E441" s="499" t="s">
        <v>1545</v>
      </c>
      <c r="F441" s="498"/>
    </row>
    <row r="442" spans="1:6" ht="30" hidden="1" customHeight="1">
      <c r="A442" s="498"/>
      <c r="B442" s="500">
        <v>138</v>
      </c>
      <c r="C442" s="514" t="s">
        <v>1569</v>
      </c>
      <c r="D442" s="515"/>
      <c r="E442" s="499" t="s">
        <v>1544</v>
      </c>
      <c r="F442" s="498"/>
    </row>
    <row r="443" spans="1:6" ht="30" hidden="1" customHeight="1">
      <c r="A443" s="498"/>
      <c r="B443" s="500">
        <v>139</v>
      </c>
      <c r="C443" s="514" t="s">
        <v>1569</v>
      </c>
      <c r="D443" s="515"/>
      <c r="E443" s="499" t="s">
        <v>1543</v>
      </c>
      <c r="F443" s="498"/>
    </row>
    <row r="444" spans="1:6" ht="30" hidden="1" customHeight="1">
      <c r="A444" s="498"/>
      <c r="B444" s="500">
        <v>140</v>
      </c>
      <c r="C444" s="514" t="s">
        <v>1569</v>
      </c>
      <c r="D444" s="515"/>
      <c r="E444" s="499" t="s">
        <v>1542</v>
      </c>
      <c r="F444" s="498"/>
    </row>
    <row r="445" spans="1:6" ht="30" hidden="1" customHeight="1">
      <c r="A445" s="498"/>
      <c r="B445" s="500">
        <v>141</v>
      </c>
      <c r="C445" s="514" t="s">
        <v>1569</v>
      </c>
      <c r="D445" s="515"/>
      <c r="E445" s="499" t="s">
        <v>1541</v>
      </c>
      <c r="F445" s="498"/>
    </row>
    <row r="446" spans="1:6" ht="30" hidden="1" customHeight="1">
      <c r="A446" s="498"/>
      <c r="B446" s="500">
        <v>142</v>
      </c>
      <c r="C446" s="514" t="s">
        <v>1569</v>
      </c>
      <c r="D446" s="515"/>
      <c r="E446" s="499" t="s">
        <v>1540</v>
      </c>
      <c r="F446" s="498"/>
    </row>
    <row r="447" spans="1:6" ht="30" hidden="1" customHeight="1">
      <c r="A447" s="498"/>
      <c r="B447" s="500">
        <v>143</v>
      </c>
      <c r="C447" s="514" t="s">
        <v>1569</v>
      </c>
      <c r="D447" s="515"/>
      <c r="E447" s="499" t="s">
        <v>1539</v>
      </c>
      <c r="F447" s="498"/>
    </row>
    <row r="448" spans="1:6" ht="30" hidden="1" customHeight="1">
      <c r="A448" s="498"/>
      <c r="B448" s="500">
        <v>144</v>
      </c>
      <c r="C448" s="514" t="s">
        <v>1569</v>
      </c>
      <c r="D448" s="515"/>
      <c r="E448" s="499" t="s">
        <v>1538</v>
      </c>
      <c r="F448" s="498"/>
    </row>
    <row r="449" spans="1:6" ht="30" hidden="1" customHeight="1">
      <c r="A449" s="498"/>
      <c r="B449" s="500">
        <v>145</v>
      </c>
      <c r="C449" s="514" t="s">
        <v>1569</v>
      </c>
      <c r="D449" s="515"/>
      <c r="E449" s="499" t="s">
        <v>1537</v>
      </c>
      <c r="F449" s="498"/>
    </row>
    <row r="450" spans="1:6" ht="30" hidden="1" customHeight="1">
      <c r="A450" s="498"/>
      <c r="B450" s="500">
        <v>146</v>
      </c>
      <c r="C450" s="514" t="s">
        <v>1569</v>
      </c>
      <c r="D450" s="515"/>
      <c r="E450" s="499" t="s">
        <v>1536</v>
      </c>
      <c r="F450" s="498"/>
    </row>
    <row r="451" spans="1:6" ht="30" hidden="1" customHeight="1">
      <c r="A451" s="498"/>
      <c r="B451" s="500">
        <v>147</v>
      </c>
      <c r="C451" s="514" t="s">
        <v>1569</v>
      </c>
      <c r="D451" s="515"/>
      <c r="E451" s="499" t="s">
        <v>1535</v>
      </c>
      <c r="F451" s="498"/>
    </row>
    <row r="452" spans="1:6" ht="30" hidden="1" customHeight="1">
      <c r="A452" s="498"/>
      <c r="B452" s="500">
        <v>148</v>
      </c>
      <c r="C452" s="514" t="s">
        <v>1569</v>
      </c>
      <c r="D452" s="515"/>
      <c r="E452" s="499" t="s">
        <v>1528</v>
      </c>
      <c r="F452" s="498"/>
    </row>
    <row r="453" spans="1:6" ht="30" hidden="1" customHeight="1">
      <c r="A453" s="498"/>
      <c r="B453" s="500">
        <v>149</v>
      </c>
      <c r="C453" s="514" t="s">
        <v>1569</v>
      </c>
      <c r="D453" s="515"/>
      <c r="E453" s="499" t="s">
        <v>1527</v>
      </c>
      <c r="F453" s="498"/>
    </row>
    <row r="454" spans="1:6" ht="30" hidden="1" customHeight="1">
      <c r="A454" s="498"/>
      <c r="B454" s="500">
        <v>150</v>
      </c>
      <c r="C454" s="514" t="s">
        <v>1569</v>
      </c>
      <c r="D454" s="515"/>
      <c r="E454" s="499" t="s">
        <v>1526</v>
      </c>
      <c r="F454" s="498"/>
    </row>
    <row r="455" spans="1:6" ht="30" hidden="1" customHeight="1">
      <c r="A455" s="498"/>
      <c r="B455" s="500">
        <v>151</v>
      </c>
      <c r="C455" s="514" t="s">
        <v>1569</v>
      </c>
      <c r="D455" s="515"/>
      <c r="E455" s="499" t="s">
        <v>1525</v>
      </c>
      <c r="F455" s="498"/>
    </row>
    <row r="456" spans="1:6" ht="30" hidden="1" customHeight="1">
      <c r="A456" s="498"/>
      <c r="B456" s="500">
        <v>152</v>
      </c>
      <c r="C456" s="514" t="s">
        <v>1569</v>
      </c>
      <c r="D456" s="515"/>
      <c r="E456" s="499" t="s">
        <v>1524</v>
      </c>
      <c r="F456" s="498"/>
    </row>
    <row r="457" spans="1:6" ht="30" hidden="1" customHeight="1">
      <c r="A457" s="498"/>
      <c r="B457" s="500">
        <v>153</v>
      </c>
      <c r="C457" s="514" t="s">
        <v>1569</v>
      </c>
      <c r="D457" s="515"/>
      <c r="E457" s="499" t="s">
        <v>1523</v>
      </c>
      <c r="F457" s="498"/>
    </row>
    <row r="458" spans="1:6" ht="30" hidden="1" customHeight="1">
      <c r="A458" s="498"/>
      <c r="B458" s="500">
        <v>154</v>
      </c>
      <c r="C458" s="514" t="s">
        <v>1569</v>
      </c>
      <c r="D458" s="515"/>
      <c r="E458" s="499" t="s">
        <v>1228</v>
      </c>
      <c r="F458" s="498"/>
    </row>
    <row r="459" spans="1:6" ht="30" hidden="1" customHeight="1">
      <c r="A459" s="498"/>
      <c r="B459" s="500">
        <v>155</v>
      </c>
      <c r="C459" s="514" t="s">
        <v>1569</v>
      </c>
      <c r="D459" s="515"/>
      <c r="E459" s="499" t="s">
        <v>1576</v>
      </c>
      <c r="F459" s="498"/>
    </row>
    <row r="460" spans="1:6" ht="30" hidden="1" customHeight="1">
      <c r="A460" s="498"/>
      <c r="B460" s="500">
        <v>156</v>
      </c>
      <c r="C460" s="514" t="s">
        <v>1569</v>
      </c>
      <c r="D460" s="515"/>
      <c r="E460" s="499" t="s">
        <v>1227</v>
      </c>
      <c r="F460" s="498"/>
    </row>
    <row r="461" spans="1:6" ht="30" hidden="1" customHeight="1">
      <c r="A461" s="498"/>
      <c r="B461" s="500">
        <v>157</v>
      </c>
      <c r="C461" s="514" t="s">
        <v>1569</v>
      </c>
      <c r="D461" s="515"/>
      <c r="E461" s="499" t="s">
        <v>1226</v>
      </c>
      <c r="F461" s="498"/>
    </row>
    <row r="462" spans="1:6" ht="30" hidden="1" customHeight="1">
      <c r="A462" s="498"/>
      <c r="B462" s="500">
        <v>158</v>
      </c>
      <c r="C462" s="514" t="s">
        <v>1569</v>
      </c>
      <c r="D462" s="515"/>
      <c r="E462" s="499" t="s">
        <v>1224</v>
      </c>
      <c r="F462" s="498"/>
    </row>
    <row r="463" spans="1:6" ht="30" hidden="1" customHeight="1">
      <c r="A463" s="498"/>
      <c r="B463" s="500">
        <v>159</v>
      </c>
      <c r="C463" s="514" t="s">
        <v>1569</v>
      </c>
      <c r="D463" s="515"/>
      <c r="E463" s="499" t="s">
        <v>1575</v>
      </c>
      <c r="F463" s="498"/>
    </row>
    <row r="464" spans="1:6" ht="30" hidden="1" customHeight="1">
      <c r="A464" s="498"/>
      <c r="B464" s="500">
        <v>160</v>
      </c>
      <c r="C464" s="514" t="s">
        <v>1569</v>
      </c>
      <c r="D464" s="515"/>
      <c r="E464" s="499" t="s">
        <v>1456</v>
      </c>
      <c r="F464" s="498"/>
    </row>
    <row r="465" spans="1:6" ht="30" hidden="1" customHeight="1">
      <c r="A465" s="498"/>
      <c r="B465" s="500">
        <v>161</v>
      </c>
      <c r="C465" s="514" t="s">
        <v>1569</v>
      </c>
      <c r="D465" s="515"/>
      <c r="E465" s="499" t="s">
        <v>1498</v>
      </c>
      <c r="F465" s="498"/>
    </row>
    <row r="466" spans="1:6" ht="30" hidden="1" customHeight="1">
      <c r="A466" s="498"/>
      <c r="B466" s="500">
        <v>162</v>
      </c>
      <c r="C466" s="514" t="s">
        <v>1569</v>
      </c>
      <c r="D466" s="515"/>
      <c r="E466" s="499" t="s">
        <v>1574</v>
      </c>
      <c r="F466" s="498"/>
    </row>
    <row r="467" spans="1:6" ht="30" hidden="1" customHeight="1">
      <c r="A467" s="498"/>
      <c r="B467" s="500">
        <v>163</v>
      </c>
      <c r="C467" s="514" t="s">
        <v>1569</v>
      </c>
      <c r="D467" s="515"/>
      <c r="E467" s="499" t="s">
        <v>1573</v>
      </c>
      <c r="F467" s="498"/>
    </row>
    <row r="468" spans="1:6" ht="30" hidden="1" customHeight="1">
      <c r="A468" s="498"/>
      <c r="B468" s="500">
        <v>164</v>
      </c>
      <c r="C468" s="514" t="s">
        <v>1569</v>
      </c>
      <c r="D468" s="515"/>
      <c r="E468" s="499" t="s">
        <v>1572</v>
      </c>
      <c r="F468" s="498"/>
    </row>
    <row r="469" spans="1:6" ht="30" hidden="1" customHeight="1">
      <c r="A469" s="498"/>
      <c r="B469" s="500">
        <v>165</v>
      </c>
      <c r="C469" s="514" t="s">
        <v>1569</v>
      </c>
      <c r="D469" s="515"/>
      <c r="E469" s="499" t="s">
        <v>1571</v>
      </c>
      <c r="F469" s="498"/>
    </row>
    <row r="470" spans="1:6" ht="30" hidden="1" customHeight="1">
      <c r="A470" s="498"/>
      <c r="B470" s="500">
        <v>166</v>
      </c>
      <c r="C470" s="514" t="s">
        <v>1569</v>
      </c>
      <c r="D470" s="515"/>
      <c r="E470" s="499" t="s">
        <v>1570</v>
      </c>
      <c r="F470" s="498"/>
    </row>
    <row r="471" spans="1:6" ht="30" hidden="1" customHeight="1">
      <c r="A471" s="498"/>
      <c r="B471" s="500">
        <v>167</v>
      </c>
      <c r="C471" s="514" t="s">
        <v>1569</v>
      </c>
      <c r="D471" s="515"/>
      <c r="E471" s="499" t="s">
        <v>1455</v>
      </c>
      <c r="F471" s="498"/>
    </row>
    <row r="472" spans="1:6" ht="30" hidden="1" customHeight="1">
      <c r="A472" s="498"/>
      <c r="B472" s="500">
        <v>168</v>
      </c>
      <c r="C472" s="514" t="s">
        <v>1569</v>
      </c>
      <c r="D472" s="515"/>
      <c r="E472" s="499" t="s">
        <v>1454</v>
      </c>
      <c r="F472" s="498"/>
    </row>
    <row r="473" spans="1:6" ht="30" hidden="1" customHeight="1">
      <c r="A473" s="498"/>
      <c r="B473" s="500">
        <v>169</v>
      </c>
      <c r="C473" s="514" t="s">
        <v>1569</v>
      </c>
      <c r="D473" s="515"/>
      <c r="E473" s="499" t="s">
        <v>1453</v>
      </c>
      <c r="F473" s="498"/>
    </row>
    <row r="474" spans="1:6" ht="30" hidden="1" customHeight="1">
      <c r="A474" s="498"/>
      <c r="B474" s="500">
        <v>170</v>
      </c>
      <c r="C474" s="514" t="s">
        <v>1569</v>
      </c>
      <c r="D474" s="515"/>
      <c r="E474" s="499" t="s">
        <v>1452</v>
      </c>
      <c r="F474" s="498"/>
    </row>
    <row r="475" spans="1:6" ht="30" hidden="1" customHeight="1">
      <c r="A475" s="498"/>
      <c r="B475" s="500">
        <v>171</v>
      </c>
      <c r="C475" s="514" t="s">
        <v>1569</v>
      </c>
      <c r="D475" s="515"/>
      <c r="E475" s="499" t="s">
        <v>1451</v>
      </c>
      <c r="F475" s="498"/>
    </row>
    <row r="476" spans="1:6" ht="30" hidden="1" customHeight="1">
      <c r="A476" s="498"/>
      <c r="B476" s="500">
        <v>172</v>
      </c>
      <c r="C476" s="514" t="s">
        <v>1569</v>
      </c>
      <c r="D476" s="515"/>
      <c r="E476" s="499" t="s">
        <v>1450</v>
      </c>
      <c r="F476" s="498"/>
    </row>
    <row r="477" spans="1:6" ht="30" hidden="1" customHeight="1">
      <c r="A477" s="498"/>
      <c r="B477" s="500">
        <v>173</v>
      </c>
      <c r="C477" s="514" t="s">
        <v>1569</v>
      </c>
      <c r="D477" s="515"/>
      <c r="E477" s="499" t="s">
        <v>1449</v>
      </c>
      <c r="F477" s="498"/>
    </row>
    <row r="478" spans="1:6" ht="30" hidden="1" customHeight="1">
      <c r="A478" s="498"/>
      <c r="B478" s="500">
        <v>174</v>
      </c>
      <c r="C478" s="514" t="s">
        <v>1569</v>
      </c>
      <c r="D478" s="515"/>
      <c r="E478" s="499" t="s">
        <v>1448</v>
      </c>
      <c r="F478" s="498"/>
    </row>
    <row r="479" spans="1:6" ht="30" hidden="1" customHeight="1">
      <c r="A479" s="498"/>
      <c r="B479" s="500">
        <v>175</v>
      </c>
      <c r="C479" s="514" t="s">
        <v>1569</v>
      </c>
      <c r="D479" s="515"/>
      <c r="E479" s="499" t="s">
        <v>1447</v>
      </c>
      <c r="F479" s="498"/>
    </row>
    <row r="480" spans="1:6" ht="30" hidden="1" customHeight="1">
      <c r="A480" s="498"/>
      <c r="B480" s="500">
        <v>176</v>
      </c>
      <c r="C480" s="514" t="s">
        <v>1569</v>
      </c>
      <c r="D480" s="515"/>
      <c r="E480" s="499" t="s">
        <v>1446</v>
      </c>
      <c r="F480" s="498"/>
    </row>
    <row r="481" spans="1:6" ht="30" hidden="1" customHeight="1">
      <c r="A481" s="498"/>
      <c r="B481" s="500">
        <v>177</v>
      </c>
      <c r="C481" s="514" t="s">
        <v>1569</v>
      </c>
      <c r="D481" s="515"/>
      <c r="E481" s="499" t="s">
        <v>1445</v>
      </c>
      <c r="F481" s="498"/>
    </row>
    <row r="482" spans="1:6" ht="30" hidden="1" customHeight="1">
      <c r="A482" s="498"/>
      <c r="B482" s="500">
        <v>178</v>
      </c>
      <c r="C482" s="514" t="s">
        <v>1569</v>
      </c>
      <c r="D482" s="515"/>
      <c r="E482" s="499" t="s">
        <v>1444</v>
      </c>
      <c r="F482" s="498"/>
    </row>
    <row r="483" spans="1:6" ht="30" hidden="1" customHeight="1">
      <c r="A483" s="498"/>
      <c r="B483" s="500">
        <v>179</v>
      </c>
      <c r="C483" s="514" t="s">
        <v>1569</v>
      </c>
      <c r="D483" s="515"/>
      <c r="E483" s="499" t="s">
        <v>1443</v>
      </c>
      <c r="F483" s="498"/>
    </row>
    <row r="484" spans="1:6" ht="30" hidden="1" customHeight="1">
      <c r="A484" s="498"/>
      <c r="B484" s="500">
        <v>180</v>
      </c>
      <c r="C484" s="514" t="s">
        <v>1569</v>
      </c>
      <c r="D484" s="515"/>
      <c r="E484" s="499" t="s">
        <v>1442</v>
      </c>
      <c r="F484" s="498"/>
    </row>
    <row r="485" spans="1:6" ht="30" hidden="1" customHeight="1">
      <c r="A485" s="498"/>
      <c r="B485" s="500">
        <v>181</v>
      </c>
      <c r="C485" s="514" t="s">
        <v>1569</v>
      </c>
      <c r="D485" s="515"/>
      <c r="E485" s="499" t="s">
        <v>1441</v>
      </c>
      <c r="F485" s="498"/>
    </row>
    <row r="486" spans="1:6" ht="30" hidden="1" customHeight="1">
      <c r="A486" s="498"/>
      <c r="B486" s="500">
        <v>182</v>
      </c>
      <c r="C486" s="514" t="s">
        <v>1569</v>
      </c>
      <c r="D486" s="515"/>
      <c r="E486" s="499" t="s">
        <v>1439</v>
      </c>
      <c r="F486" s="498"/>
    </row>
    <row r="487" spans="1:6" ht="30" hidden="1" customHeight="1">
      <c r="A487" s="498"/>
      <c r="B487" s="500">
        <v>1</v>
      </c>
      <c r="C487" s="514" t="s">
        <v>45</v>
      </c>
      <c r="D487" s="515"/>
      <c r="E487" s="499" t="s">
        <v>1314</v>
      </c>
      <c r="F487" s="498"/>
    </row>
    <row r="488" spans="1:6" ht="30" hidden="1" customHeight="1">
      <c r="A488" s="498"/>
      <c r="B488" s="500">
        <v>2</v>
      </c>
      <c r="C488" s="514" t="s">
        <v>45</v>
      </c>
      <c r="D488" s="515"/>
      <c r="E488" s="499" t="s">
        <v>1568</v>
      </c>
      <c r="F488" s="498"/>
    </row>
    <row r="489" spans="1:6" ht="30" hidden="1" customHeight="1">
      <c r="A489" s="498"/>
      <c r="B489" s="500">
        <v>3</v>
      </c>
      <c r="C489" s="514" t="s">
        <v>45</v>
      </c>
      <c r="D489" s="515"/>
      <c r="E489" s="499" t="s">
        <v>1402</v>
      </c>
      <c r="F489" s="498"/>
    </row>
    <row r="490" spans="1:6" ht="30" hidden="1" customHeight="1">
      <c r="A490" s="498"/>
      <c r="B490" s="500">
        <v>4</v>
      </c>
      <c r="C490" s="514" t="s">
        <v>45</v>
      </c>
      <c r="D490" s="515"/>
      <c r="E490" s="499" t="s">
        <v>1567</v>
      </c>
      <c r="F490" s="498"/>
    </row>
    <row r="491" spans="1:6" ht="30" hidden="1" customHeight="1">
      <c r="A491" s="498"/>
      <c r="B491" s="500">
        <v>5</v>
      </c>
      <c r="C491" s="514" t="s">
        <v>45</v>
      </c>
      <c r="D491" s="515"/>
      <c r="E491" s="499" t="s">
        <v>1372</v>
      </c>
      <c r="F491" s="498"/>
    </row>
    <row r="492" spans="1:6" ht="30" hidden="1" customHeight="1">
      <c r="A492" s="498"/>
      <c r="B492" s="500">
        <v>6</v>
      </c>
      <c r="C492" s="514" t="s">
        <v>45</v>
      </c>
      <c r="D492" s="515"/>
      <c r="E492" s="499" t="s">
        <v>1566</v>
      </c>
      <c r="F492" s="498"/>
    </row>
    <row r="493" spans="1:6" ht="30" hidden="1" customHeight="1">
      <c r="A493" s="498"/>
      <c r="B493" s="500">
        <v>7</v>
      </c>
      <c r="C493" s="514" t="s">
        <v>45</v>
      </c>
      <c r="D493" s="515"/>
      <c r="E493" s="499" t="s">
        <v>1565</v>
      </c>
      <c r="F493" s="498"/>
    </row>
    <row r="494" spans="1:6" ht="30" hidden="1" customHeight="1">
      <c r="A494" s="498"/>
      <c r="B494" s="500">
        <v>8</v>
      </c>
      <c r="C494" s="514" t="s">
        <v>45</v>
      </c>
      <c r="D494" s="515"/>
      <c r="E494" s="499" t="s">
        <v>1483</v>
      </c>
      <c r="F494" s="498"/>
    </row>
    <row r="495" spans="1:6" ht="30" hidden="1" customHeight="1">
      <c r="A495" s="498"/>
      <c r="B495" s="500">
        <v>9</v>
      </c>
      <c r="C495" s="514" t="s">
        <v>45</v>
      </c>
      <c r="D495" s="515"/>
      <c r="E495" s="499" t="s">
        <v>1482</v>
      </c>
      <c r="F495" s="498"/>
    </row>
    <row r="496" spans="1:6" ht="30" hidden="1" customHeight="1">
      <c r="A496" s="498"/>
      <c r="B496" s="500">
        <v>10</v>
      </c>
      <c r="C496" s="514" t="s">
        <v>45</v>
      </c>
      <c r="D496" s="515"/>
      <c r="E496" s="516" t="s">
        <v>1481</v>
      </c>
      <c r="F496" s="498"/>
    </row>
    <row r="497" spans="1:6" ht="30" hidden="1" customHeight="1">
      <c r="A497" s="498"/>
      <c r="B497" s="498"/>
      <c r="C497" s="501"/>
      <c r="D497" s="501"/>
      <c r="E497" s="517"/>
      <c r="F497" s="498"/>
    </row>
    <row r="498" spans="1:6" ht="30" hidden="1" customHeight="1">
      <c r="A498" s="498"/>
      <c r="B498" s="500">
        <v>11</v>
      </c>
      <c r="C498" s="514" t="s">
        <v>45</v>
      </c>
      <c r="D498" s="515"/>
      <c r="E498" s="499" t="s">
        <v>1475</v>
      </c>
      <c r="F498" s="498"/>
    </row>
    <row r="499" spans="1:6" ht="30" hidden="1" customHeight="1">
      <c r="A499" s="498"/>
      <c r="B499" s="500">
        <v>12</v>
      </c>
      <c r="C499" s="514" t="s">
        <v>45</v>
      </c>
      <c r="D499" s="515"/>
      <c r="E499" s="499" t="s">
        <v>1474</v>
      </c>
      <c r="F499" s="498"/>
    </row>
    <row r="500" spans="1:6" ht="30" hidden="1" customHeight="1">
      <c r="A500" s="498"/>
      <c r="B500" s="500">
        <v>13</v>
      </c>
      <c r="C500" s="514" t="s">
        <v>45</v>
      </c>
      <c r="D500" s="515"/>
      <c r="E500" s="499" t="s">
        <v>1473</v>
      </c>
      <c r="F500" s="498"/>
    </row>
    <row r="501" spans="1:6" ht="30" hidden="1" customHeight="1">
      <c r="A501" s="498"/>
      <c r="B501" s="500">
        <v>14</v>
      </c>
      <c r="C501" s="514" t="s">
        <v>45</v>
      </c>
      <c r="D501" s="515"/>
      <c r="E501" s="499" t="s">
        <v>1472</v>
      </c>
      <c r="F501" s="498"/>
    </row>
    <row r="502" spans="1:6" ht="30" hidden="1" customHeight="1">
      <c r="A502" s="498"/>
      <c r="B502" s="500">
        <v>15</v>
      </c>
      <c r="C502" s="514" t="s">
        <v>45</v>
      </c>
      <c r="D502" s="515"/>
      <c r="E502" s="499" t="s">
        <v>1471</v>
      </c>
      <c r="F502" s="498"/>
    </row>
    <row r="503" spans="1:6" ht="30" hidden="1" customHeight="1">
      <c r="A503" s="498"/>
      <c r="B503" s="500">
        <v>16</v>
      </c>
      <c r="C503" s="514" t="s">
        <v>45</v>
      </c>
      <c r="D503" s="515"/>
      <c r="E503" s="499" t="s">
        <v>1470</v>
      </c>
      <c r="F503" s="498"/>
    </row>
    <row r="504" spans="1:6" ht="30" hidden="1" customHeight="1">
      <c r="A504" s="498"/>
      <c r="B504" s="500">
        <v>17</v>
      </c>
      <c r="C504" s="514" t="s">
        <v>45</v>
      </c>
      <c r="D504" s="515"/>
      <c r="E504" s="499" t="s">
        <v>1461</v>
      </c>
      <c r="F504" s="498"/>
    </row>
    <row r="505" spans="1:6" ht="30" hidden="1" customHeight="1">
      <c r="A505" s="498"/>
      <c r="B505" s="500">
        <v>18</v>
      </c>
      <c r="C505" s="514" t="s">
        <v>45</v>
      </c>
      <c r="D505" s="515"/>
      <c r="E505" s="499" t="s">
        <v>1460</v>
      </c>
      <c r="F505" s="498"/>
    </row>
    <row r="506" spans="1:6" ht="30" hidden="1" customHeight="1">
      <c r="A506" s="498"/>
      <c r="B506" s="500">
        <v>19</v>
      </c>
      <c r="C506" s="514" t="s">
        <v>45</v>
      </c>
      <c r="D506" s="515"/>
      <c r="E506" s="499" t="s">
        <v>1564</v>
      </c>
      <c r="F506" s="498"/>
    </row>
    <row r="507" spans="1:6" ht="30" hidden="1" customHeight="1">
      <c r="A507" s="498"/>
      <c r="B507" s="500">
        <v>20</v>
      </c>
      <c r="C507" s="514" t="s">
        <v>45</v>
      </c>
      <c r="D507" s="515"/>
      <c r="E507" s="499" t="s">
        <v>1459</v>
      </c>
      <c r="F507" s="498"/>
    </row>
    <row r="508" spans="1:6" ht="30" hidden="1" customHeight="1">
      <c r="A508" s="498"/>
      <c r="B508" s="500">
        <v>21</v>
      </c>
      <c r="C508" s="514" t="s">
        <v>45</v>
      </c>
      <c r="D508" s="515"/>
      <c r="E508" s="499" t="s">
        <v>1563</v>
      </c>
      <c r="F508" s="498"/>
    </row>
    <row r="509" spans="1:6" ht="30" hidden="1" customHeight="1">
      <c r="A509" s="498"/>
      <c r="B509" s="500">
        <v>22</v>
      </c>
      <c r="C509" s="514" t="s">
        <v>45</v>
      </c>
      <c r="D509" s="515"/>
      <c r="E509" s="499" t="s">
        <v>1562</v>
      </c>
      <c r="F509" s="498"/>
    </row>
    <row r="510" spans="1:6" ht="30" hidden="1" customHeight="1">
      <c r="A510" s="498"/>
      <c r="B510" s="500">
        <v>23</v>
      </c>
      <c r="C510" s="514" t="s">
        <v>45</v>
      </c>
      <c r="D510" s="515"/>
      <c r="E510" s="499" t="s">
        <v>1561</v>
      </c>
      <c r="F510" s="498"/>
    </row>
    <row r="511" spans="1:6" ht="30" hidden="1" customHeight="1">
      <c r="A511" s="498"/>
      <c r="B511" s="500">
        <v>24</v>
      </c>
      <c r="C511" s="514" t="s">
        <v>45</v>
      </c>
      <c r="D511" s="515"/>
      <c r="E511" s="499" t="s">
        <v>1560</v>
      </c>
      <c r="F511" s="498"/>
    </row>
    <row r="512" spans="1:6" ht="30" hidden="1" customHeight="1">
      <c r="A512" s="498"/>
      <c r="B512" s="500">
        <v>25</v>
      </c>
      <c r="C512" s="514" t="s">
        <v>45</v>
      </c>
      <c r="D512" s="515"/>
      <c r="E512" s="499" t="s">
        <v>1559</v>
      </c>
      <c r="F512" s="498"/>
    </row>
    <row r="513" spans="1:6" ht="30" hidden="1" customHeight="1">
      <c r="A513" s="498"/>
      <c r="B513" s="500">
        <v>26</v>
      </c>
      <c r="C513" s="514" t="s">
        <v>45</v>
      </c>
      <c r="D513" s="515"/>
      <c r="E513" s="499" t="s">
        <v>1558</v>
      </c>
      <c r="F513" s="498"/>
    </row>
    <row r="514" spans="1:6" ht="30" hidden="1" customHeight="1">
      <c r="A514" s="498"/>
      <c r="B514" s="500">
        <v>27</v>
      </c>
      <c r="C514" s="514" t="s">
        <v>45</v>
      </c>
      <c r="D514" s="515"/>
      <c r="E514" s="499" t="s">
        <v>1557</v>
      </c>
      <c r="F514" s="498"/>
    </row>
    <row r="515" spans="1:6" ht="30" hidden="1" customHeight="1">
      <c r="A515" s="498"/>
      <c r="B515" s="500">
        <v>28</v>
      </c>
      <c r="C515" s="514" t="s">
        <v>45</v>
      </c>
      <c r="D515" s="515"/>
      <c r="E515" s="499" t="s">
        <v>1556</v>
      </c>
      <c r="F515" s="498"/>
    </row>
    <row r="516" spans="1:6" ht="30" hidden="1" customHeight="1">
      <c r="A516" s="498"/>
      <c r="B516" s="500">
        <v>29</v>
      </c>
      <c r="C516" s="514" t="s">
        <v>45</v>
      </c>
      <c r="D516" s="515"/>
      <c r="E516" s="499" t="s">
        <v>1434</v>
      </c>
      <c r="F516" s="498"/>
    </row>
    <row r="517" spans="1:6" ht="30" hidden="1" customHeight="1">
      <c r="A517" s="498"/>
      <c r="B517" s="500">
        <v>30</v>
      </c>
      <c r="C517" s="514" t="s">
        <v>45</v>
      </c>
      <c r="D517" s="515"/>
      <c r="E517" s="499" t="s">
        <v>1433</v>
      </c>
      <c r="F517" s="498"/>
    </row>
    <row r="518" spans="1:6" ht="30" hidden="1" customHeight="1">
      <c r="A518" s="498"/>
      <c r="B518" s="500">
        <v>31</v>
      </c>
      <c r="C518" s="514" t="s">
        <v>45</v>
      </c>
      <c r="D518" s="515"/>
      <c r="E518" s="499" t="s">
        <v>1432</v>
      </c>
      <c r="F518" s="498"/>
    </row>
    <row r="519" spans="1:6" ht="30" hidden="1" customHeight="1">
      <c r="A519" s="498"/>
      <c r="B519" s="500">
        <v>32</v>
      </c>
      <c r="C519" s="514" t="s">
        <v>45</v>
      </c>
      <c r="D519" s="515"/>
      <c r="E519" s="499" t="s">
        <v>1457</v>
      </c>
      <c r="F519" s="498"/>
    </row>
    <row r="520" spans="1:6" ht="30" hidden="1" customHeight="1">
      <c r="A520" s="498"/>
      <c r="B520" s="500">
        <v>33</v>
      </c>
      <c r="C520" s="514" t="s">
        <v>45</v>
      </c>
      <c r="D520" s="515"/>
      <c r="E520" s="499" t="s">
        <v>1555</v>
      </c>
      <c r="F520" s="498"/>
    </row>
    <row r="521" spans="1:6" ht="30" hidden="1" customHeight="1">
      <c r="A521" s="498"/>
      <c r="B521" s="500">
        <v>34</v>
      </c>
      <c r="C521" s="514" t="s">
        <v>45</v>
      </c>
      <c r="D521" s="515"/>
      <c r="E521" s="499" t="s">
        <v>1554</v>
      </c>
      <c r="F521" s="498"/>
    </row>
    <row r="522" spans="1:6" ht="30" hidden="1" customHeight="1">
      <c r="A522" s="498"/>
      <c r="B522" s="500">
        <v>35</v>
      </c>
      <c r="C522" s="514" t="s">
        <v>45</v>
      </c>
      <c r="D522" s="515"/>
      <c r="E522" s="499" t="s">
        <v>1553</v>
      </c>
      <c r="F522" s="498"/>
    </row>
    <row r="523" spans="1:6" ht="30" hidden="1" customHeight="1">
      <c r="A523" s="498"/>
      <c r="B523" s="500">
        <v>36</v>
      </c>
      <c r="C523" s="514" t="s">
        <v>45</v>
      </c>
      <c r="D523" s="515"/>
      <c r="E523" s="499" t="s">
        <v>1552</v>
      </c>
      <c r="F523" s="498"/>
    </row>
    <row r="524" spans="1:6" ht="30" hidden="1" customHeight="1">
      <c r="A524" s="498"/>
      <c r="B524" s="500">
        <v>37</v>
      </c>
      <c r="C524" s="514" t="s">
        <v>45</v>
      </c>
      <c r="D524" s="515"/>
      <c r="E524" s="499" t="s">
        <v>1551</v>
      </c>
      <c r="F524" s="498"/>
    </row>
    <row r="525" spans="1:6" ht="30" hidden="1" customHeight="1">
      <c r="A525" s="498"/>
      <c r="B525" s="500">
        <v>38</v>
      </c>
      <c r="C525" s="514" t="s">
        <v>45</v>
      </c>
      <c r="D525" s="515"/>
      <c r="E525" s="499" t="s">
        <v>1550</v>
      </c>
      <c r="F525" s="498"/>
    </row>
    <row r="526" spans="1:6" ht="30" hidden="1" customHeight="1">
      <c r="A526" s="498"/>
      <c r="B526" s="500">
        <v>39</v>
      </c>
      <c r="C526" s="514" t="s">
        <v>45</v>
      </c>
      <c r="D526" s="515"/>
      <c r="E526" s="499" t="s">
        <v>1549</v>
      </c>
      <c r="F526" s="498"/>
    </row>
    <row r="527" spans="1:6" ht="30" hidden="1" customHeight="1">
      <c r="A527" s="498"/>
      <c r="B527" s="500">
        <v>40</v>
      </c>
      <c r="C527" s="514" t="s">
        <v>45</v>
      </c>
      <c r="D527" s="515"/>
      <c r="E527" s="499" t="s">
        <v>1548</v>
      </c>
      <c r="F527" s="498"/>
    </row>
    <row r="528" spans="1:6" ht="30" hidden="1" customHeight="1">
      <c r="A528" s="498"/>
      <c r="B528" s="500">
        <v>41</v>
      </c>
      <c r="C528" s="514" t="s">
        <v>45</v>
      </c>
      <c r="D528" s="515"/>
      <c r="E528" s="499" t="s">
        <v>1547</v>
      </c>
      <c r="F528" s="498"/>
    </row>
    <row r="529" spans="1:6" ht="30" hidden="1" customHeight="1">
      <c r="A529" s="498"/>
      <c r="B529" s="500">
        <v>42</v>
      </c>
      <c r="C529" s="514" t="s">
        <v>45</v>
      </c>
      <c r="D529" s="515"/>
      <c r="E529" s="499" t="s">
        <v>1546</v>
      </c>
      <c r="F529" s="498"/>
    </row>
    <row r="530" spans="1:6" ht="30" hidden="1" customHeight="1">
      <c r="A530" s="498"/>
      <c r="B530" s="500">
        <v>43</v>
      </c>
      <c r="C530" s="514" t="s">
        <v>45</v>
      </c>
      <c r="D530" s="515"/>
      <c r="E530" s="499" t="s">
        <v>1545</v>
      </c>
      <c r="F530" s="498"/>
    </row>
    <row r="531" spans="1:6" ht="30" hidden="1" customHeight="1">
      <c r="A531" s="498"/>
      <c r="B531" s="500">
        <v>44</v>
      </c>
      <c r="C531" s="514" t="s">
        <v>45</v>
      </c>
      <c r="D531" s="515"/>
      <c r="E531" s="499" t="s">
        <v>1544</v>
      </c>
      <c r="F531" s="498"/>
    </row>
    <row r="532" spans="1:6" ht="30" hidden="1" customHeight="1">
      <c r="A532" s="498"/>
      <c r="B532" s="500">
        <v>45</v>
      </c>
      <c r="C532" s="514" t="s">
        <v>45</v>
      </c>
      <c r="D532" s="515"/>
      <c r="E532" s="499" t="s">
        <v>1543</v>
      </c>
      <c r="F532" s="498"/>
    </row>
    <row r="533" spans="1:6" ht="30" hidden="1" customHeight="1">
      <c r="A533" s="498"/>
      <c r="B533" s="500">
        <v>46</v>
      </c>
      <c r="C533" s="514" t="s">
        <v>45</v>
      </c>
      <c r="D533" s="515"/>
      <c r="E533" s="499" t="s">
        <v>1542</v>
      </c>
      <c r="F533" s="498"/>
    </row>
    <row r="534" spans="1:6" ht="30" hidden="1" customHeight="1">
      <c r="A534" s="498"/>
      <c r="B534" s="500">
        <v>47</v>
      </c>
      <c r="C534" s="514" t="s">
        <v>45</v>
      </c>
      <c r="D534" s="515"/>
      <c r="E534" s="499" t="s">
        <v>1541</v>
      </c>
      <c r="F534" s="498"/>
    </row>
    <row r="535" spans="1:6" ht="30" hidden="1" customHeight="1">
      <c r="A535" s="498"/>
      <c r="B535" s="500">
        <v>48</v>
      </c>
      <c r="C535" s="514" t="s">
        <v>45</v>
      </c>
      <c r="D535" s="515"/>
      <c r="E535" s="499" t="s">
        <v>1540</v>
      </c>
      <c r="F535" s="498"/>
    </row>
    <row r="536" spans="1:6" ht="30" hidden="1" customHeight="1">
      <c r="A536" s="498"/>
      <c r="B536" s="500">
        <v>49</v>
      </c>
      <c r="C536" s="514" t="s">
        <v>45</v>
      </c>
      <c r="D536" s="515"/>
      <c r="E536" s="499" t="s">
        <v>1539</v>
      </c>
      <c r="F536" s="498"/>
    </row>
    <row r="537" spans="1:6" ht="30" hidden="1" customHeight="1">
      <c r="A537" s="498"/>
      <c r="B537" s="500">
        <v>50</v>
      </c>
      <c r="C537" s="514" t="s">
        <v>45</v>
      </c>
      <c r="D537" s="515"/>
      <c r="E537" s="499" t="s">
        <v>1538</v>
      </c>
      <c r="F537" s="498"/>
    </row>
    <row r="538" spans="1:6" ht="30" hidden="1" customHeight="1">
      <c r="A538" s="498"/>
      <c r="B538" s="500">
        <v>51</v>
      </c>
      <c r="C538" s="514" t="s">
        <v>45</v>
      </c>
      <c r="D538" s="515"/>
      <c r="E538" s="499" t="s">
        <v>1537</v>
      </c>
      <c r="F538" s="498"/>
    </row>
    <row r="539" spans="1:6" ht="30" hidden="1" customHeight="1">
      <c r="A539" s="498"/>
      <c r="B539" s="500">
        <v>52</v>
      </c>
      <c r="C539" s="514" t="s">
        <v>45</v>
      </c>
      <c r="D539" s="515"/>
      <c r="E539" s="499" t="s">
        <v>1536</v>
      </c>
      <c r="F539" s="498"/>
    </row>
    <row r="540" spans="1:6" ht="30" hidden="1" customHeight="1">
      <c r="A540" s="498"/>
      <c r="B540" s="500">
        <v>53</v>
      </c>
      <c r="C540" s="514" t="s">
        <v>45</v>
      </c>
      <c r="D540" s="515"/>
      <c r="E540" s="499" t="s">
        <v>1535</v>
      </c>
      <c r="F540" s="498"/>
    </row>
    <row r="541" spans="1:6" ht="30" hidden="1" customHeight="1">
      <c r="A541" s="498"/>
      <c r="B541" s="500">
        <v>54</v>
      </c>
      <c r="C541" s="514" t="s">
        <v>45</v>
      </c>
      <c r="D541" s="515"/>
      <c r="E541" s="499" t="s">
        <v>1534</v>
      </c>
      <c r="F541" s="498"/>
    </row>
    <row r="542" spans="1:6" ht="30" hidden="1" customHeight="1">
      <c r="A542" s="498"/>
      <c r="B542" s="500">
        <v>55</v>
      </c>
      <c r="C542" s="514" t="s">
        <v>45</v>
      </c>
      <c r="D542" s="515"/>
      <c r="E542" s="499" t="s">
        <v>1533</v>
      </c>
      <c r="F542" s="498"/>
    </row>
    <row r="543" spans="1:6" ht="30" hidden="1" customHeight="1">
      <c r="A543" s="498"/>
      <c r="B543" s="500">
        <v>56</v>
      </c>
      <c r="C543" s="514" t="s">
        <v>45</v>
      </c>
      <c r="D543" s="515"/>
      <c r="E543" s="499" t="s">
        <v>1532</v>
      </c>
      <c r="F543" s="498"/>
    </row>
    <row r="544" spans="1:6" ht="30" hidden="1" customHeight="1">
      <c r="A544" s="498"/>
      <c r="B544" s="500">
        <v>57</v>
      </c>
      <c r="C544" s="514" t="s">
        <v>45</v>
      </c>
      <c r="D544" s="515"/>
      <c r="E544" s="499" t="s">
        <v>1531</v>
      </c>
      <c r="F544" s="498"/>
    </row>
    <row r="545" spans="1:6" ht="30" hidden="1" customHeight="1">
      <c r="A545" s="498"/>
      <c r="B545" s="500">
        <v>58</v>
      </c>
      <c r="C545" s="514" t="s">
        <v>45</v>
      </c>
      <c r="D545" s="515"/>
      <c r="E545" s="499" t="s">
        <v>1530</v>
      </c>
      <c r="F545" s="498"/>
    </row>
    <row r="546" spans="1:6" ht="30" hidden="1" customHeight="1">
      <c r="A546" s="498"/>
      <c r="B546" s="500">
        <v>59</v>
      </c>
      <c r="C546" s="514" t="s">
        <v>45</v>
      </c>
      <c r="D546" s="515"/>
      <c r="E546" s="499" t="s">
        <v>1529</v>
      </c>
      <c r="F546" s="498"/>
    </row>
    <row r="547" spans="1:6" ht="30" hidden="1" customHeight="1">
      <c r="A547" s="498"/>
      <c r="B547" s="500">
        <v>60</v>
      </c>
      <c r="C547" s="514" t="s">
        <v>45</v>
      </c>
      <c r="D547" s="515"/>
      <c r="E547" s="499" t="s">
        <v>1528</v>
      </c>
      <c r="F547" s="498"/>
    </row>
    <row r="548" spans="1:6" ht="30" hidden="1" customHeight="1">
      <c r="A548" s="498"/>
      <c r="B548" s="500">
        <v>61</v>
      </c>
      <c r="C548" s="514" t="s">
        <v>45</v>
      </c>
      <c r="D548" s="515"/>
      <c r="E548" s="499" t="s">
        <v>1527</v>
      </c>
      <c r="F548" s="498"/>
    </row>
    <row r="549" spans="1:6" ht="30" hidden="1" customHeight="1">
      <c r="A549" s="498"/>
      <c r="B549" s="500">
        <v>62</v>
      </c>
      <c r="C549" s="514" t="s">
        <v>45</v>
      </c>
      <c r="D549" s="515"/>
      <c r="E549" s="499" t="s">
        <v>1526</v>
      </c>
      <c r="F549" s="498"/>
    </row>
    <row r="550" spans="1:6" ht="30" hidden="1" customHeight="1">
      <c r="A550" s="498"/>
      <c r="B550" s="500">
        <v>63</v>
      </c>
      <c r="C550" s="514" t="s">
        <v>45</v>
      </c>
      <c r="D550" s="515"/>
      <c r="E550" s="499" t="s">
        <v>1525</v>
      </c>
      <c r="F550" s="498"/>
    </row>
    <row r="551" spans="1:6" ht="30" hidden="1" customHeight="1">
      <c r="A551" s="498"/>
      <c r="B551" s="500">
        <v>64</v>
      </c>
      <c r="C551" s="514" t="s">
        <v>45</v>
      </c>
      <c r="D551" s="515"/>
      <c r="E551" s="499" t="s">
        <v>1524</v>
      </c>
      <c r="F551" s="498"/>
    </row>
    <row r="552" spans="1:6" ht="30" hidden="1" customHeight="1">
      <c r="A552" s="498"/>
      <c r="B552" s="500">
        <v>65</v>
      </c>
      <c r="C552" s="514" t="s">
        <v>45</v>
      </c>
      <c r="D552" s="515"/>
      <c r="E552" s="499" t="s">
        <v>1523</v>
      </c>
      <c r="F552" s="498"/>
    </row>
    <row r="553" spans="1:6" ht="30" hidden="1" customHeight="1">
      <c r="A553" s="498"/>
      <c r="B553" s="500">
        <v>66</v>
      </c>
      <c r="C553" s="514" t="s">
        <v>45</v>
      </c>
      <c r="D553" s="515"/>
      <c r="E553" s="499" t="s">
        <v>1522</v>
      </c>
      <c r="F553" s="498"/>
    </row>
    <row r="554" spans="1:6" ht="30" hidden="1" customHeight="1">
      <c r="A554" s="498"/>
      <c r="B554" s="500">
        <v>67</v>
      </c>
      <c r="C554" s="514" t="s">
        <v>45</v>
      </c>
      <c r="D554" s="515"/>
      <c r="E554" s="499" t="s">
        <v>1521</v>
      </c>
      <c r="F554" s="498"/>
    </row>
    <row r="555" spans="1:6" ht="30" hidden="1" customHeight="1">
      <c r="A555" s="498"/>
      <c r="B555" s="500">
        <v>68</v>
      </c>
      <c r="C555" s="514" t="s">
        <v>45</v>
      </c>
      <c r="D555" s="515"/>
      <c r="E555" s="499" t="s">
        <v>1520</v>
      </c>
      <c r="F555" s="498"/>
    </row>
    <row r="556" spans="1:6" ht="30" hidden="1" customHeight="1">
      <c r="A556" s="498"/>
      <c r="B556" s="500">
        <v>69</v>
      </c>
      <c r="C556" s="514" t="s">
        <v>45</v>
      </c>
      <c r="D556" s="515"/>
      <c r="E556" s="499" t="s">
        <v>1519</v>
      </c>
      <c r="F556" s="498"/>
    </row>
    <row r="557" spans="1:6" ht="30" hidden="1" customHeight="1">
      <c r="A557" s="498"/>
      <c r="B557" s="500">
        <v>70</v>
      </c>
      <c r="C557" s="514" t="s">
        <v>45</v>
      </c>
      <c r="D557" s="515"/>
      <c r="E557" s="499" t="s">
        <v>1518</v>
      </c>
      <c r="F557" s="498"/>
    </row>
    <row r="558" spans="1:6" ht="30" hidden="1" customHeight="1">
      <c r="A558" s="498"/>
      <c r="B558" s="500">
        <v>71</v>
      </c>
      <c r="C558" s="514" t="s">
        <v>45</v>
      </c>
      <c r="D558" s="515"/>
      <c r="E558" s="499" t="s">
        <v>1517</v>
      </c>
      <c r="F558" s="498"/>
    </row>
    <row r="559" spans="1:6" ht="30" hidden="1" customHeight="1">
      <c r="A559" s="498"/>
      <c r="B559" s="500">
        <v>72</v>
      </c>
      <c r="C559" s="514" t="s">
        <v>45</v>
      </c>
      <c r="D559" s="515"/>
      <c r="E559" s="499" t="s">
        <v>1516</v>
      </c>
      <c r="F559" s="498"/>
    </row>
    <row r="560" spans="1:6" ht="30" hidden="1" customHeight="1">
      <c r="A560" s="498"/>
      <c r="B560" s="500">
        <v>73</v>
      </c>
      <c r="C560" s="514" t="s">
        <v>45</v>
      </c>
      <c r="D560" s="515"/>
      <c r="E560" s="499" t="s">
        <v>1515</v>
      </c>
      <c r="F560" s="498"/>
    </row>
    <row r="561" spans="1:6" ht="30" hidden="1" customHeight="1">
      <c r="A561" s="498"/>
      <c r="B561" s="500">
        <v>74</v>
      </c>
      <c r="C561" s="514" t="s">
        <v>45</v>
      </c>
      <c r="D561" s="515"/>
      <c r="E561" s="499" t="s">
        <v>1514</v>
      </c>
      <c r="F561" s="498"/>
    </row>
    <row r="562" spans="1:6" ht="30" hidden="1" customHeight="1">
      <c r="A562" s="498"/>
      <c r="B562" s="500">
        <v>75</v>
      </c>
      <c r="C562" s="514" t="s">
        <v>45</v>
      </c>
      <c r="D562" s="515"/>
      <c r="E562" s="499" t="s">
        <v>1513</v>
      </c>
      <c r="F562" s="498"/>
    </row>
    <row r="563" spans="1:6" ht="30" hidden="1" customHeight="1">
      <c r="A563" s="498"/>
      <c r="B563" s="500">
        <v>76</v>
      </c>
      <c r="C563" s="514" t="s">
        <v>45</v>
      </c>
      <c r="D563" s="515"/>
      <c r="E563" s="499" t="s">
        <v>1512</v>
      </c>
      <c r="F563" s="498"/>
    </row>
    <row r="564" spans="1:6" ht="30" hidden="1" customHeight="1">
      <c r="A564" s="498"/>
      <c r="B564" s="500">
        <v>77</v>
      </c>
      <c r="C564" s="514" t="s">
        <v>45</v>
      </c>
      <c r="D564" s="515"/>
      <c r="E564" s="499" t="s">
        <v>1511</v>
      </c>
      <c r="F564" s="498"/>
    </row>
    <row r="565" spans="1:6" ht="30" hidden="1" customHeight="1">
      <c r="A565" s="498"/>
      <c r="B565" s="500">
        <v>78</v>
      </c>
      <c r="C565" s="514" t="s">
        <v>45</v>
      </c>
      <c r="D565" s="515"/>
      <c r="E565" s="499" t="s">
        <v>1510</v>
      </c>
      <c r="F565" s="498"/>
    </row>
    <row r="566" spans="1:6" ht="30" hidden="1" customHeight="1">
      <c r="A566" s="498"/>
      <c r="B566" s="500">
        <v>79</v>
      </c>
      <c r="C566" s="514" t="s">
        <v>45</v>
      </c>
      <c r="D566" s="515"/>
      <c r="E566" s="499" t="s">
        <v>1509</v>
      </c>
      <c r="F566" s="498"/>
    </row>
    <row r="567" spans="1:6" ht="30" hidden="1" customHeight="1">
      <c r="A567" s="498"/>
      <c r="B567" s="500">
        <v>80</v>
      </c>
      <c r="C567" s="514" t="s">
        <v>45</v>
      </c>
      <c r="D567" s="515"/>
      <c r="E567" s="499" t="s">
        <v>1508</v>
      </c>
      <c r="F567" s="498"/>
    </row>
    <row r="568" spans="1:6" ht="30" hidden="1" customHeight="1">
      <c r="A568" s="498"/>
      <c r="B568" s="500">
        <v>81</v>
      </c>
      <c r="C568" s="514" t="s">
        <v>45</v>
      </c>
      <c r="D568" s="515"/>
      <c r="E568" s="499" t="s">
        <v>1507</v>
      </c>
      <c r="F568" s="498"/>
    </row>
    <row r="569" spans="1:6" ht="30" hidden="1" customHeight="1">
      <c r="A569" s="498"/>
      <c r="B569" s="500">
        <v>82</v>
      </c>
      <c r="C569" s="514" t="s">
        <v>45</v>
      </c>
      <c r="D569" s="515"/>
      <c r="E569" s="499" t="s">
        <v>1506</v>
      </c>
      <c r="F569" s="498"/>
    </row>
    <row r="570" spans="1:6" ht="30" hidden="1" customHeight="1">
      <c r="A570" s="498"/>
      <c r="B570" s="500">
        <v>83</v>
      </c>
      <c r="C570" s="514" t="s">
        <v>45</v>
      </c>
      <c r="D570" s="515"/>
      <c r="E570" s="499" t="s">
        <v>1505</v>
      </c>
      <c r="F570" s="498"/>
    </row>
    <row r="571" spans="1:6" ht="30" hidden="1" customHeight="1">
      <c r="A571" s="498"/>
      <c r="B571" s="500">
        <v>84</v>
      </c>
      <c r="C571" s="514" t="s">
        <v>45</v>
      </c>
      <c r="D571" s="515"/>
      <c r="E571" s="499" t="s">
        <v>1504</v>
      </c>
      <c r="F571" s="498"/>
    </row>
    <row r="572" spans="1:6" ht="30" hidden="1" customHeight="1">
      <c r="A572" s="498"/>
      <c r="B572" s="500">
        <v>85</v>
      </c>
      <c r="C572" s="514" t="s">
        <v>45</v>
      </c>
      <c r="D572" s="515"/>
      <c r="E572" s="499" t="s">
        <v>1503</v>
      </c>
      <c r="F572" s="498"/>
    </row>
    <row r="573" spans="1:6" ht="30" hidden="1" customHeight="1">
      <c r="A573" s="498"/>
      <c r="B573" s="500">
        <v>86</v>
      </c>
      <c r="C573" s="514" t="s">
        <v>45</v>
      </c>
      <c r="D573" s="515"/>
      <c r="E573" s="499" t="s">
        <v>1502</v>
      </c>
      <c r="F573" s="498"/>
    </row>
    <row r="574" spans="1:6" ht="30" hidden="1" customHeight="1">
      <c r="A574" s="498"/>
      <c r="B574" s="500">
        <v>87</v>
      </c>
      <c r="C574" s="514" t="s">
        <v>45</v>
      </c>
      <c r="D574" s="515"/>
      <c r="E574" s="499" t="s">
        <v>1501</v>
      </c>
      <c r="F574" s="498"/>
    </row>
    <row r="575" spans="1:6" ht="30" hidden="1" customHeight="1">
      <c r="A575" s="498"/>
      <c r="B575" s="500">
        <v>88</v>
      </c>
      <c r="C575" s="514" t="s">
        <v>45</v>
      </c>
      <c r="D575" s="515"/>
      <c r="E575" s="499" t="s">
        <v>1500</v>
      </c>
      <c r="F575" s="498"/>
    </row>
    <row r="576" spans="1:6" ht="30" hidden="1" customHeight="1">
      <c r="A576" s="498"/>
      <c r="B576" s="500">
        <v>89</v>
      </c>
      <c r="C576" s="514" t="s">
        <v>45</v>
      </c>
      <c r="D576" s="515"/>
      <c r="E576" s="499" t="s">
        <v>1499</v>
      </c>
      <c r="F576" s="498"/>
    </row>
    <row r="577" spans="1:6" ht="30" hidden="1" customHeight="1">
      <c r="A577" s="498"/>
      <c r="B577" s="500">
        <v>90</v>
      </c>
      <c r="C577" s="514" t="s">
        <v>45</v>
      </c>
      <c r="D577" s="515"/>
      <c r="E577" s="499" t="s">
        <v>1456</v>
      </c>
      <c r="F577" s="498"/>
    </row>
    <row r="578" spans="1:6" ht="30" hidden="1" customHeight="1">
      <c r="A578" s="498"/>
      <c r="B578" s="500">
        <v>91</v>
      </c>
      <c r="C578" s="514" t="s">
        <v>45</v>
      </c>
      <c r="D578" s="515"/>
      <c r="E578" s="499" t="s">
        <v>1498</v>
      </c>
      <c r="F578" s="498"/>
    </row>
    <row r="579" spans="1:6" ht="30" hidden="1" customHeight="1">
      <c r="A579" s="498"/>
      <c r="B579" s="500">
        <v>92</v>
      </c>
      <c r="C579" s="514" t="s">
        <v>45</v>
      </c>
      <c r="D579" s="515"/>
      <c r="E579" s="499" t="s">
        <v>1455</v>
      </c>
      <c r="F579" s="498"/>
    </row>
    <row r="580" spans="1:6" ht="30" hidden="1" customHeight="1">
      <c r="A580" s="498"/>
      <c r="B580" s="500">
        <v>93</v>
      </c>
      <c r="C580" s="514" t="s">
        <v>45</v>
      </c>
      <c r="D580" s="515"/>
      <c r="E580" s="499" t="s">
        <v>1454</v>
      </c>
      <c r="F580" s="498"/>
    </row>
    <row r="581" spans="1:6" ht="30" hidden="1" customHeight="1">
      <c r="A581" s="498"/>
      <c r="B581" s="500">
        <v>1</v>
      </c>
      <c r="C581" s="514" t="s">
        <v>1495</v>
      </c>
      <c r="D581" s="515"/>
      <c r="E581" s="499" t="s">
        <v>1497</v>
      </c>
      <c r="F581" s="498"/>
    </row>
    <row r="582" spans="1:6" ht="30" hidden="1" customHeight="1">
      <c r="A582" s="498"/>
      <c r="B582" s="500">
        <v>2</v>
      </c>
      <c r="C582" s="514" t="s">
        <v>1495</v>
      </c>
      <c r="D582" s="515"/>
      <c r="E582" s="499" t="s">
        <v>1249</v>
      </c>
      <c r="F582" s="498"/>
    </row>
    <row r="583" spans="1:6" ht="30" hidden="1" customHeight="1">
      <c r="A583" s="498"/>
      <c r="B583" s="500">
        <v>3</v>
      </c>
      <c r="C583" s="514" t="s">
        <v>1495</v>
      </c>
      <c r="D583" s="515"/>
      <c r="E583" s="499" t="s">
        <v>1248</v>
      </c>
      <c r="F583" s="498"/>
    </row>
    <row r="584" spans="1:6" ht="30" hidden="1" customHeight="1">
      <c r="A584" s="498"/>
      <c r="B584" s="500">
        <v>4</v>
      </c>
      <c r="C584" s="514" t="s">
        <v>1495</v>
      </c>
      <c r="D584" s="515"/>
      <c r="E584" s="499" t="s">
        <v>1438</v>
      </c>
      <c r="F584" s="498"/>
    </row>
    <row r="585" spans="1:6" ht="30" hidden="1" customHeight="1">
      <c r="A585" s="498"/>
      <c r="B585" s="500">
        <v>5</v>
      </c>
      <c r="C585" s="514" t="s">
        <v>1495</v>
      </c>
      <c r="D585" s="515"/>
      <c r="E585" s="499" t="s">
        <v>1352</v>
      </c>
      <c r="F585" s="498"/>
    </row>
    <row r="586" spans="1:6" ht="30" hidden="1" customHeight="1">
      <c r="A586" s="498"/>
      <c r="B586" s="500">
        <v>6</v>
      </c>
      <c r="C586" s="514" t="s">
        <v>1495</v>
      </c>
      <c r="D586" s="515"/>
      <c r="E586" s="499" t="s">
        <v>1489</v>
      </c>
      <c r="F586" s="498"/>
    </row>
    <row r="587" spans="1:6" ht="30" hidden="1" customHeight="1">
      <c r="A587" s="498"/>
      <c r="B587" s="500">
        <v>7</v>
      </c>
      <c r="C587" s="514" t="s">
        <v>1495</v>
      </c>
      <c r="D587" s="515"/>
      <c r="E587" s="499" t="s">
        <v>1496</v>
      </c>
      <c r="F587" s="498"/>
    </row>
    <row r="588" spans="1:6" ht="30" hidden="1" customHeight="1">
      <c r="A588" s="498"/>
      <c r="B588" s="500">
        <v>8</v>
      </c>
      <c r="C588" s="514" t="s">
        <v>1495</v>
      </c>
      <c r="D588" s="515"/>
      <c r="E588" s="499" t="s">
        <v>1472</v>
      </c>
      <c r="F588" s="498"/>
    </row>
    <row r="589" spans="1:6" ht="30" hidden="1" customHeight="1">
      <c r="A589" s="498"/>
      <c r="B589" s="500">
        <v>9</v>
      </c>
      <c r="C589" s="514" t="s">
        <v>1495</v>
      </c>
      <c r="D589" s="515"/>
      <c r="E589" s="499" t="s">
        <v>1461</v>
      </c>
      <c r="F589" s="498"/>
    </row>
    <row r="590" spans="1:6" ht="30" hidden="1" customHeight="1">
      <c r="A590" s="498"/>
      <c r="B590" s="500">
        <v>10</v>
      </c>
      <c r="C590" s="514" t="s">
        <v>1495</v>
      </c>
      <c r="D590" s="515"/>
      <c r="E590" s="499" t="s">
        <v>1460</v>
      </c>
      <c r="F590" s="498"/>
    </row>
    <row r="591" spans="1:6" ht="30" hidden="1" customHeight="1">
      <c r="A591" s="498"/>
      <c r="B591" s="500">
        <v>11</v>
      </c>
      <c r="C591" s="514" t="s">
        <v>1495</v>
      </c>
      <c r="D591" s="515"/>
      <c r="E591" s="499" t="s">
        <v>1494</v>
      </c>
      <c r="F591" s="498"/>
    </row>
    <row r="592" spans="1:6" ht="30" hidden="1" customHeight="1">
      <c r="A592" s="498"/>
      <c r="B592" s="500">
        <v>1</v>
      </c>
      <c r="C592" s="514" t="s">
        <v>1440</v>
      </c>
      <c r="D592" s="515"/>
      <c r="E592" s="499" t="s">
        <v>1249</v>
      </c>
      <c r="F592" s="498"/>
    </row>
    <row r="593" spans="1:6" ht="30" hidden="1" customHeight="1">
      <c r="A593" s="498"/>
      <c r="B593" s="500">
        <v>2</v>
      </c>
      <c r="C593" s="514" t="s">
        <v>1440</v>
      </c>
      <c r="D593" s="515"/>
      <c r="E593" s="499" t="s">
        <v>1438</v>
      </c>
      <c r="F593" s="498"/>
    </row>
    <row r="594" spans="1:6" ht="30" hidden="1" customHeight="1">
      <c r="A594" s="498"/>
      <c r="B594" s="500">
        <v>3</v>
      </c>
      <c r="C594" s="514" t="s">
        <v>1440</v>
      </c>
      <c r="D594" s="515"/>
      <c r="E594" s="499" t="s">
        <v>1493</v>
      </c>
      <c r="F594" s="498"/>
    </row>
    <row r="595" spans="1:6" ht="30" hidden="1" customHeight="1">
      <c r="A595" s="498"/>
      <c r="B595" s="500">
        <v>4</v>
      </c>
      <c r="C595" s="514" t="s">
        <v>1440</v>
      </c>
      <c r="D595" s="515"/>
      <c r="E595" s="499" t="s">
        <v>1492</v>
      </c>
      <c r="F595" s="498"/>
    </row>
    <row r="596" spans="1:6" ht="30" hidden="1" customHeight="1">
      <c r="A596" s="498"/>
      <c r="B596" s="500">
        <v>5</v>
      </c>
      <c r="C596" s="514" t="s">
        <v>1440</v>
      </c>
      <c r="D596" s="515"/>
      <c r="E596" s="499" t="s">
        <v>1491</v>
      </c>
      <c r="F596" s="498"/>
    </row>
    <row r="597" spans="1:6" ht="30" hidden="1" customHeight="1">
      <c r="A597" s="498"/>
      <c r="B597" s="500">
        <v>6</v>
      </c>
      <c r="C597" s="514" t="s">
        <v>1440</v>
      </c>
      <c r="D597" s="515"/>
      <c r="E597" s="499" t="s">
        <v>1490</v>
      </c>
      <c r="F597" s="498"/>
    </row>
    <row r="598" spans="1:6" ht="30" hidden="1" customHeight="1">
      <c r="A598" s="498"/>
      <c r="B598" s="500">
        <v>7</v>
      </c>
      <c r="C598" s="514" t="s">
        <v>1440</v>
      </c>
      <c r="D598" s="515"/>
      <c r="E598" s="499" t="s">
        <v>1489</v>
      </c>
      <c r="F598" s="498"/>
    </row>
    <row r="599" spans="1:6" ht="30" hidden="1" customHeight="1">
      <c r="A599" s="498"/>
      <c r="B599" s="500">
        <v>8</v>
      </c>
      <c r="C599" s="514" t="s">
        <v>1440</v>
      </c>
      <c r="D599" s="515"/>
      <c r="E599" s="499" t="s">
        <v>1488</v>
      </c>
      <c r="F599" s="498"/>
    </row>
    <row r="600" spans="1:6" ht="30" hidden="1" customHeight="1">
      <c r="A600" s="498"/>
      <c r="B600" s="500">
        <v>9</v>
      </c>
      <c r="C600" s="514" t="s">
        <v>1440</v>
      </c>
      <c r="D600" s="515"/>
      <c r="E600" s="499" t="s">
        <v>1487</v>
      </c>
      <c r="F600" s="498"/>
    </row>
    <row r="601" spans="1:6" ht="30" hidden="1" customHeight="1">
      <c r="A601" s="498"/>
      <c r="B601" s="500">
        <v>10</v>
      </c>
      <c r="C601" s="514" t="s">
        <v>1440</v>
      </c>
      <c r="D601" s="515"/>
      <c r="E601" s="499" t="s">
        <v>1486</v>
      </c>
      <c r="F601" s="498"/>
    </row>
    <row r="602" spans="1:6" ht="30" hidden="1" customHeight="1">
      <c r="A602" s="498"/>
      <c r="B602" s="500">
        <v>11</v>
      </c>
      <c r="C602" s="514" t="s">
        <v>1440</v>
      </c>
      <c r="D602" s="515"/>
      <c r="E602" s="499" t="s">
        <v>1485</v>
      </c>
      <c r="F602" s="498"/>
    </row>
    <row r="603" spans="1:6" ht="30" hidden="1" customHeight="1">
      <c r="A603" s="498"/>
      <c r="B603" s="500">
        <v>12</v>
      </c>
      <c r="C603" s="514" t="s">
        <v>1440</v>
      </c>
      <c r="D603" s="515"/>
      <c r="E603" s="499" t="s">
        <v>1484</v>
      </c>
      <c r="F603" s="498"/>
    </row>
    <row r="604" spans="1:6" ht="30" hidden="1" customHeight="1">
      <c r="A604" s="498"/>
      <c r="B604" s="500">
        <v>13</v>
      </c>
      <c r="C604" s="514" t="s">
        <v>1440</v>
      </c>
      <c r="D604" s="515"/>
      <c r="E604" s="499" t="s">
        <v>1483</v>
      </c>
      <c r="F604" s="498"/>
    </row>
    <row r="605" spans="1:6" ht="30" hidden="1" customHeight="1">
      <c r="A605" s="498"/>
      <c r="B605" s="500">
        <v>14</v>
      </c>
      <c r="C605" s="514" t="s">
        <v>1440</v>
      </c>
      <c r="D605" s="515"/>
      <c r="E605" s="499" t="s">
        <v>1482</v>
      </c>
      <c r="F605" s="498"/>
    </row>
    <row r="606" spans="1:6" ht="30" hidden="1" customHeight="1">
      <c r="A606" s="498"/>
      <c r="B606" s="500">
        <v>15</v>
      </c>
      <c r="C606" s="514" t="s">
        <v>1440</v>
      </c>
      <c r="D606" s="515"/>
      <c r="E606" s="516" t="s">
        <v>1481</v>
      </c>
      <c r="F606" s="498"/>
    </row>
    <row r="607" spans="1:6" ht="30" hidden="1" customHeight="1">
      <c r="A607" s="498"/>
      <c r="B607" s="498"/>
      <c r="C607" s="501"/>
      <c r="D607" s="501"/>
      <c r="E607" s="517"/>
      <c r="F607" s="498"/>
    </row>
    <row r="608" spans="1:6" ht="30" hidden="1" customHeight="1">
      <c r="A608" s="498"/>
      <c r="B608" s="500">
        <v>16</v>
      </c>
      <c r="C608" s="514" t="s">
        <v>1440</v>
      </c>
      <c r="D608" s="515"/>
      <c r="E608" s="499" t="s">
        <v>1480</v>
      </c>
      <c r="F608" s="498"/>
    </row>
    <row r="609" spans="1:6" ht="30" hidden="1" customHeight="1">
      <c r="A609" s="498"/>
      <c r="B609" s="500">
        <v>17</v>
      </c>
      <c r="C609" s="514" t="s">
        <v>1440</v>
      </c>
      <c r="D609" s="515"/>
      <c r="E609" s="499" t="s">
        <v>1479</v>
      </c>
      <c r="F609" s="498"/>
    </row>
    <row r="610" spans="1:6" ht="30" hidden="1" customHeight="1">
      <c r="A610" s="498"/>
      <c r="B610" s="500">
        <v>18</v>
      </c>
      <c r="C610" s="514" t="s">
        <v>1440</v>
      </c>
      <c r="D610" s="515"/>
      <c r="E610" s="499" t="s">
        <v>1478</v>
      </c>
      <c r="F610" s="498"/>
    </row>
    <row r="611" spans="1:6" ht="30" hidden="1" customHeight="1">
      <c r="A611" s="498"/>
      <c r="B611" s="500">
        <v>19</v>
      </c>
      <c r="C611" s="514" t="s">
        <v>1440</v>
      </c>
      <c r="D611" s="515"/>
      <c r="E611" s="499" t="s">
        <v>1477</v>
      </c>
      <c r="F611" s="498"/>
    </row>
    <row r="612" spans="1:6" ht="30" hidden="1" customHeight="1">
      <c r="A612" s="498"/>
      <c r="B612" s="500">
        <v>20</v>
      </c>
      <c r="C612" s="514" t="s">
        <v>1440</v>
      </c>
      <c r="D612" s="515"/>
      <c r="E612" s="499" t="s">
        <v>1476</v>
      </c>
      <c r="F612" s="498"/>
    </row>
    <row r="613" spans="1:6" ht="30" hidden="1" customHeight="1">
      <c r="A613" s="498"/>
      <c r="B613" s="500">
        <v>21</v>
      </c>
      <c r="C613" s="514" t="s">
        <v>1440</v>
      </c>
      <c r="D613" s="515"/>
      <c r="E613" s="499" t="s">
        <v>1475</v>
      </c>
      <c r="F613" s="498"/>
    </row>
    <row r="614" spans="1:6" ht="30" hidden="1" customHeight="1">
      <c r="A614" s="498"/>
      <c r="B614" s="500">
        <v>22</v>
      </c>
      <c r="C614" s="514" t="s">
        <v>1440</v>
      </c>
      <c r="D614" s="515"/>
      <c r="E614" s="499" t="s">
        <v>1474</v>
      </c>
      <c r="F614" s="498"/>
    </row>
    <row r="615" spans="1:6" ht="30" hidden="1" customHeight="1">
      <c r="A615" s="498"/>
      <c r="B615" s="500">
        <v>23</v>
      </c>
      <c r="C615" s="514" t="s">
        <v>1440</v>
      </c>
      <c r="D615" s="515"/>
      <c r="E615" s="499" t="s">
        <v>1473</v>
      </c>
      <c r="F615" s="498"/>
    </row>
    <row r="616" spans="1:6" ht="30" hidden="1" customHeight="1">
      <c r="A616" s="498"/>
      <c r="B616" s="500">
        <v>24</v>
      </c>
      <c r="C616" s="514" t="s">
        <v>1440</v>
      </c>
      <c r="D616" s="515"/>
      <c r="E616" s="499" t="s">
        <v>1472</v>
      </c>
      <c r="F616" s="498"/>
    </row>
    <row r="617" spans="1:6" ht="30" hidden="1" customHeight="1">
      <c r="A617" s="498"/>
      <c r="B617" s="500">
        <v>25</v>
      </c>
      <c r="C617" s="514" t="s">
        <v>1440</v>
      </c>
      <c r="D617" s="515"/>
      <c r="E617" s="499" t="s">
        <v>1471</v>
      </c>
      <c r="F617" s="498"/>
    </row>
    <row r="618" spans="1:6" ht="30" hidden="1" customHeight="1">
      <c r="A618" s="498"/>
      <c r="B618" s="500">
        <v>26</v>
      </c>
      <c r="C618" s="514" t="s">
        <v>1440</v>
      </c>
      <c r="D618" s="515"/>
      <c r="E618" s="499" t="s">
        <v>1470</v>
      </c>
      <c r="F618" s="498"/>
    </row>
    <row r="619" spans="1:6" ht="30" hidden="1" customHeight="1">
      <c r="A619" s="498"/>
      <c r="B619" s="500">
        <v>27</v>
      </c>
      <c r="C619" s="514" t="s">
        <v>1440</v>
      </c>
      <c r="D619" s="515"/>
      <c r="E619" s="516" t="s">
        <v>1437</v>
      </c>
      <c r="F619" s="498"/>
    </row>
    <row r="620" spans="1:6" ht="30" hidden="1" customHeight="1">
      <c r="A620" s="498"/>
      <c r="B620" s="498"/>
      <c r="C620" s="501"/>
      <c r="D620" s="501"/>
      <c r="E620" s="517"/>
      <c r="F620" s="498"/>
    </row>
    <row r="621" spans="1:6" ht="30" hidden="1" customHeight="1">
      <c r="A621" s="498"/>
      <c r="B621" s="500">
        <v>28</v>
      </c>
      <c r="C621" s="514" t="s">
        <v>1440</v>
      </c>
      <c r="D621" s="515"/>
      <c r="E621" s="499" t="s">
        <v>1436</v>
      </c>
      <c r="F621" s="498"/>
    </row>
    <row r="622" spans="1:6" ht="30" hidden="1" customHeight="1">
      <c r="A622" s="498"/>
      <c r="B622" s="500">
        <v>29</v>
      </c>
      <c r="C622" s="514" t="s">
        <v>1440</v>
      </c>
      <c r="D622" s="515"/>
      <c r="E622" s="499" t="s">
        <v>1236</v>
      </c>
      <c r="F622" s="498"/>
    </row>
    <row r="623" spans="1:6" ht="30" hidden="1" customHeight="1">
      <c r="A623" s="498"/>
      <c r="B623" s="500">
        <v>30</v>
      </c>
      <c r="C623" s="514" t="s">
        <v>1440</v>
      </c>
      <c r="D623" s="515"/>
      <c r="E623" s="499" t="s">
        <v>1235</v>
      </c>
      <c r="F623" s="498"/>
    </row>
    <row r="624" spans="1:6" ht="30" hidden="1" customHeight="1">
      <c r="A624" s="498"/>
      <c r="B624" s="500">
        <v>31</v>
      </c>
      <c r="C624" s="514" t="s">
        <v>1440</v>
      </c>
      <c r="D624" s="515"/>
      <c r="E624" s="499" t="s">
        <v>1469</v>
      </c>
      <c r="F624" s="498"/>
    </row>
    <row r="625" spans="1:6" ht="30" hidden="1" customHeight="1">
      <c r="A625" s="498"/>
      <c r="B625" s="500">
        <v>32</v>
      </c>
      <c r="C625" s="514" t="s">
        <v>1440</v>
      </c>
      <c r="D625" s="515"/>
      <c r="E625" s="499" t="s">
        <v>1468</v>
      </c>
      <c r="F625" s="498"/>
    </row>
    <row r="626" spans="1:6" ht="30" hidden="1" customHeight="1">
      <c r="A626" s="498"/>
      <c r="B626" s="500">
        <v>33</v>
      </c>
      <c r="C626" s="514" t="s">
        <v>1440</v>
      </c>
      <c r="D626" s="515"/>
      <c r="E626" s="499" t="s">
        <v>1467</v>
      </c>
      <c r="F626" s="498"/>
    </row>
    <row r="627" spans="1:6" ht="30" hidden="1" customHeight="1">
      <c r="A627" s="498"/>
      <c r="B627" s="500">
        <v>34</v>
      </c>
      <c r="C627" s="514" t="s">
        <v>1440</v>
      </c>
      <c r="D627" s="515"/>
      <c r="E627" s="499" t="s">
        <v>1466</v>
      </c>
      <c r="F627" s="498"/>
    </row>
    <row r="628" spans="1:6" ht="30" hidden="1" customHeight="1">
      <c r="A628" s="498"/>
      <c r="B628" s="500">
        <v>35</v>
      </c>
      <c r="C628" s="514" t="s">
        <v>1440</v>
      </c>
      <c r="D628" s="515"/>
      <c r="E628" s="499" t="s">
        <v>1465</v>
      </c>
      <c r="F628" s="498"/>
    </row>
    <row r="629" spans="1:6" ht="30" hidden="1" customHeight="1">
      <c r="A629" s="498"/>
      <c r="B629" s="500">
        <v>36</v>
      </c>
      <c r="C629" s="514" t="s">
        <v>1440</v>
      </c>
      <c r="D629" s="515"/>
      <c r="E629" s="499" t="s">
        <v>1464</v>
      </c>
      <c r="F629" s="498"/>
    </row>
    <row r="630" spans="1:6" ht="30" hidden="1" customHeight="1">
      <c r="A630" s="498"/>
      <c r="B630" s="500">
        <v>37</v>
      </c>
      <c r="C630" s="514" t="s">
        <v>1440</v>
      </c>
      <c r="D630" s="515"/>
      <c r="E630" s="499" t="s">
        <v>1463</v>
      </c>
      <c r="F630" s="498"/>
    </row>
    <row r="631" spans="1:6" ht="30" hidden="1" customHeight="1">
      <c r="A631" s="498"/>
      <c r="B631" s="500">
        <v>38</v>
      </c>
      <c r="C631" s="514" t="s">
        <v>1440</v>
      </c>
      <c r="D631" s="515"/>
      <c r="E631" s="499" t="s">
        <v>1462</v>
      </c>
      <c r="F631" s="498"/>
    </row>
    <row r="632" spans="1:6" ht="30" hidden="1" customHeight="1">
      <c r="A632" s="498"/>
      <c r="B632" s="500">
        <v>39</v>
      </c>
      <c r="C632" s="514" t="s">
        <v>1440</v>
      </c>
      <c r="D632" s="515"/>
      <c r="E632" s="499" t="s">
        <v>1461</v>
      </c>
      <c r="F632" s="498"/>
    </row>
    <row r="633" spans="1:6" ht="30" hidden="1" customHeight="1">
      <c r="A633" s="498"/>
      <c r="B633" s="500">
        <v>40</v>
      </c>
      <c r="C633" s="514" t="s">
        <v>1440</v>
      </c>
      <c r="D633" s="515"/>
      <c r="E633" s="499" t="s">
        <v>1460</v>
      </c>
      <c r="F633" s="498"/>
    </row>
    <row r="634" spans="1:6" ht="30" hidden="1" customHeight="1">
      <c r="A634" s="498"/>
      <c r="B634" s="500">
        <v>41</v>
      </c>
      <c r="C634" s="514" t="s">
        <v>1440</v>
      </c>
      <c r="D634" s="515"/>
      <c r="E634" s="499" t="s">
        <v>1459</v>
      </c>
      <c r="F634" s="498"/>
    </row>
    <row r="635" spans="1:6" ht="30" hidden="1" customHeight="1">
      <c r="A635" s="498"/>
      <c r="B635" s="500">
        <v>42</v>
      </c>
      <c r="C635" s="514" t="s">
        <v>1440</v>
      </c>
      <c r="D635" s="515"/>
      <c r="E635" s="499" t="s">
        <v>1458</v>
      </c>
      <c r="F635" s="498"/>
    </row>
    <row r="636" spans="1:6" ht="30" hidden="1" customHeight="1">
      <c r="A636" s="498"/>
      <c r="B636" s="500">
        <v>43</v>
      </c>
      <c r="C636" s="514" t="s">
        <v>1440</v>
      </c>
      <c r="D636" s="515"/>
      <c r="E636" s="499" t="s">
        <v>1368</v>
      </c>
      <c r="F636" s="498"/>
    </row>
    <row r="637" spans="1:6" ht="30" hidden="1" customHeight="1">
      <c r="A637" s="498"/>
      <c r="B637" s="500">
        <v>44</v>
      </c>
      <c r="C637" s="514" t="s">
        <v>1440</v>
      </c>
      <c r="D637" s="515"/>
      <c r="E637" s="499" t="s">
        <v>1457</v>
      </c>
      <c r="F637" s="498"/>
    </row>
    <row r="638" spans="1:6" ht="30" hidden="1" customHeight="1">
      <c r="A638" s="498"/>
      <c r="B638" s="500">
        <v>45</v>
      </c>
      <c r="C638" s="514" t="s">
        <v>1440</v>
      </c>
      <c r="D638" s="515"/>
      <c r="E638" s="499" t="s">
        <v>1228</v>
      </c>
      <c r="F638" s="498"/>
    </row>
    <row r="639" spans="1:6" ht="30" hidden="1" customHeight="1">
      <c r="A639" s="498"/>
      <c r="B639" s="500">
        <v>46</v>
      </c>
      <c r="C639" s="514" t="s">
        <v>1440</v>
      </c>
      <c r="D639" s="515"/>
      <c r="E639" s="499" t="s">
        <v>1456</v>
      </c>
      <c r="F639" s="498"/>
    </row>
    <row r="640" spans="1:6" ht="30" hidden="1" customHeight="1">
      <c r="A640" s="498"/>
      <c r="B640" s="500">
        <v>47</v>
      </c>
      <c r="C640" s="514" t="s">
        <v>1440</v>
      </c>
      <c r="D640" s="515"/>
      <c r="E640" s="499" t="s">
        <v>1455</v>
      </c>
      <c r="F640" s="498"/>
    </row>
    <row r="641" spans="1:6" ht="30" hidden="1" customHeight="1">
      <c r="A641" s="498"/>
      <c r="B641" s="500">
        <v>48</v>
      </c>
      <c r="C641" s="514" t="s">
        <v>1440</v>
      </c>
      <c r="D641" s="515"/>
      <c r="E641" s="499" t="s">
        <v>1454</v>
      </c>
      <c r="F641" s="498"/>
    </row>
    <row r="642" spans="1:6" ht="30" hidden="1" customHeight="1">
      <c r="A642" s="498"/>
      <c r="B642" s="500">
        <v>49</v>
      </c>
      <c r="C642" s="514" t="s">
        <v>1440</v>
      </c>
      <c r="D642" s="515"/>
      <c r="E642" s="499" t="s">
        <v>1453</v>
      </c>
      <c r="F642" s="498"/>
    </row>
    <row r="643" spans="1:6" ht="30" hidden="1" customHeight="1">
      <c r="A643" s="498"/>
      <c r="B643" s="500">
        <v>50</v>
      </c>
      <c r="C643" s="514" t="s">
        <v>1440</v>
      </c>
      <c r="D643" s="515"/>
      <c r="E643" s="499" t="s">
        <v>1452</v>
      </c>
      <c r="F643" s="498"/>
    </row>
    <row r="644" spans="1:6" ht="30" hidden="1" customHeight="1">
      <c r="A644" s="498"/>
      <c r="B644" s="500">
        <v>51</v>
      </c>
      <c r="C644" s="514" t="s">
        <v>1440</v>
      </c>
      <c r="D644" s="515"/>
      <c r="E644" s="499" t="s">
        <v>1451</v>
      </c>
      <c r="F644" s="498"/>
    </row>
    <row r="645" spans="1:6" ht="30" hidden="1" customHeight="1">
      <c r="A645" s="498"/>
      <c r="B645" s="500">
        <v>52</v>
      </c>
      <c r="C645" s="514" t="s">
        <v>1440</v>
      </c>
      <c r="D645" s="515"/>
      <c r="E645" s="499" t="s">
        <v>1450</v>
      </c>
      <c r="F645" s="498"/>
    </row>
    <row r="646" spans="1:6" ht="30" hidden="1" customHeight="1">
      <c r="A646" s="498"/>
      <c r="B646" s="500">
        <v>53</v>
      </c>
      <c r="C646" s="514" t="s">
        <v>1440</v>
      </c>
      <c r="D646" s="515"/>
      <c r="E646" s="499" t="s">
        <v>1449</v>
      </c>
      <c r="F646" s="498"/>
    </row>
    <row r="647" spans="1:6" ht="30" hidden="1" customHeight="1">
      <c r="A647" s="498"/>
      <c r="B647" s="500">
        <v>54</v>
      </c>
      <c r="C647" s="514" t="s">
        <v>1440</v>
      </c>
      <c r="D647" s="515"/>
      <c r="E647" s="499" t="s">
        <v>1448</v>
      </c>
      <c r="F647" s="498"/>
    </row>
    <row r="648" spans="1:6" ht="30" hidden="1" customHeight="1">
      <c r="A648" s="498"/>
      <c r="B648" s="500">
        <v>55</v>
      </c>
      <c r="C648" s="514" t="s">
        <v>1440</v>
      </c>
      <c r="D648" s="515"/>
      <c r="E648" s="499" t="s">
        <v>1447</v>
      </c>
      <c r="F648" s="498"/>
    </row>
    <row r="649" spans="1:6" ht="30" hidden="1" customHeight="1">
      <c r="A649" s="498"/>
      <c r="B649" s="500">
        <v>56</v>
      </c>
      <c r="C649" s="514" t="s">
        <v>1440</v>
      </c>
      <c r="D649" s="515"/>
      <c r="E649" s="499" t="s">
        <v>1446</v>
      </c>
      <c r="F649" s="498"/>
    </row>
    <row r="650" spans="1:6" ht="30" hidden="1" customHeight="1">
      <c r="A650" s="498"/>
      <c r="B650" s="500">
        <v>57</v>
      </c>
      <c r="C650" s="514" t="s">
        <v>1440</v>
      </c>
      <c r="D650" s="515"/>
      <c r="E650" s="499" t="s">
        <v>1445</v>
      </c>
      <c r="F650" s="498"/>
    </row>
    <row r="651" spans="1:6" ht="30" hidden="1" customHeight="1">
      <c r="A651" s="498"/>
      <c r="B651" s="500">
        <v>58</v>
      </c>
      <c r="C651" s="514" t="s">
        <v>1440</v>
      </c>
      <c r="D651" s="515"/>
      <c r="E651" s="499" t="s">
        <v>1444</v>
      </c>
      <c r="F651" s="498"/>
    </row>
    <row r="652" spans="1:6" ht="30" hidden="1" customHeight="1">
      <c r="A652" s="498"/>
      <c r="B652" s="500">
        <v>59</v>
      </c>
      <c r="C652" s="514" t="s">
        <v>1440</v>
      </c>
      <c r="D652" s="515"/>
      <c r="E652" s="499" t="s">
        <v>1443</v>
      </c>
      <c r="F652" s="498"/>
    </row>
    <row r="653" spans="1:6" ht="30" hidden="1" customHeight="1">
      <c r="A653" s="498"/>
      <c r="B653" s="500">
        <v>60</v>
      </c>
      <c r="C653" s="514" t="s">
        <v>1440</v>
      </c>
      <c r="D653" s="515"/>
      <c r="E653" s="499" t="s">
        <v>1442</v>
      </c>
      <c r="F653" s="498"/>
    </row>
    <row r="654" spans="1:6" ht="30" hidden="1" customHeight="1">
      <c r="A654" s="498"/>
      <c r="B654" s="500">
        <v>61</v>
      </c>
      <c r="C654" s="514" t="s">
        <v>1440</v>
      </c>
      <c r="D654" s="515"/>
      <c r="E654" s="499" t="s">
        <v>1441</v>
      </c>
      <c r="F654" s="498"/>
    </row>
    <row r="655" spans="1:6" ht="30" hidden="1" customHeight="1">
      <c r="A655" s="498"/>
      <c r="B655" s="500">
        <v>62</v>
      </c>
      <c r="C655" s="514" t="s">
        <v>1440</v>
      </c>
      <c r="D655" s="515"/>
      <c r="E655" s="499" t="s">
        <v>1439</v>
      </c>
      <c r="F655" s="498"/>
    </row>
    <row r="656" spans="1:6" ht="30" hidden="1" customHeight="1">
      <c r="A656" s="498"/>
      <c r="B656" s="500">
        <v>1</v>
      </c>
      <c r="C656" s="514" t="s">
        <v>1430</v>
      </c>
      <c r="D656" s="515"/>
      <c r="E656" s="499" t="s">
        <v>1249</v>
      </c>
      <c r="F656" s="498"/>
    </row>
    <row r="657" spans="1:6" ht="30" hidden="1" customHeight="1">
      <c r="A657" s="498"/>
      <c r="B657" s="500">
        <v>2</v>
      </c>
      <c r="C657" s="514" t="s">
        <v>1430</v>
      </c>
      <c r="D657" s="515"/>
      <c r="E657" s="499" t="s">
        <v>1248</v>
      </c>
      <c r="F657" s="498"/>
    </row>
    <row r="658" spans="1:6" ht="30" hidden="1" customHeight="1">
      <c r="A658" s="498"/>
      <c r="B658" s="500">
        <v>3</v>
      </c>
      <c r="C658" s="514" t="s">
        <v>1430</v>
      </c>
      <c r="D658" s="515"/>
      <c r="E658" s="499" t="s">
        <v>1438</v>
      </c>
      <c r="F658" s="498"/>
    </row>
    <row r="659" spans="1:6" ht="30" hidden="1" customHeight="1">
      <c r="A659" s="498"/>
      <c r="B659" s="500">
        <v>4</v>
      </c>
      <c r="C659" s="514" t="s">
        <v>1430</v>
      </c>
      <c r="D659" s="515"/>
      <c r="E659" s="499" t="s">
        <v>1358</v>
      </c>
      <c r="F659" s="498"/>
    </row>
    <row r="660" spans="1:6" ht="30" hidden="1" customHeight="1">
      <c r="A660" s="498"/>
      <c r="B660" s="500">
        <v>5</v>
      </c>
      <c r="C660" s="514" t="s">
        <v>1430</v>
      </c>
      <c r="D660" s="515"/>
      <c r="E660" s="499" t="s">
        <v>1357</v>
      </c>
      <c r="F660" s="498"/>
    </row>
    <row r="661" spans="1:6" ht="30" hidden="1" customHeight="1">
      <c r="A661" s="498"/>
      <c r="B661" s="500">
        <v>6</v>
      </c>
      <c r="C661" s="514" t="s">
        <v>1430</v>
      </c>
      <c r="D661" s="515"/>
      <c r="E661" s="499" t="s">
        <v>1246</v>
      </c>
      <c r="F661" s="498"/>
    </row>
    <row r="662" spans="1:6" ht="30" hidden="1" customHeight="1">
      <c r="A662" s="498"/>
      <c r="B662" s="500">
        <v>7</v>
      </c>
      <c r="C662" s="514" t="s">
        <v>1430</v>
      </c>
      <c r="D662" s="515"/>
      <c r="E662" s="516" t="s">
        <v>1437</v>
      </c>
      <c r="F662" s="498"/>
    </row>
    <row r="663" spans="1:6" ht="30" hidden="1" customHeight="1">
      <c r="A663" s="498"/>
      <c r="B663" s="498"/>
      <c r="C663" s="501"/>
      <c r="D663" s="501"/>
      <c r="E663" s="517"/>
      <c r="F663" s="498"/>
    </row>
    <row r="664" spans="1:6" ht="30" hidden="1" customHeight="1">
      <c r="A664" s="498"/>
      <c r="B664" s="500">
        <v>8</v>
      </c>
      <c r="C664" s="514" t="s">
        <v>1430</v>
      </c>
      <c r="D664" s="515"/>
      <c r="E664" s="499" t="s">
        <v>1436</v>
      </c>
      <c r="F664" s="498"/>
    </row>
    <row r="665" spans="1:6" ht="30" hidden="1" customHeight="1">
      <c r="A665" s="498"/>
      <c r="B665" s="500">
        <v>9</v>
      </c>
      <c r="C665" s="514" t="s">
        <v>1430</v>
      </c>
      <c r="D665" s="515"/>
      <c r="E665" s="499" t="s">
        <v>1435</v>
      </c>
      <c r="F665" s="498"/>
    </row>
    <row r="666" spans="1:6" ht="30" hidden="1" customHeight="1">
      <c r="A666" s="498"/>
      <c r="B666" s="500">
        <v>10</v>
      </c>
      <c r="C666" s="514" t="s">
        <v>1430</v>
      </c>
      <c r="D666" s="515"/>
      <c r="E666" s="499" t="s">
        <v>1236</v>
      </c>
      <c r="F666" s="498"/>
    </row>
    <row r="667" spans="1:6" ht="30" hidden="1" customHeight="1">
      <c r="A667" s="498"/>
      <c r="B667" s="500">
        <v>11</v>
      </c>
      <c r="C667" s="514" t="s">
        <v>1430</v>
      </c>
      <c r="D667" s="515"/>
      <c r="E667" s="499" t="s">
        <v>1434</v>
      </c>
      <c r="F667" s="498"/>
    </row>
    <row r="668" spans="1:6" ht="30" hidden="1" customHeight="1">
      <c r="A668" s="498"/>
      <c r="B668" s="500">
        <v>12</v>
      </c>
      <c r="C668" s="514" t="s">
        <v>1430</v>
      </c>
      <c r="D668" s="515"/>
      <c r="E668" s="499" t="s">
        <v>1433</v>
      </c>
      <c r="F668" s="498"/>
    </row>
    <row r="669" spans="1:6" ht="30" hidden="1" customHeight="1">
      <c r="A669" s="498"/>
      <c r="B669" s="500">
        <v>13</v>
      </c>
      <c r="C669" s="514" t="s">
        <v>1430</v>
      </c>
      <c r="D669" s="515"/>
      <c r="E669" s="499" t="s">
        <v>1432</v>
      </c>
      <c r="F669" s="498"/>
    </row>
    <row r="670" spans="1:6" ht="30" hidden="1" customHeight="1">
      <c r="A670" s="498"/>
      <c r="B670" s="500">
        <v>14</v>
      </c>
      <c r="C670" s="514" t="s">
        <v>1430</v>
      </c>
      <c r="D670" s="515"/>
      <c r="E670" s="499" t="s">
        <v>1431</v>
      </c>
      <c r="F670" s="498"/>
    </row>
    <row r="671" spans="1:6" ht="30" hidden="1" customHeight="1">
      <c r="A671" s="498"/>
      <c r="B671" s="500">
        <v>15</v>
      </c>
      <c r="C671" s="514" t="s">
        <v>1430</v>
      </c>
      <c r="D671" s="515"/>
      <c r="E671" s="499" t="s">
        <v>1233</v>
      </c>
      <c r="F671" s="498"/>
    </row>
    <row r="672" spans="1:6" ht="30" hidden="1" customHeight="1">
      <c r="A672" s="498"/>
      <c r="B672" s="500">
        <v>16</v>
      </c>
      <c r="C672" s="514" t="s">
        <v>1430</v>
      </c>
      <c r="D672" s="515"/>
      <c r="E672" s="499" t="s">
        <v>1232</v>
      </c>
      <c r="F672" s="498"/>
    </row>
    <row r="673" spans="1:6" ht="30" hidden="1" customHeight="1">
      <c r="A673" s="498"/>
      <c r="B673" s="500">
        <v>17</v>
      </c>
      <c r="C673" s="514" t="s">
        <v>1430</v>
      </c>
      <c r="D673" s="515"/>
      <c r="E673" s="499" t="s">
        <v>1231</v>
      </c>
      <c r="F673" s="498"/>
    </row>
    <row r="674" spans="1:6" ht="30" hidden="1" customHeight="1">
      <c r="A674" s="498"/>
      <c r="B674" s="500">
        <v>18</v>
      </c>
      <c r="C674" s="514" t="s">
        <v>1430</v>
      </c>
      <c r="D674" s="515"/>
      <c r="E674" s="499" t="s">
        <v>1230</v>
      </c>
      <c r="F674" s="498"/>
    </row>
    <row r="675" spans="1:6" ht="30" hidden="1" customHeight="1">
      <c r="A675" s="498"/>
      <c r="B675" s="500">
        <v>19</v>
      </c>
      <c r="C675" s="514" t="s">
        <v>1430</v>
      </c>
      <c r="D675" s="515"/>
      <c r="E675" s="499" t="s">
        <v>1229</v>
      </c>
      <c r="F675" s="498"/>
    </row>
    <row r="676" spans="1:6" ht="30" hidden="1" customHeight="1">
      <c r="A676" s="498"/>
      <c r="B676" s="500">
        <v>20</v>
      </c>
      <c r="C676" s="514" t="s">
        <v>1430</v>
      </c>
      <c r="D676" s="515"/>
      <c r="E676" s="499" t="s">
        <v>1228</v>
      </c>
      <c r="F676" s="498"/>
    </row>
    <row r="677" spans="1:6" ht="30" hidden="1" customHeight="1">
      <c r="A677" s="498"/>
      <c r="B677" s="500">
        <v>1</v>
      </c>
      <c r="C677" s="514" t="s">
        <v>1367</v>
      </c>
      <c r="D677" s="515"/>
      <c r="E677" s="499" t="s">
        <v>1429</v>
      </c>
      <c r="F677" s="498"/>
    </row>
    <row r="678" spans="1:6" ht="30" hidden="1" customHeight="1">
      <c r="A678" s="498"/>
      <c r="B678" s="500">
        <v>2</v>
      </c>
      <c r="C678" s="514" t="s">
        <v>1367</v>
      </c>
      <c r="D678" s="515"/>
      <c r="E678" s="499" t="s">
        <v>1428</v>
      </c>
      <c r="F678" s="498"/>
    </row>
    <row r="679" spans="1:6" ht="30" hidden="1" customHeight="1">
      <c r="A679" s="498"/>
      <c r="B679" s="500">
        <v>3</v>
      </c>
      <c r="C679" s="514" t="s">
        <v>1367</v>
      </c>
      <c r="D679" s="515"/>
      <c r="E679" s="499" t="s">
        <v>1427</v>
      </c>
      <c r="F679" s="498"/>
    </row>
    <row r="680" spans="1:6" ht="30" hidden="1" customHeight="1">
      <c r="A680" s="498"/>
      <c r="B680" s="500">
        <v>4</v>
      </c>
      <c r="C680" s="514" t="s">
        <v>1367</v>
      </c>
      <c r="D680" s="515"/>
      <c r="E680" s="499" t="s">
        <v>1426</v>
      </c>
      <c r="F680" s="498"/>
    </row>
    <row r="681" spans="1:6" ht="30" hidden="1" customHeight="1">
      <c r="A681" s="498"/>
      <c r="B681" s="500">
        <v>5</v>
      </c>
      <c r="C681" s="514" t="s">
        <v>1367</v>
      </c>
      <c r="D681" s="515"/>
      <c r="E681" s="499" t="s">
        <v>1425</v>
      </c>
      <c r="F681" s="498"/>
    </row>
    <row r="682" spans="1:6" ht="30" hidden="1" customHeight="1">
      <c r="A682" s="498"/>
      <c r="B682" s="500">
        <v>6</v>
      </c>
      <c r="C682" s="514" t="s">
        <v>1367</v>
      </c>
      <c r="D682" s="515"/>
      <c r="E682" s="499" t="s">
        <v>1424</v>
      </c>
      <c r="F682" s="498"/>
    </row>
    <row r="683" spans="1:6" ht="30" hidden="1" customHeight="1">
      <c r="A683" s="498"/>
      <c r="B683" s="500">
        <v>7</v>
      </c>
      <c r="C683" s="514" t="s">
        <v>1367</v>
      </c>
      <c r="D683" s="515"/>
      <c r="E683" s="499" t="s">
        <v>1423</v>
      </c>
      <c r="F683" s="498"/>
    </row>
    <row r="684" spans="1:6" ht="30" hidden="1" customHeight="1">
      <c r="A684" s="498"/>
      <c r="B684" s="500">
        <v>8</v>
      </c>
      <c r="C684" s="514" t="s">
        <v>1367</v>
      </c>
      <c r="D684" s="515"/>
      <c r="E684" s="499" t="s">
        <v>1422</v>
      </c>
      <c r="F684" s="498"/>
    </row>
    <row r="685" spans="1:6" ht="30" hidden="1" customHeight="1">
      <c r="A685" s="498"/>
      <c r="B685" s="500">
        <v>9</v>
      </c>
      <c r="C685" s="514" t="s">
        <v>1367</v>
      </c>
      <c r="D685" s="515"/>
      <c r="E685" s="499" t="s">
        <v>1421</v>
      </c>
      <c r="F685" s="498"/>
    </row>
    <row r="686" spans="1:6" ht="30" hidden="1" customHeight="1">
      <c r="A686" s="498"/>
      <c r="B686" s="500">
        <v>10</v>
      </c>
      <c r="C686" s="514" t="s">
        <v>1367</v>
      </c>
      <c r="D686" s="515"/>
      <c r="E686" s="499" t="s">
        <v>1420</v>
      </c>
      <c r="F686" s="498"/>
    </row>
    <row r="687" spans="1:6" ht="30" hidden="1" customHeight="1">
      <c r="A687" s="498"/>
      <c r="B687" s="500">
        <v>11</v>
      </c>
      <c r="C687" s="514" t="s">
        <v>1367</v>
      </c>
      <c r="D687" s="515"/>
      <c r="E687" s="499" t="s">
        <v>1419</v>
      </c>
      <c r="F687" s="498"/>
    </row>
    <row r="688" spans="1:6" ht="30" hidden="1" customHeight="1">
      <c r="A688" s="498"/>
      <c r="B688" s="500">
        <v>12</v>
      </c>
      <c r="C688" s="514" t="s">
        <v>1367</v>
      </c>
      <c r="D688" s="515"/>
      <c r="E688" s="499" t="s">
        <v>1418</v>
      </c>
      <c r="F688" s="498"/>
    </row>
    <row r="689" spans="1:6" ht="30" hidden="1" customHeight="1">
      <c r="A689" s="498"/>
      <c r="B689" s="500">
        <v>13</v>
      </c>
      <c r="C689" s="514" t="s">
        <v>1367</v>
      </c>
      <c r="D689" s="515"/>
      <c r="E689" s="499" t="s">
        <v>1417</v>
      </c>
      <c r="F689" s="498"/>
    </row>
    <row r="690" spans="1:6" ht="30" hidden="1" customHeight="1">
      <c r="A690" s="498"/>
      <c r="B690" s="500">
        <v>14</v>
      </c>
      <c r="C690" s="514" t="s">
        <v>1367</v>
      </c>
      <c r="D690" s="515"/>
      <c r="E690" s="499" t="s">
        <v>1416</v>
      </c>
      <c r="F690" s="498"/>
    </row>
    <row r="691" spans="1:6" ht="30" hidden="1" customHeight="1">
      <c r="A691" s="498"/>
      <c r="B691" s="500">
        <v>15</v>
      </c>
      <c r="C691" s="514" t="s">
        <v>1367</v>
      </c>
      <c r="D691" s="515"/>
      <c r="E691" s="499" t="s">
        <v>1415</v>
      </c>
      <c r="F691" s="498"/>
    </row>
    <row r="692" spans="1:6" ht="30" hidden="1" customHeight="1">
      <c r="A692" s="498"/>
      <c r="B692" s="500">
        <v>16</v>
      </c>
      <c r="C692" s="514" t="s">
        <v>1367</v>
      </c>
      <c r="D692" s="515"/>
      <c r="E692" s="499" t="s">
        <v>1414</v>
      </c>
      <c r="F692" s="498"/>
    </row>
    <row r="693" spans="1:6" ht="30" hidden="1" customHeight="1">
      <c r="A693" s="498"/>
      <c r="B693" s="500">
        <v>17</v>
      </c>
      <c r="C693" s="514" t="s">
        <v>1367</v>
      </c>
      <c r="D693" s="515"/>
      <c r="E693" s="499" t="s">
        <v>1413</v>
      </c>
      <c r="F693" s="498"/>
    </row>
    <row r="694" spans="1:6" ht="30" hidden="1" customHeight="1">
      <c r="A694" s="498"/>
      <c r="B694" s="500">
        <v>18</v>
      </c>
      <c r="C694" s="514" t="s">
        <v>1367</v>
      </c>
      <c r="D694" s="515"/>
      <c r="E694" s="499" t="s">
        <v>1412</v>
      </c>
      <c r="F694" s="498"/>
    </row>
    <row r="695" spans="1:6" ht="30" hidden="1" customHeight="1">
      <c r="A695" s="498"/>
      <c r="B695" s="500">
        <v>19</v>
      </c>
      <c r="C695" s="514" t="s">
        <v>1367</v>
      </c>
      <c r="D695" s="515"/>
      <c r="E695" s="499" t="s">
        <v>1411</v>
      </c>
      <c r="F695" s="498"/>
    </row>
    <row r="696" spans="1:6" ht="30" hidden="1" customHeight="1">
      <c r="A696" s="498"/>
      <c r="B696" s="500">
        <v>20</v>
      </c>
      <c r="C696" s="514" t="s">
        <v>1367</v>
      </c>
      <c r="D696" s="515"/>
      <c r="E696" s="499" t="s">
        <v>1410</v>
      </c>
      <c r="F696" s="498"/>
    </row>
    <row r="697" spans="1:6" ht="30" hidden="1" customHeight="1">
      <c r="A697" s="498"/>
      <c r="B697" s="500">
        <v>21</v>
      </c>
      <c r="C697" s="514" t="s">
        <v>1367</v>
      </c>
      <c r="D697" s="515"/>
      <c r="E697" s="499" t="s">
        <v>1409</v>
      </c>
      <c r="F697" s="498"/>
    </row>
    <row r="698" spans="1:6" ht="30" hidden="1" customHeight="1">
      <c r="A698" s="498"/>
      <c r="B698" s="500">
        <v>22</v>
      </c>
      <c r="C698" s="514" t="s">
        <v>1367</v>
      </c>
      <c r="D698" s="515"/>
      <c r="E698" s="499" t="s">
        <v>1408</v>
      </c>
      <c r="F698" s="498"/>
    </row>
    <row r="699" spans="1:6" ht="30" hidden="1" customHeight="1">
      <c r="A699" s="498"/>
      <c r="B699" s="500">
        <v>23</v>
      </c>
      <c r="C699" s="514" t="s">
        <v>1367</v>
      </c>
      <c r="D699" s="515"/>
      <c r="E699" s="499" t="s">
        <v>1407</v>
      </c>
      <c r="F699" s="498"/>
    </row>
    <row r="700" spans="1:6" ht="30" hidden="1" customHeight="1">
      <c r="A700" s="498"/>
      <c r="B700" s="500">
        <v>24</v>
      </c>
      <c r="C700" s="514" t="s">
        <v>1367</v>
      </c>
      <c r="D700" s="515"/>
      <c r="E700" s="499" t="s">
        <v>1406</v>
      </c>
      <c r="F700" s="498"/>
    </row>
    <row r="701" spans="1:6" ht="30" hidden="1" customHeight="1">
      <c r="A701" s="498"/>
      <c r="B701" s="500">
        <v>25</v>
      </c>
      <c r="C701" s="514" t="s">
        <v>1367</v>
      </c>
      <c r="D701" s="515"/>
      <c r="E701" s="499" t="s">
        <v>1405</v>
      </c>
      <c r="F701" s="498"/>
    </row>
    <row r="702" spans="1:6" ht="30" hidden="1" customHeight="1">
      <c r="A702" s="498"/>
      <c r="B702" s="500">
        <v>26</v>
      </c>
      <c r="C702" s="514" t="s">
        <v>1367</v>
      </c>
      <c r="D702" s="515"/>
      <c r="E702" s="499" t="s">
        <v>1404</v>
      </c>
      <c r="F702" s="498"/>
    </row>
    <row r="703" spans="1:6" ht="30" hidden="1" customHeight="1">
      <c r="A703" s="498"/>
      <c r="B703" s="500">
        <v>27</v>
      </c>
      <c r="C703" s="514" t="s">
        <v>1367</v>
      </c>
      <c r="D703" s="515"/>
      <c r="E703" s="499" t="s">
        <v>1403</v>
      </c>
      <c r="F703" s="498"/>
    </row>
    <row r="704" spans="1:6" ht="30" hidden="1" customHeight="1">
      <c r="A704" s="498"/>
      <c r="B704" s="500">
        <v>28</v>
      </c>
      <c r="C704" s="514" t="s">
        <v>1367</v>
      </c>
      <c r="D704" s="515"/>
      <c r="E704" s="499" t="s">
        <v>1402</v>
      </c>
      <c r="F704" s="498"/>
    </row>
    <row r="705" spans="1:6" ht="30" hidden="1" customHeight="1">
      <c r="A705" s="498"/>
      <c r="B705" s="500">
        <v>29</v>
      </c>
      <c r="C705" s="514" t="s">
        <v>1367</v>
      </c>
      <c r="D705" s="515"/>
      <c r="E705" s="499" t="s">
        <v>1245</v>
      </c>
      <c r="F705" s="498"/>
    </row>
    <row r="706" spans="1:6" ht="30" hidden="1" customHeight="1">
      <c r="A706" s="498"/>
      <c r="B706" s="500">
        <v>30</v>
      </c>
      <c r="C706" s="514" t="s">
        <v>1367</v>
      </c>
      <c r="D706" s="515"/>
      <c r="E706" s="499" t="s">
        <v>1244</v>
      </c>
      <c r="F706" s="498"/>
    </row>
    <row r="707" spans="1:6" ht="30" hidden="1" customHeight="1">
      <c r="A707" s="498"/>
      <c r="B707" s="500">
        <v>31</v>
      </c>
      <c r="C707" s="514" t="s">
        <v>1367</v>
      </c>
      <c r="D707" s="515"/>
      <c r="E707" s="499" t="s">
        <v>1401</v>
      </c>
      <c r="F707" s="498"/>
    </row>
    <row r="708" spans="1:6" ht="30" hidden="1" customHeight="1">
      <c r="A708" s="498"/>
      <c r="B708" s="500">
        <v>32</v>
      </c>
      <c r="C708" s="514" t="s">
        <v>1367</v>
      </c>
      <c r="D708" s="515"/>
      <c r="E708" s="499" t="s">
        <v>1400</v>
      </c>
      <c r="F708" s="498"/>
    </row>
    <row r="709" spans="1:6" ht="30" hidden="1" customHeight="1">
      <c r="A709" s="498"/>
      <c r="B709" s="500">
        <v>33</v>
      </c>
      <c r="C709" s="514" t="s">
        <v>1367</v>
      </c>
      <c r="D709" s="515"/>
      <c r="E709" s="499" t="s">
        <v>1399</v>
      </c>
      <c r="F709" s="498"/>
    </row>
    <row r="710" spans="1:6" ht="30" hidden="1" customHeight="1">
      <c r="A710" s="498"/>
      <c r="B710" s="500">
        <v>34</v>
      </c>
      <c r="C710" s="514" t="s">
        <v>1367</v>
      </c>
      <c r="D710" s="515"/>
      <c r="E710" s="499" t="s">
        <v>1398</v>
      </c>
      <c r="F710" s="498"/>
    </row>
    <row r="711" spans="1:6" ht="30" hidden="1" customHeight="1">
      <c r="A711" s="498"/>
      <c r="B711" s="500">
        <v>35</v>
      </c>
      <c r="C711" s="514" t="s">
        <v>1367</v>
      </c>
      <c r="D711" s="515"/>
      <c r="E711" s="499" t="s">
        <v>1397</v>
      </c>
      <c r="F711" s="498"/>
    </row>
    <row r="712" spans="1:6" ht="30" hidden="1" customHeight="1">
      <c r="A712" s="498"/>
      <c r="B712" s="500">
        <v>36</v>
      </c>
      <c r="C712" s="514" t="s">
        <v>1367</v>
      </c>
      <c r="D712" s="515"/>
      <c r="E712" s="499" t="s">
        <v>1396</v>
      </c>
      <c r="F712" s="498"/>
    </row>
    <row r="713" spans="1:6" ht="30" hidden="1" customHeight="1">
      <c r="A713" s="498"/>
      <c r="B713" s="500">
        <v>37</v>
      </c>
      <c r="C713" s="514" t="s">
        <v>1367</v>
      </c>
      <c r="D713" s="515"/>
      <c r="E713" s="499" t="s">
        <v>1395</v>
      </c>
      <c r="F713" s="498"/>
    </row>
    <row r="714" spans="1:6" ht="30" hidden="1" customHeight="1">
      <c r="A714" s="498"/>
      <c r="B714" s="500">
        <v>38</v>
      </c>
      <c r="C714" s="514" t="s">
        <v>1367</v>
      </c>
      <c r="D714" s="515"/>
      <c r="E714" s="499" t="s">
        <v>1394</v>
      </c>
      <c r="F714" s="498"/>
    </row>
    <row r="715" spans="1:6" ht="30" hidden="1" customHeight="1">
      <c r="A715" s="498"/>
      <c r="B715" s="500">
        <v>39</v>
      </c>
      <c r="C715" s="514" t="s">
        <v>1367</v>
      </c>
      <c r="D715" s="515"/>
      <c r="E715" s="499" t="s">
        <v>1393</v>
      </c>
      <c r="F715" s="498"/>
    </row>
    <row r="716" spans="1:6" ht="30" hidden="1" customHeight="1">
      <c r="A716" s="498"/>
      <c r="B716" s="500">
        <v>40</v>
      </c>
      <c r="C716" s="514" t="s">
        <v>1367</v>
      </c>
      <c r="D716" s="515"/>
      <c r="E716" s="499" t="s">
        <v>1392</v>
      </c>
      <c r="F716" s="498"/>
    </row>
    <row r="717" spans="1:6" ht="30" hidden="1" customHeight="1">
      <c r="A717" s="498"/>
      <c r="B717" s="500">
        <v>41</v>
      </c>
      <c r="C717" s="514" t="s">
        <v>1367</v>
      </c>
      <c r="D717" s="515"/>
      <c r="E717" s="499" t="s">
        <v>1391</v>
      </c>
      <c r="F717" s="498"/>
    </row>
    <row r="718" spans="1:6" ht="30" hidden="1" customHeight="1">
      <c r="A718" s="498"/>
      <c r="B718" s="500">
        <v>42</v>
      </c>
      <c r="C718" s="514" t="s">
        <v>1367</v>
      </c>
      <c r="D718" s="515"/>
      <c r="E718" s="499" t="s">
        <v>1390</v>
      </c>
      <c r="F718" s="498"/>
    </row>
    <row r="719" spans="1:6" ht="30" hidden="1" customHeight="1">
      <c r="A719" s="498"/>
      <c r="B719" s="500">
        <v>43</v>
      </c>
      <c r="C719" s="514" t="s">
        <v>1367</v>
      </c>
      <c r="D719" s="515"/>
      <c r="E719" s="499" t="s">
        <v>1389</v>
      </c>
      <c r="F719" s="498"/>
    </row>
    <row r="720" spans="1:6" ht="30" hidden="1" customHeight="1">
      <c r="A720" s="498"/>
      <c r="B720" s="500">
        <v>44</v>
      </c>
      <c r="C720" s="514" t="s">
        <v>1367</v>
      </c>
      <c r="D720" s="515"/>
      <c r="E720" s="499" t="s">
        <v>1388</v>
      </c>
      <c r="F720" s="498"/>
    </row>
    <row r="721" spans="1:6" ht="30" hidden="1" customHeight="1">
      <c r="A721" s="498"/>
      <c r="B721" s="500">
        <v>45</v>
      </c>
      <c r="C721" s="514" t="s">
        <v>1367</v>
      </c>
      <c r="D721" s="515"/>
      <c r="E721" s="499" t="s">
        <v>1387</v>
      </c>
      <c r="F721" s="498"/>
    </row>
    <row r="722" spans="1:6" ht="30" hidden="1" customHeight="1">
      <c r="A722" s="498"/>
      <c r="B722" s="500">
        <v>46</v>
      </c>
      <c r="C722" s="514" t="s">
        <v>1367</v>
      </c>
      <c r="D722" s="515"/>
      <c r="E722" s="499" t="s">
        <v>1386</v>
      </c>
      <c r="F722" s="498"/>
    </row>
    <row r="723" spans="1:6" ht="30" hidden="1" customHeight="1">
      <c r="A723" s="498"/>
      <c r="B723" s="500">
        <v>47</v>
      </c>
      <c r="C723" s="514" t="s">
        <v>1367</v>
      </c>
      <c r="D723" s="515"/>
      <c r="E723" s="499" t="s">
        <v>1385</v>
      </c>
      <c r="F723" s="498"/>
    </row>
    <row r="724" spans="1:6" ht="30" hidden="1" customHeight="1">
      <c r="A724" s="498"/>
      <c r="B724" s="500">
        <v>48</v>
      </c>
      <c r="C724" s="514" t="s">
        <v>1367</v>
      </c>
      <c r="D724" s="515"/>
      <c r="E724" s="499" t="s">
        <v>1384</v>
      </c>
      <c r="F724" s="498"/>
    </row>
    <row r="725" spans="1:6" ht="30" hidden="1" customHeight="1">
      <c r="A725" s="498"/>
      <c r="B725" s="500">
        <v>49</v>
      </c>
      <c r="C725" s="514" t="s">
        <v>1367</v>
      </c>
      <c r="D725" s="515"/>
      <c r="E725" s="499" t="s">
        <v>1383</v>
      </c>
      <c r="F725" s="498"/>
    </row>
    <row r="726" spans="1:6" ht="30" hidden="1" customHeight="1">
      <c r="A726" s="498"/>
      <c r="B726" s="500">
        <v>50</v>
      </c>
      <c r="C726" s="514" t="s">
        <v>1367</v>
      </c>
      <c r="D726" s="515"/>
      <c r="E726" s="499" t="s">
        <v>1382</v>
      </c>
      <c r="F726" s="498"/>
    </row>
    <row r="727" spans="1:6" ht="30" hidden="1" customHeight="1">
      <c r="A727" s="498"/>
      <c r="B727" s="500">
        <v>51</v>
      </c>
      <c r="C727" s="514" t="s">
        <v>1367</v>
      </c>
      <c r="D727" s="515"/>
      <c r="E727" s="499" t="s">
        <v>1381</v>
      </c>
      <c r="F727" s="498"/>
    </row>
    <row r="728" spans="1:6" ht="30" hidden="1" customHeight="1">
      <c r="A728" s="498"/>
      <c r="B728" s="500">
        <v>52</v>
      </c>
      <c r="C728" s="514" t="s">
        <v>1367</v>
      </c>
      <c r="D728" s="515"/>
      <c r="E728" s="499" t="s">
        <v>1380</v>
      </c>
      <c r="F728" s="498"/>
    </row>
    <row r="729" spans="1:6" ht="30" hidden="1" customHeight="1">
      <c r="A729" s="498"/>
      <c r="B729" s="500">
        <v>53</v>
      </c>
      <c r="C729" s="514" t="s">
        <v>1367</v>
      </c>
      <c r="D729" s="515"/>
      <c r="E729" s="499" t="s">
        <v>1379</v>
      </c>
      <c r="F729" s="498"/>
    </row>
    <row r="730" spans="1:6" ht="30" hidden="1" customHeight="1">
      <c r="A730" s="498"/>
      <c r="B730" s="500">
        <v>54</v>
      </c>
      <c r="C730" s="514" t="s">
        <v>1367</v>
      </c>
      <c r="D730" s="515"/>
      <c r="E730" s="499" t="s">
        <v>1378</v>
      </c>
      <c r="F730" s="498"/>
    </row>
    <row r="731" spans="1:6" ht="30" hidden="1" customHeight="1">
      <c r="A731" s="498"/>
      <c r="B731" s="500">
        <v>55</v>
      </c>
      <c r="C731" s="514" t="s">
        <v>1367</v>
      </c>
      <c r="D731" s="515"/>
      <c r="E731" s="499" t="s">
        <v>1377</v>
      </c>
      <c r="F731" s="498"/>
    </row>
    <row r="732" spans="1:6" ht="30" hidden="1" customHeight="1">
      <c r="A732" s="498"/>
      <c r="B732" s="500">
        <v>56</v>
      </c>
      <c r="C732" s="514" t="s">
        <v>1367</v>
      </c>
      <c r="D732" s="515"/>
      <c r="E732" s="499" t="s">
        <v>1376</v>
      </c>
      <c r="F732" s="498"/>
    </row>
    <row r="733" spans="1:6" ht="30" hidden="1" customHeight="1">
      <c r="A733" s="498"/>
      <c r="B733" s="500">
        <v>57</v>
      </c>
      <c r="C733" s="514" t="s">
        <v>1367</v>
      </c>
      <c r="D733" s="515"/>
      <c r="E733" s="499" t="s">
        <v>1375</v>
      </c>
      <c r="F733" s="498"/>
    </row>
    <row r="734" spans="1:6" ht="30" hidden="1" customHeight="1">
      <c r="A734" s="498"/>
      <c r="B734" s="500">
        <v>58</v>
      </c>
      <c r="C734" s="514" t="s">
        <v>1367</v>
      </c>
      <c r="D734" s="515"/>
      <c r="E734" s="499" t="s">
        <v>1374</v>
      </c>
      <c r="F734" s="498"/>
    </row>
    <row r="735" spans="1:6" ht="30" hidden="1" customHeight="1">
      <c r="A735" s="498"/>
      <c r="B735" s="500">
        <v>59</v>
      </c>
      <c r="C735" s="514" t="s">
        <v>1367</v>
      </c>
      <c r="D735" s="515"/>
      <c r="E735" s="499" t="s">
        <v>1373</v>
      </c>
      <c r="F735" s="498"/>
    </row>
    <row r="736" spans="1:6" ht="30" hidden="1" customHeight="1">
      <c r="A736" s="498"/>
      <c r="B736" s="500">
        <v>60</v>
      </c>
      <c r="C736" s="514" t="s">
        <v>1367</v>
      </c>
      <c r="D736" s="515"/>
      <c r="E736" s="499" t="s">
        <v>1372</v>
      </c>
      <c r="F736" s="498"/>
    </row>
    <row r="737" spans="1:6" ht="30" hidden="1" customHeight="1">
      <c r="A737" s="498"/>
      <c r="B737" s="500">
        <v>61</v>
      </c>
      <c r="C737" s="514" t="s">
        <v>1367</v>
      </c>
      <c r="D737" s="515"/>
      <c r="E737" s="499" t="s">
        <v>1371</v>
      </c>
      <c r="F737" s="498"/>
    </row>
    <row r="738" spans="1:6" ht="30" hidden="1" customHeight="1">
      <c r="A738" s="498"/>
      <c r="B738" s="500">
        <v>62</v>
      </c>
      <c r="C738" s="514" t="s">
        <v>1367</v>
      </c>
      <c r="D738" s="515"/>
      <c r="E738" s="499" t="s">
        <v>1370</v>
      </c>
      <c r="F738" s="498"/>
    </row>
    <row r="739" spans="1:6" ht="30" hidden="1" customHeight="1">
      <c r="A739" s="498"/>
      <c r="B739" s="500">
        <v>63</v>
      </c>
      <c r="C739" s="514" t="s">
        <v>1367</v>
      </c>
      <c r="D739" s="515"/>
      <c r="E739" s="499" t="s">
        <v>1369</v>
      </c>
      <c r="F739" s="498"/>
    </row>
    <row r="740" spans="1:6" ht="30" hidden="1" customHeight="1">
      <c r="A740" s="498"/>
      <c r="B740" s="500">
        <v>64</v>
      </c>
      <c r="C740" s="514" t="s">
        <v>1367</v>
      </c>
      <c r="D740" s="515"/>
      <c r="E740" s="499" t="s">
        <v>1368</v>
      </c>
      <c r="F740" s="498"/>
    </row>
    <row r="741" spans="1:6" ht="30" hidden="1" customHeight="1">
      <c r="A741" s="498"/>
      <c r="B741" s="500">
        <v>65</v>
      </c>
      <c r="C741" s="514" t="s">
        <v>1367</v>
      </c>
      <c r="D741" s="515"/>
      <c r="E741" s="499" t="s">
        <v>1234</v>
      </c>
      <c r="F741" s="498"/>
    </row>
    <row r="742" spans="1:6" ht="30" hidden="1" customHeight="1">
      <c r="A742" s="498"/>
      <c r="B742" s="500">
        <v>1</v>
      </c>
      <c r="C742" s="514" t="s">
        <v>1340</v>
      </c>
      <c r="D742" s="515"/>
      <c r="E742" s="499" t="s">
        <v>1366</v>
      </c>
      <c r="F742" s="498"/>
    </row>
    <row r="743" spans="1:6" ht="30" hidden="1" customHeight="1">
      <c r="A743" s="498"/>
      <c r="B743" s="500">
        <v>2</v>
      </c>
      <c r="C743" s="514" t="s">
        <v>1340</v>
      </c>
      <c r="D743" s="515"/>
      <c r="E743" s="499" t="s">
        <v>1365</v>
      </c>
      <c r="F743" s="498"/>
    </row>
    <row r="744" spans="1:6" ht="30" hidden="1" customHeight="1">
      <c r="A744" s="498"/>
      <c r="B744" s="500">
        <v>3</v>
      </c>
      <c r="C744" s="514" t="s">
        <v>1340</v>
      </c>
      <c r="D744" s="515"/>
      <c r="E744" s="499" t="s">
        <v>1364</v>
      </c>
      <c r="F744" s="498"/>
    </row>
    <row r="745" spans="1:6" ht="30" hidden="1" customHeight="1">
      <c r="A745" s="498"/>
      <c r="B745" s="500">
        <v>4</v>
      </c>
      <c r="C745" s="514" t="s">
        <v>1340</v>
      </c>
      <c r="D745" s="515"/>
      <c r="E745" s="499" t="s">
        <v>1363</v>
      </c>
      <c r="F745" s="498"/>
    </row>
    <row r="746" spans="1:6" ht="30" hidden="1" customHeight="1">
      <c r="A746" s="498"/>
      <c r="B746" s="500">
        <v>5</v>
      </c>
      <c r="C746" s="514" t="s">
        <v>1340</v>
      </c>
      <c r="D746" s="515"/>
      <c r="E746" s="499" t="s">
        <v>1362</v>
      </c>
      <c r="F746" s="498"/>
    </row>
    <row r="747" spans="1:6" ht="30" hidden="1" customHeight="1">
      <c r="A747" s="498"/>
      <c r="B747" s="500">
        <v>6</v>
      </c>
      <c r="C747" s="514" t="s">
        <v>1340</v>
      </c>
      <c r="D747" s="515"/>
      <c r="E747" s="499" t="s">
        <v>1361</v>
      </c>
      <c r="F747" s="498"/>
    </row>
    <row r="748" spans="1:6" ht="30" hidden="1" customHeight="1">
      <c r="A748" s="498"/>
      <c r="B748" s="500">
        <v>7</v>
      </c>
      <c r="C748" s="514" t="s">
        <v>1340</v>
      </c>
      <c r="D748" s="515"/>
      <c r="E748" s="499" t="s">
        <v>1360</v>
      </c>
      <c r="F748" s="498"/>
    </row>
    <row r="749" spans="1:6" ht="30" hidden="1" customHeight="1">
      <c r="A749" s="498"/>
      <c r="B749" s="500">
        <v>8</v>
      </c>
      <c r="C749" s="514" t="s">
        <v>1340</v>
      </c>
      <c r="D749" s="515"/>
      <c r="E749" s="499" t="s">
        <v>1359</v>
      </c>
      <c r="F749" s="498"/>
    </row>
    <row r="750" spans="1:6" ht="30" hidden="1" customHeight="1">
      <c r="A750" s="498"/>
      <c r="B750" s="500">
        <v>9</v>
      </c>
      <c r="C750" s="514" t="s">
        <v>1340</v>
      </c>
      <c r="D750" s="515"/>
      <c r="E750" s="499" t="s">
        <v>1358</v>
      </c>
      <c r="F750" s="498"/>
    </row>
    <row r="751" spans="1:6" ht="30" hidden="1" customHeight="1">
      <c r="A751" s="498"/>
      <c r="B751" s="500">
        <v>10</v>
      </c>
      <c r="C751" s="514" t="s">
        <v>1340</v>
      </c>
      <c r="D751" s="515"/>
      <c r="E751" s="499" t="s">
        <v>1357</v>
      </c>
      <c r="F751" s="498"/>
    </row>
    <row r="752" spans="1:6" ht="30" hidden="1" customHeight="1">
      <c r="A752" s="498"/>
      <c r="B752" s="500">
        <v>11</v>
      </c>
      <c r="C752" s="514" t="s">
        <v>1340</v>
      </c>
      <c r="D752" s="515"/>
      <c r="E752" s="499" t="s">
        <v>1356</v>
      </c>
      <c r="F752" s="498"/>
    </row>
    <row r="753" spans="1:6" ht="30" hidden="1" customHeight="1">
      <c r="A753" s="498"/>
      <c r="B753" s="500">
        <v>12</v>
      </c>
      <c r="C753" s="514" t="s">
        <v>1340</v>
      </c>
      <c r="D753" s="515"/>
      <c r="E753" s="499" t="s">
        <v>1355</v>
      </c>
      <c r="F753" s="498"/>
    </row>
    <row r="754" spans="1:6" ht="30" hidden="1" customHeight="1">
      <c r="A754" s="498"/>
      <c r="B754" s="500">
        <v>13</v>
      </c>
      <c r="C754" s="514" t="s">
        <v>1340</v>
      </c>
      <c r="D754" s="515"/>
      <c r="E754" s="499" t="s">
        <v>1354</v>
      </c>
      <c r="F754" s="498"/>
    </row>
    <row r="755" spans="1:6" ht="30" hidden="1" customHeight="1">
      <c r="A755" s="498"/>
      <c r="B755" s="500">
        <v>14</v>
      </c>
      <c r="C755" s="514" t="s">
        <v>1340</v>
      </c>
      <c r="D755" s="515"/>
      <c r="E755" s="499" t="s">
        <v>1353</v>
      </c>
      <c r="F755" s="498"/>
    </row>
    <row r="756" spans="1:6" ht="30" hidden="1" customHeight="1">
      <c r="A756" s="498"/>
      <c r="B756" s="500">
        <v>15</v>
      </c>
      <c r="C756" s="514" t="s">
        <v>1340</v>
      </c>
      <c r="D756" s="515"/>
      <c r="E756" s="499" t="s">
        <v>1352</v>
      </c>
      <c r="F756" s="498"/>
    </row>
    <row r="757" spans="1:6" ht="30" hidden="1" customHeight="1">
      <c r="A757" s="498"/>
      <c r="B757" s="500">
        <v>16</v>
      </c>
      <c r="C757" s="514" t="s">
        <v>1340</v>
      </c>
      <c r="D757" s="515"/>
      <c r="E757" s="499" t="s">
        <v>1351</v>
      </c>
      <c r="F757" s="498"/>
    </row>
    <row r="758" spans="1:6" ht="30" hidden="1" customHeight="1">
      <c r="A758" s="498"/>
      <c r="B758" s="500">
        <v>17</v>
      </c>
      <c r="C758" s="514" t="s">
        <v>1340</v>
      </c>
      <c r="D758" s="515"/>
      <c r="E758" s="499" t="s">
        <v>1350</v>
      </c>
      <c r="F758" s="498"/>
    </row>
    <row r="759" spans="1:6" ht="30" hidden="1" customHeight="1">
      <c r="A759" s="498"/>
      <c r="B759" s="500">
        <v>18</v>
      </c>
      <c r="C759" s="514" t="s">
        <v>1340</v>
      </c>
      <c r="D759" s="515"/>
      <c r="E759" s="499" t="s">
        <v>1349</v>
      </c>
      <c r="F759" s="498"/>
    </row>
    <row r="760" spans="1:6" ht="30" hidden="1" customHeight="1">
      <c r="A760" s="498"/>
      <c r="B760" s="500">
        <v>19</v>
      </c>
      <c r="C760" s="514" t="s">
        <v>1340</v>
      </c>
      <c r="D760" s="515"/>
      <c r="E760" s="499" t="s">
        <v>1348</v>
      </c>
      <c r="F760" s="498"/>
    </row>
    <row r="761" spans="1:6" ht="30" hidden="1" customHeight="1">
      <c r="A761" s="498"/>
      <c r="B761" s="500">
        <v>20</v>
      </c>
      <c r="C761" s="514" t="s">
        <v>1340</v>
      </c>
      <c r="D761" s="515"/>
      <c r="E761" s="499" t="s">
        <v>1347</v>
      </c>
      <c r="F761" s="498"/>
    </row>
    <row r="762" spans="1:6" ht="30" hidden="1" customHeight="1">
      <c r="A762" s="498"/>
      <c r="B762" s="500">
        <v>21</v>
      </c>
      <c r="C762" s="514" t="s">
        <v>1340</v>
      </c>
      <c r="D762" s="515"/>
      <c r="E762" s="499" t="s">
        <v>1346</v>
      </c>
      <c r="F762" s="498"/>
    </row>
    <row r="763" spans="1:6" ht="30" hidden="1" customHeight="1">
      <c r="A763" s="498"/>
      <c r="B763" s="500">
        <v>22</v>
      </c>
      <c r="C763" s="514" t="s">
        <v>1340</v>
      </c>
      <c r="D763" s="515"/>
      <c r="E763" s="499" t="s">
        <v>1345</v>
      </c>
      <c r="F763" s="498"/>
    </row>
    <row r="764" spans="1:6" ht="30" hidden="1" customHeight="1">
      <c r="A764" s="498"/>
      <c r="B764" s="500">
        <v>23</v>
      </c>
      <c r="C764" s="514" t="s">
        <v>1340</v>
      </c>
      <c r="D764" s="515"/>
      <c r="E764" s="499" t="s">
        <v>1344</v>
      </c>
      <c r="F764" s="498"/>
    </row>
    <row r="765" spans="1:6" ht="30" hidden="1" customHeight="1">
      <c r="A765" s="498"/>
      <c r="B765" s="500">
        <v>24</v>
      </c>
      <c r="C765" s="514" t="s">
        <v>1340</v>
      </c>
      <c r="D765" s="515"/>
      <c r="E765" s="499" t="s">
        <v>1343</v>
      </c>
      <c r="F765" s="498"/>
    </row>
    <row r="766" spans="1:6" ht="30" hidden="1" customHeight="1">
      <c r="A766" s="498"/>
      <c r="B766" s="500">
        <v>25</v>
      </c>
      <c r="C766" s="514" t="s">
        <v>1340</v>
      </c>
      <c r="D766" s="515"/>
      <c r="E766" s="499" t="s">
        <v>1342</v>
      </c>
      <c r="F766" s="498"/>
    </row>
    <row r="767" spans="1:6" ht="30" hidden="1" customHeight="1">
      <c r="A767" s="498"/>
      <c r="B767" s="500">
        <v>26</v>
      </c>
      <c r="C767" s="514" t="s">
        <v>1340</v>
      </c>
      <c r="D767" s="515"/>
      <c r="E767" s="499" t="s">
        <v>1341</v>
      </c>
      <c r="F767" s="498"/>
    </row>
    <row r="768" spans="1:6" ht="30" hidden="1" customHeight="1">
      <c r="A768" s="498"/>
      <c r="B768" s="500">
        <v>27</v>
      </c>
      <c r="C768" s="514" t="s">
        <v>1340</v>
      </c>
      <c r="D768" s="515"/>
      <c r="E768" s="499" t="s">
        <v>1339</v>
      </c>
      <c r="F768" s="498"/>
    </row>
    <row r="769" spans="1:6" ht="30" hidden="1" customHeight="1">
      <c r="A769" s="498"/>
      <c r="B769" s="500">
        <v>1</v>
      </c>
      <c r="C769" s="514" t="s">
        <v>1225</v>
      </c>
      <c r="D769" s="515"/>
      <c r="E769" s="499" t="s">
        <v>1338</v>
      </c>
      <c r="F769" s="498"/>
    </row>
    <row r="770" spans="1:6" ht="30" hidden="1" customHeight="1">
      <c r="A770" s="498"/>
      <c r="B770" s="500">
        <v>2</v>
      </c>
      <c r="C770" s="514" t="s">
        <v>1225</v>
      </c>
      <c r="D770" s="515"/>
      <c r="E770" s="499" t="s">
        <v>1337</v>
      </c>
      <c r="F770" s="498"/>
    </row>
    <row r="771" spans="1:6" ht="30" hidden="1" customHeight="1">
      <c r="A771" s="498"/>
      <c r="B771" s="500">
        <v>3</v>
      </c>
      <c r="C771" s="514" t="s">
        <v>1225</v>
      </c>
      <c r="D771" s="515"/>
      <c r="E771" s="499" t="s">
        <v>1336</v>
      </c>
      <c r="F771" s="498"/>
    </row>
    <row r="772" spans="1:6" ht="30" hidden="1" customHeight="1">
      <c r="A772" s="498"/>
      <c r="B772" s="500">
        <v>4</v>
      </c>
      <c r="C772" s="514" t="s">
        <v>1225</v>
      </c>
      <c r="D772" s="515"/>
      <c r="E772" s="499" t="s">
        <v>1335</v>
      </c>
      <c r="F772" s="498"/>
    </row>
    <row r="773" spans="1:6" ht="30" hidden="1" customHeight="1">
      <c r="A773" s="498"/>
      <c r="B773" s="500">
        <v>5</v>
      </c>
      <c r="C773" s="514" t="s">
        <v>1225</v>
      </c>
      <c r="D773" s="515"/>
      <c r="E773" s="499" t="s">
        <v>1334</v>
      </c>
      <c r="F773" s="498"/>
    </row>
    <row r="774" spans="1:6" ht="30" hidden="1" customHeight="1">
      <c r="A774" s="498"/>
      <c r="B774" s="500">
        <v>6</v>
      </c>
      <c r="C774" s="514" t="s">
        <v>1225</v>
      </c>
      <c r="D774" s="515"/>
      <c r="E774" s="499" t="s">
        <v>1333</v>
      </c>
      <c r="F774" s="498"/>
    </row>
    <row r="775" spans="1:6" ht="30" hidden="1" customHeight="1">
      <c r="A775" s="498"/>
      <c r="B775" s="500">
        <v>7</v>
      </c>
      <c r="C775" s="514" t="s">
        <v>1225</v>
      </c>
      <c r="D775" s="515"/>
      <c r="E775" s="499" t="s">
        <v>1332</v>
      </c>
      <c r="F775" s="498"/>
    </row>
    <row r="776" spans="1:6" ht="30" hidden="1" customHeight="1">
      <c r="A776" s="498"/>
      <c r="B776" s="500">
        <v>8</v>
      </c>
      <c r="C776" s="514" t="s">
        <v>1225</v>
      </c>
      <c r="D776" s="515"/>
      <c r="E776" s="499" t="s">
        <v>1331</v>
      </c>
      <c r="F776" s="498"/>
    </row>
    <row r="777" spans="1:6" ht="30" hidden="1" customHeight="1">
      <c r="A777" s="498"/>
      <c r="B777" s="500">
        <v>9</v>
      </c>
      <c r="C777" s="514" t="s">
        <v>1225</v>
      </c>
      <c r="D777" s="515"/>
      <c r="E777" s="499" t="s">
        <v>1330</v>
      </c>
      <c r="F777" s="498"/>
    </row>
    <row r="778" spans="1:6" ht="30" hidden="1" customHeight="1">
      <c r="A778" s="498"/>
      <c r="B778" s="500">
        <v>10</v>
      </c>
      <c r="C778" s="514" t="s">
        <v>1225</v>
      </c>
      <c r="D778" s="515"/>
      <c r="E778" s="499" t="s">
        <v>1329</v>
      </c>
      <c r="F778" s="498"/>
    </row>
    <row r="779" spans="1:6" ht="30" hidden="1" customHeight="1">
      <c r="A779" s="498"/>
      <c r="B779" s="500">
        <v>11</v>
      </c>
      <c r="C779" s="514" t="s">
        <v>1225</v>
      </c>
      <c r="D779" s="515"/>
      <c r="E779" s="499" t="s">
        <v>1328</v>
      </c>
      <c r="F779" s="498"/>
    </row>
    <row r="780" spans="1:6" ht="30" hidden="1" customHeight="1">
      <c r="A780" s="498"/>
      <c r="B780" s="500">
        <v>12</v>
      </c>
      <c r="C780" s="514" t="s">
        <v>1225</v>
      </c>
      <c r="D780" s="515"/>
      <c r="E780" s="499" t="s">
        <v>1327</v>
      </c>
      <c r="F780" s="498"/>
    </row>
    <row r="781" spans="1:6" ht="30" hidden="1" customHeight="1">
      <c r="A781" s="498"/>
      <c r="B781" s="500">
        <v>13</v>
      </c>
      <c r="C781" s="514" t="s">
        <v>1225</v>
      </c>
      <c r="D781" s="515"/>
      <c r="E781" s="499" t="s">
        <v>1326</v>
      </c>
      <c r="F781" s="498"/>
    </row>
    <row r="782" spans="1:6" ht="30" hidden="1" customHeight="1">
      <c r="A782" s="498"/>
      <c r="B782" s="500">
        <v>14</v>
      </c>
      <c r="C782" s="514" t="s">
        <v>1225</v>
      </c>
      <c r="D782" s="515"/>
      <c r="E782" s="499" t="s">
        <v>1325</v>
      </c>
      <c r="F782" s="498"/>
    </row>
    <row r="783" spans="1:6" ht="30" hidden="1" customHeight="1">
      <c r="A783" s="498"/>
      <c r="B783" s="500">
        <v>15</v>
      </c>
      <c r="C783" s="514" t="s">
        <v>1225</v>
      </c>
      <c r="D783" s="515"/>
      <c r="E783" s="516" t="s">
        <v>1324</v>
      </c>
      <c r="F783" s="498"/>
    </row>
    <row r="784" spans="1:6" ht="30" hidden="1" customHeight="1">
      <c r="A784" s="498"/>
      <c r="B784" s="498"/>
      <c r="C784" s="501"/>
      <c r="D784" s="501"/>
      <c r="E784" s="517"/>
      <c r="F784" s="498"/>
    </row>
    <row r="785" spans="1:6" ht="30" hidden="1" customHeight="1">
      <c r="A785" s="498"/>
      <c r="B785" s="500">
        <v>16</v>
      </c>
      <c r="C785" s="514" t="s">
        <v>1225</v>
      </c>
      <c r="D785" s="515"/>
      <c r="E785" s="516" t="s">
        <v>1323</v>
      </c>
      <c r="F785" s="498"/>
    </row>
    <row r="786" spans="1:6" ht="30" hidden="1" customHeight="1">
      <c r="A786" s="498"/>
      <c r="B786" s="498"/>
      <c r="C786" s="501"/>
      <c r="D786" s="501"/>
      <c r="E786" s="517"/>
      <c r="F786" s="498"/>
    </row>
    <row r="787" spans="1:6" ht="30" hidden="1" customHeight="1">
      <c r="A787" s="498"/>
      <c r="B787" s="500">
        <v>17</v>
      </c>
      <c r="C787" s="514" t="s">
        <v>1225</v>
      </c>
      <c r="D787" s="515"/>
      <c r="E787" s="516" t="s">
        <v>1322</v>
      </c>
      <c r="F787" s="498"/>
    </row>
    <row r="788" spans="1:6" ht="30" hidden="1" customHeight="1">
      <c r="A788" s="498"/>
      <c r="B788" s="498"/>
      <c r="C788" s="501"/>
      <c r="D788" s="501"/>
      <c r="E788" s="517"/>
      <c r="F788" s="498"/>
    </row>
    <row r="789" spans="1:6" ht="30" hidden="1" customHeight="1">
      <c r="A789" s="498"/>
      <c r="B789" s="500">
        <v>18</v>
      </c>
      <c r="C789" s="514" t="s">
        <v>1225</v>
      </c>
      <c r="D789" s="515"/>
      <c r="E789" s="516" t="s">
        <v>1321</v>
      </c>
      <c r="F789" s="498"/>
    </row>
    <row r="790" spans="1:6" ht="30" hidden="1" customHeight="1">
      <c r="A790" s="498"/>
      <c r="B790" s="498"/>
      <c r="C790" s="501"/>
      <c r="D790" s="501"/>
      <c r="E790" s="517"/>
      <c r="F790" s="498"/>
    </row>
    <row r="791" spans="1:6" ht="30" hidden="1" customHeight="1">
      <c r="A791" s="498"/>
      <c r="B791" s="500">
        <v>19</v>
      </c>
      <c r="C791" s="514" t="s">
        <v>1225</v>
      </c>
      <c r="D791" s="515"/>
      <c r="E791" s="516" t="s">
        <v>1320</v>
      </c>
      <c r="F791" s="498"/>
    </row>
    <row r="792" spans="1:6" ht="30" hidden="1" customHeight="1">
      <c r="A792" s="498"/>
      <c r="B792" s="498"/>
      <c r="C792" s="501"/>
      <c r="D792" s="501"/>
      <c r="E792" s="517"/>
      <c r="F792" s="498"/>
    </row>
    <row r="793" spans="1:6" ht="30" hidden="1" customHeight="1">
      <c r="A793" s="498"/>
      <c r="B793" s="500">
        <v>20</v>
      </c>
      <c r="C793" s="514" t="s">
        <v>1225</v>
      </c>
      <c r="D793" s="515"/>
      <c r="E793" s="499" t="s">
        <v>1319</v>
      </c>
      <c r="F793" s="498"/>
    </row>
    <row r="794" spans="1:6" ht="30" hidden="1" customHeight="1">
      <c r="A794" s="498"/>
      <c r="B794" s="500">
        <v>21</v>
      </c>
      <c r="C794" s="514" t="s">
        <v>1225</v>
      </c>
      <c r="D794" s="515"/>
      <c r="E794" s="499" t="s">
        <v>1318</v>
      </c>
      <c r="F794" s="498"/>
    </row>
    <row r="795" spans="1:6" ht="30" hidden="1" customHeight="1">
      <c r="A795" s="498"/>
      <c r="B795" s="500">
        <v>22</v>
      </c>
      <c r="C795" s="514" t="s">
        <v>1225</v>
      </c>
      <c r="D795" s="515"/>
      <c r="E795" s="499" t="s">
        <v>1317</v>
      </c>
      <c r="F795" s="498"/>
    </row>
    <row r="796" spans="1:6" ht="30" hidden="1" customHeight="1">
      <c r="A796" s="498"/>
      <c r="B796" s="500">
        <v>23</v>
      </c>
      <c r="C796" s="514" t="s">
        <v>1225</v>
      </c>
      <c r="D796" s="515"/>
      <c r="E796" s="499" t="s">
        <v>1316</v>
      </c>
      <c r="F796" s="498"/>
    </row>
    <row r="797" spans="1:6" ht="30" hidden="1" customHeight="1">
      <c r="A797" s="498"/>
      <c r="B797" s="500">
        <v>24</v>
      </c>
      <c r="C797" s="514" t="s">
        <v>1225</v>
      </c>
      <c r="D797" s="515"/>
      <c r="E797" s="499" t="s">
        <v>1315</v>
      </c>
      <c r="F797" s="498"/>
    </row>
    <row r="798" spans="1:6" ht="30" hidden="1" customHeight="1">
      <c r="A798" s="498"/>
      <c r="B798" s="500">
        <v>25</v>
      </c>
      <c r="C798" s="514" t="s">
        <v>1225</v>
      </c>
      <c r="D798" s="515"/>
      <c r="E798" s="499" t="s">
        <v>1314</v>
      </c>
      <c r="F798" s="498"/>
    </row>
    <row r="799" spans="1:6" ht="30" hidden="1" customHeight="1">
      <c r="A799" s="498"/>
      <c r="B799" s="500">
        <v>26</v>
      </c>
      <c r="C799" s="514" t="s">
        <v>1225</v>
      </c>
      <c r="D799" s="515"/>
      <c r="E799" s="499" t="s">
        <v>1313</v>
      </c>
      <c r="F799" s="498"/>
    </row>
    <row r="800" spans="1:6" ht="30" hidden="1" customHeight="1">
      <c r="A800" s="498"/>
      <c r="B800" s="500">
        <v>27</v>
      </c>
      <c r="C800" s="514" t="s">
        <v>1225</v>
      </c>
      <c r="D800" s="515"/>
      <c r="E800" s="499" t="s">
        <v>1312</v>
      </c>
      <c r="F800" s="498"/>
    </row>
    <row r="801" spans="1:6" ht="30" hidden="1" customHeight="1">
      <c r="A801" s="498"/>
      <c r="B801" s="500">
        <v>28</v>
      </c>
      <c r="C801" s="514" t="s">
        <v>1225</v>
      </c>
      <c r="D801" s="515"/>
      <c r="E801" s="499" t="s">
        <v>1311</v>
      </c>
      <c r="F801" s="498"/>
    </row>
    <row r="802" spans="1:6" ht="30" hidden="1" customHeight="1">
      <c r="A802" s="498"/>
      <c r="B802" s="500">
        <v>29</v>
      </c>
      <c r="C802" s="514" t="s">
        <v>1225</v>
      </c>
      <c r="D802" s="515"/>
      <c r="E802" s="502" t="s">
        <v>1310</v>
      </c>
      <c r="F802" s="498"/>
    </row>
    <row r="803" spans="1:6" ht="30" hidden="1" customHeight="1">
      <c r="A803" s="498"/>
      <c r="B803" s="500">
        <v>30</v>
      </c>
      <c r="C803" s="514" t="s">
        <v>1225</v>
      </c>
      <c r="D803" s="515"/>
      <c r="E803" s="499" t="s">
        <v>1309</v>
      </c>
      <c r="F803" s="498"/>
    </row>
    <row r="804" spans="1:6" ht="30" hidden="1" customHeight="1">
      <c r="A804" s="498"/>
      <c r="B804" s="500">
        <v>31</v>
      </c>
      <c r="C804" s="514" t="s">
        <v>1225</v>
      </c>
      <c r="D804" s="515"/>
      <c r="E804" s="499" t="s">
        <v>1308</v>
      </c>
      <c r="F804" s="498"/>
    </row>
    <row r="805" spans="1:6" ht="30" hidden="1" customHeight="1">
      <c r="A805" s="498"/>
      <c r="B805" s="500">
        <v>32</v>
      </c>
      <c r="C805" s="514" t="s">
        <v>1225</v>
      </c>
      <c r="D805" s="515"/>
      <c r="E805" s="499" t="s">
        <v>1307</v>
      </c>
      <c r="F805" s="498"/>
    </row>
    <row r="806" spans="1:6" ht="30" hidden="1" customHeight="1">
      <c r="A806" s="498"/>
      <c r="B806" s="500">
        <v>33</v>
      </c>
      <c r="C806" s="514" t="s">
        <v>1225</v>
      </c>
      <c r="D806" s="515"/>
      <c r="E806" s="499" t="s">
        <v>1306</v>
      </c>
      <c r="F806" s="498"/>
    </row>
    <row r="807" spans="1:6" ht="30" hidden="1" customHeight="1">
      <c r="A807" s="498"/>
      <c r="B807" s="500">
        <v>34</v>
      </c>
      <c r="C807" s="514" t="s">
        <v>1225</v>
      </c>
      <c r="D807" s="515"/>
      <c r="E807" s="499" t="s">
        <v>1305</v>
      </c>
      <c r="F807" s="498"/>
    </row>
    <row r="808" spans="1:6" ht="30" hidden="1" customHeight="1">
      <c r="A808" s="498"/>
      <c r="B808" s="500">
        <v>35</v>
      </c>
      <c r="C808" s="514" t="s">
        <v>1225</v>
      </c>
      <c r="D808" s="515"/>
      <c r="E808" s="499" t="s">
        <v>1304</v>
      </c>
      <c r="F808" s="498"/>
    </row>
    <row r="809" spans="1:6" ht="30" hidden="1" customHeight="1">
      <c r="A809" s="498"/>
      <c r="B809" s="500">
        <v>36</v>
      </c>
      <c r="C809" s="514" t="s">
        <v>1225</v>
      </c>
      <c r="D809" s="515"/>
      <c r="E809" s="499" t="s">
        <v>1303</v>
      </c>
      <c r="F809" s="498"/>
    </row>
    <row r="810" spans="1:6" ht="30" hidden="1" customHeight="1">
      <c r="A810" s="498"/>
      <c r="B810" s="500">
        <v>37</v>
      </c>
      <c r="C810" s="514" t="s">
        <v>1225</v>
      </c>
      <c r="D810" s="515"/>
      <c r="E810" s="499" t="s">
        <v>1302</v>
      </c>
      <c r="F810" s="498"/>
    </row>
    <row r="811" spans="1:6" ht="30" hidden="1" customHeight="1">
      <c r="A811" s="498"/>
      <c r="B811" s="500">
        <v>38</v>
      </c>
      <c r="C811" s="514" t="s">
        <v>1225</v>
      </c>
      <c r="D811" s="515"/>
      <c r="E811" s="499" t="s">
        <v>1301</v>
      </c>
      <c r="F811" s="498"/>
    </row>
    <row r="812" spans="1:6" ht="30" hidden="1" customHeight="1">
      <c r="A812" s="498"/>
      <c r="B812" s="500">
        <v>39</v>
      </c>
      <c r="C812" s="514" t="s">
        <v>1225</v>
      </c>
      <c r="D812" s="515"/>
      <c r="E812" s="499" t="s">
        <v>1300</v>
      </c>
      <c r="F812" s="498"/>
    </row>
    <row r="813" spans="1:6" ht="30" hidden="1" customHeight="1">
      <c r="A813" s="498"/>
      <c r="B813" s="500">
        <v>40</v>
      </c>
      <c r="C813" s="514" t="s">
        <v>1225</v>
      </c>
      <c r="D813" s="515"/>
      <c r="E813" s="499" t="s">
        <v>1299</v>
      </c>
      <c r="F813" s="498"/>
    </row>
    <row r="814" spans="1:6" ht="30" hidden="1" customHeight="1">
      <c r="A814" s="498"/>
      <c r="B814" s="500">
        <v>41</v>
      </c>
      <c r="C814" s="514" t="s">
        <v>1225</v>
      </c>
      <c r="D814" s="515"/>
      <c r="E814" s="499" t="s">
        <v>1298</v>
      </c>
      <c r="F814" s="498"/>
    </row>
    <row r="815" spans="1:6" ht="30" hidden="1" customHeight="1">
      <c r="A815" s="498"/>
      <c r="B815" s="500">
        <v>42</v>
      </c>
      <c r="C815" s="514" t="s">
        <v>1225</v>
      </c>
      <c r="D815" s="515"/>
      <c r="E815" s="499" t="s">
        <v>1297</v>
      </c>
      <c r="F815" s="498"/>
    </row>
    <row r="816" spans="1:6" ht="30" hidden="1" customHeight="1">
      <c r="A816" s="498"/>
      <c r="B816" s="500">
        <v>43</v>
      </c>
      <c r="C816" s="514" t="s">
        <v>1225</v>
      </c>
      <c r="D816" s="515"/>
      <c r="E816" s="499" t="s">
        <v>1296</v>
      </c>
      <c r="F816" s="498"/>
    </row>
    <row r="817" spans="1:6" ht="30" hidden="1" customHeight="1">
      <c r="A817" s="498"/>
      <c r="B817" s="500">
        <v>44</v>
      </c>
      <c r="C817" s="514" t="s">
        <v>1225</v>
      </c>
      <c r="D817" s="515"/>
      <c r="E817" s="499" t="s">
        <v>1295</v>
      </c>
      <c r="F817" s="498"/>
    </row>
    <row r="818" spans="1:6" ht="30" hidden="1" customHeight="1">
      <c r="A818" s="498"/>
      <c r="B818" s="500">
        <v>45</v>
      </c>
      <c r="C818" s="514" t="s">
        <v>1225</v>
      </c>
      <c r="D818" s="515"/>
      <c r="E818" s="499" t="s">
        <v>1294</v>
      </c>
      <c r="F818" s="498"/>
    </row>
    <row r="819" spans="1:6" ht="30" hidden="1" customHeight="1">
      <c r="A819" s="498"/>
      <c r="B819" s="500">
        <v>46</v>
      </c>
      <c r="C819" s="514" t="s">
        <v>1225</v>
      </c>
      <c r="D819" s="515"/>
      <c r="E819" s="499" t="s">
        <v>1293</v>
      </c>
      <c r="F819" s="498"/>
    </row>
    <row r="820" spans="1:6" ht="30" hidden="1" customHeight="1">
      <c r="A820" s="498"/>
      <c r="B820" s="500">
        <v>47</v>
      </c>
      <c r="C820" s="514" t="s">
        <v>1225</v>
      </c>
      <c r="D820" s="515"/>
      <c r="E820" s="499" t="s">
        <v>1292</v>
      </c>
      <c r="F820" s="498"/>
    </row>
    <row r="821" spans="1:6" ht="30" hidden="1" customHeight="1">
      <c r="A821" s="498"/>
      <c r="B821" s="500">
        <v>48</v>
      </c>
      <c r="C821" s="514" t="s">
        <v>1225</v>
      </c>
      <c r="D821" s="515"/>
      <c r="E821" s="502" t="s">
        <v>1291</v>
      </c>
      <c r="F821" s="498"/>
    </row>
    <row r="822" spans="1:6" ht="30" hidden="1" customHeight="1">
      <c r="A822" s="498"/>
      <c r="B822" s="500">
        <v>49</v>
      </c>
      <c r="C822" s="514" t="s">
        <v>1225</v>
      </c>
      <c r="D822" s="515"/>
      <c r="E822" s="499" t="s">
        <v>1290</v>
      </c>
      <c r="F822" s="498"/>
    </row>
    <row r="823" spans="1:6" ht="30" hidden="1" customHeight="1">
      <c r="A823" s="498"/>
      <c r="B823" s="500">
        <v>50</v>
      </c>
      <c r="C823" s="514" t="s">
        <v>1225</v>
      </c>
      <c r="D823" s="515"/>
      <c r="E823" s="499" t="s">
        <v>1289</v>
      </c>
      <c r="F823" s="498"/>
    </row>
    <row r="824" spans="1:6" ht="30" hidden="1" customHeight="1">
      <c r="A824" s="498"/>
      <c r="B824" s="500">
        <v>51</v>
      </c>
      <c r="C824" s="514" t="s">
        <v>1225</v>
      </c>
      <c r="D824" s="515"/>
      <c r="E824" s="499" t="s">
        <v>1288</v>
      </c>
      <c r="F824" s="498"/>
    </row>
    <row r="825" spans="1:6" ht="30" hidden="1" customHeight="1">
      <c r="A825" s="498"/>
      <c r="B825" s="500">
        <v>52</v>
      </c>
      <c r="C825" s="514" t="s">
        <v>1225</v>
      </c>
      <c r="D825" s="515"/>
      <c r="E825" s="499" t="s">
        <v>1287</v>
      </c>
      <c r="F825" s="498"/>
    </row>
    <row r="826" spans="1:6" ht="30" hidden="1" customHeight="1">
      <c r="A826" s="498"/>
      <c r="B826" s="500">
        <v>53</v>
      </c>
      <c r="C826" s="514" t="s">
        <v>1225</v>
      </c>
      <c r="D826" s="515"/>
      <c r="E826" s="499" t="s">
        <v>1286</v>
      </c>
      <c r="F826" s="498"/>
    </row>
    <row r="827" spans="1:6" ht="30" hidden="1" customHeight="1">
      <c r="A827" s="498"/>
      <c r="B827" s="500">
        <v>54</v>
      </c>
      <c r="C827" s="514" t="s">
        <v>1225</v>
      </c>
      <c r="D827" s="515"/>
      <c r="E827" s="499" t="s">
        <v>1285</v>
      </c>
      <c r="F827" s="498"/>
    </row>
    <row r="828" spans="1:6" ht="30" hidden="1" customHeight="1">
      <c r="A828" s="498"/>
      <c r="B828" s="500">
        <v>55</v>
      </c>
      <c r="C828" s="514" t="s">
        <v>1225</v>
      </c>
      <c r="D828" s="515"/>
      <c r="E828" s="499" t="s">
        <v>1284</v>
      </c>
      <c r="F828" s="498"/>
    </row>
    <row r="829" spans="1:6" ht="30" hidden="1" customHeight="1">
      <c r="A829" s="498"/>
      <c r="B829" s="500">
        <v>56</v>
      </c>
      <c r="C829" s="514" t="s">
        <v>1225</v>
      </c>
      <c r="D829" s="515"/>
      <c r="E829" s="499" t="s">
        <v>1283</v>
      </c>
      <c r="F829" s="498"/>
    </row>
    <row r="830" spans="1:6" ht="30" hidden="1" customHeight="1">
      <c r="A830" s="498"/>
      <c r="B830" s="500">
        <v>57</v>
      </c>
      <c r="C830" s="514" t="s">
        <v>1225</v>
      </c>
      <c r="D830" s="515"/>
      <c r="E830" s="499" t="s">
        <v>1282</v>
      </c>
      <c r="F830" s="498"/>
    </row>
    <row r="831" spans="1:6" ht="30" hidden="1" customHeight="1">
      <c r="A831" s="498"/>
      <c r="B831" s="500">
        <v>58</v>
      </c>
      <c r="C831" s="514" t="s">
        <v>1225</v>
      </c>
      <c r="D831" s="515"/>
      <c r="E831" s="499" t="s">
        <v>1281</v>
      </c>
      <c r="F831" s="498"/>
    </row>
    <row r="832" spans="1:6" ht="30" hidden="1" customHeight="1">
      <c r="A832" s="498"/>
      <c r="B832" s="500">
        <v>59</v>
      </c>
      <c r="C832" s="514" t="s">
        <v>1225</v>
      </c>
      <c r="D832" s="515"/>
      <c r="E832" s="499" t="s">
        <v>1280</v>
      </c>
      <c r="F832" s="498"/>
    </row>
    <row r="833" spans="1:6" ht="30" hidden="1" customHeight="1">
      <c r="A833" s="498"/>
      <c r="B833" s="500">
        <v>60</v>
      </c>
      <c r="C833" s="514" t="s">
        <v>1225</v>
      </c>
      <c r="D833" s="515"/>
      <c r="E833" s="499" t="s">
        <v>1279</v>
      </c>
      <c r="F833" s="498"/>
    </row>
    <row r="834" spans="1:6" ht="30" hidden="1" customHeight="1">
      <c r="A834" s="498"/>
      <c r="B834" s="500">
        <v>61</v>
      </c>
      <c r="C834" s="514" t="s">
        <v>1225</v>
      </c>
      <c r="D834" s="515"/>
      <c r="E834" s="499" t="s">
        <v>1278</v>
      </c>
      <c r="F834" s="498"/>
    </row>
    <row r="835" spans="1:6" ht="30" hidden="1" customHeight="1">
      <c r="A835" s="498"/>
      <c r="B835" s="500">
        <v>62</v>
      </c>
      <c r="C835" s="514" t="s">
        <v>1225</v>
      </c>
      <c r="D835" s="515"/>
      <c r="E835" s="499" t="s">
        <v>1277</v>
      </c>
      <c r="F835" s="498"/>
    </row>
    <row r="836" spans="1:6" ht="30" hidden="1" customHeight="1">
      <c r="A836" s="498"/>
      <c r="B836" s="500">
        <v>63</v>
      </c>
      <c r="C836" s="514" t="s">
        <v>1225</v>
      </c>
      <c r="D836" s="515"/>
      <c r="E836" s="499" t="s">
        <v>1276</v>
      </c>
      <c r="F836" s="498"/>
    </row>
    <row r="837" spans="1:6" ht="30" hidden="1" customHeight="1">
      <c r="A837" s="498"/>
      <c r="B837" s="500">
        <v>64</v>
      </c>
      <c r="C837" s="514" t="s">
        <v>1225</v>
      </c>
      <c r="D837" s="515"/>
      <c r="E837" s="516" t="s">
        <v>1275</v>
      </c>
      <c r="F837" s="498"/>
    </row>
    <row r="838" spans="1:6" ht="30" hidden="1" customHeight="1">
      <c r="A838" s="498"/>
      <c r="B838" s="498"/>
      <c r="C838" s="501"/>
      <c r="D838" s="501"/>
      <c r="E838" s="517"/>
      <c r="F838" s="498"/>
    </row>
    <row r="839" spans="1:6" ht="30" hidden="1" customHeight="1">
      <c r="A839" s="498"/>
      <c r="B839" s="500">
        <v>65</v>
      </c>
      <c r="C839" s="514" t="s">
        <v>1225</v>
      </c>
      <c r="D839" s="515"/>
      <c r="E839" s="499" t="s">
        <v>1274</v>
      </c>
      <c r="F839" s="498"/>
    </row>
    <row r="840" spans="1:6" ht="30" hidden="1" customHeight="1">
      <c r="A840" s="498"/>
      <c r="B840" s="500">
        <v>66</v>
      </c>
      <c r="C840" s="514" t="s">
        <v>1225</v>
      </c>
      <c r="D840" s="515"/>
      <c r="E840" s="499" t="s">
        <v>1273</v>
      </c>
      <c r="F840" s="498"/>
    </row>
    <row r="841" spans="1:6" ht="30" hidden="1" customHeight="1">
      <c r="A841" s="498"/>
      <c r="B841" s="500">
        <v>67</v>
      </c>
      <c r="C841" s="514" t="s">
        <v>1225</v>
      </c>
      <c r="D841" s="515"/>
      <c r="E841" s="499" t="s">
        <v>1272</v>
      </c>
      <c r="F841" s="498"/>
    </row>
    <row r="842" spans="1:6" ht="30" hidden="1" customHeight="1">
      <c r="A842" s="498"/>
      <c r="B842" s="500">
        <v>68</v>
      </c>
      <c r="C842" s="514" t="s">
        <v>1225</v>
      </c>
      <c r="D842" s="515"/>
      <c r="E842" s="499" t="s">
        <v>1271</v>
      </c>
      <c r="F842" s="498"/>
    </row>
    <row r="843" spans="1:6" ht="30" hidden="1" customHeight="1">
      <c r="A843" s="498"/>
      <c r="B843" s="500">
        <v>69</v>
      </c>
      <c r="C843" s="514" t="s">
        <v>1225</v>
      </c>
      <c r="D843" s="515"/>
      <c r="E843" s="499" t="s">
        <v>1270</v>
      </c>
      <c r="F843" s="498"/>
    </row>
    <row r="844" spans="1:6" ht="30" hidden="1" customHeight="1">
      <c r="A844" s="498"/>
      <c r="B844" s="500">
        <v>70</v>
      </c>
      <c r="C844" s="514" t="s">
        <v>1225</v>
      </c>
      <c r="D844" s="515"/>
      <c r="E844" s="499" t="s">
        <v>1269</v>
      </c>
      <c r="F844" s="498"/>
    </row>
    <row r="845" spans="1:6" ht="30" hidden="1" customHeight="1">
      <c r="A845" s="498"/>
      <c r="B845" s="500">
        <v>71</v>
      </c>
      <c r="C845" s="514" t="s">
        <v>1225</v>
      </c>
      <c r="D845" s="515"/>
      <c r="E845" s="499" t="s">
        <v>1268</v>
      </c>
      <c r="F845" s="498"/>
    </row>
    <row r="846" spans="1:6" ht="30" hidden="1" customHeight="1">
      <c r="A846" s="498"/>
      <c r="B846" s="500">
        <v>72</v>
      </c>
      <c r="C846" s="514" t="s">
        <v>1225</v>
      </c>
      <c r="D846" s="515"/>
      <c r="E846" s="499" t="s">
        <v>1267</v>
      </c>
      <c r="F846" s="498"/>
    </row>
    <row r="847" spans="1:6" ht="30" hidden="1" customHeight="1">
      <c r="A847" s="498"/>
      <c r="B847" s="500">
        <v>73</v>
      </c>
      <c r="C847" s="514" t="s">
        <v>1225</v>
      </c>
      <c r="D847" s="515"/>
      <c r="E847" s="499" t="s">
        <v>1266</v>
      </c>
      <c r="F847" s="498"/>
    </row>
    <row r="848" spans="1:6" ht="30" hidden="1" customHeight="1">
      <c r="A848" s="498"/>
      <c r="B848" s="500">
        <v>74</v>
      </c>
      <c r="C848" s="514" t="s">
        <v>1225</v>
      </c>
      <c r="D848" s="515"/>
      <c r="E848" s="499" t="s">
        <v>1265</v>
      </c>
      <c r="F848" s="498"/>
    </row>
    <row r="849" spans="1:6" ht="30" hidden="1" customHeight="1">
      <c r="A849" s="498"/>
      <c r="B849" s="500">
        <v>75</v>
      </c>
      <c r="C849" s="514" t="s">
        <v>1225</v>
      </c>
      <c r="D849" s="515"/>
      <c r="E849" s="499" t="s">
        <v>1264</v>
      </c>
      <c r="F849" s="498"/>
    </row>
    <row r="850" spans="1:6" ht="30" hidden="1" customHeight="1">
      <c r="A850" s="498"/>
      <c r="B850" s="500">
        <v>76</v>
      </c>
      <c r="C850" s="514" t="s">
        <v>1225</v>
      </c>
      <c r="D850" s="515"/>
      <c r="E850" s="499" t="s">
        <v>1263</v>
      </c>
      <c r="F850" s="498"/>
    </row>
    <row r="851" spans="1:6" ht="30" hidden="1" customHeight="1">
      <c r="A851" s="498"/>
      <c r="B851" s="500">
        <v>77</v>
      </c>
      <c r="C851" s="514" t="s">
        <v>1225</v>
      </c>
      <c r="D851" s="515"/>
      <c r="E851" s="499" t="s">
        <v>1262</v>
      </c>
      <c r="F851" s="498"/>
    </row>
    <row r="852" spans="1:6" ht="30" hidden="1" customHeight="1">
      <c r="A852" s="498"/>
      <c r="B852" s="500">
        <v>78</v>
      </c>
      <c r="C852" s="514" t="s">
        <v>1225</v>
      </c>
      <c r="D852" s="515"/>
      <c r="E852" s="499" t="s">
        <v>1261</v>
      </c>
      <c r="F852" s="498"/>
    </row>
    <row r="853" spans="1:6" ht="30" hidden="1" customHeight="1">
      <c r="A853" s="498"/>
      <c r="B853" s="500">
        <v>79</v>
      </c>
      <c r="C853" s="514" t="s">
        <v>1225</v>
      </c>
      <c r="D853" s="515"/>
      <c r="E853" s="499" t="s">
        <v>1260</v>
      </c>
      <c r="F853" s="498"/>
    </row>
    <row r="854" spans="1:6" ht="30" hidden="1" customHeight="1">
      <c r="A854" s="498"/>
      <c r="B854" s="500">
        <v>80</v>
      </c>
      <c r="C854" s="514" t="s">
        <v>1225</v>
      </c>
      <c r="D854" s="515"/>
      <c r="E854" s="499" t="s">
        <v>1259</v>
      </c>
      <c r="F854" s="498"/>
    </row>
    <row r="855" spans="1:6" ht="30" hidden="1" customHeight="1">
      <c r="A855" s="498"/>
      <c r="B855" s="500">
        <v>81</v>
      </c>
      <c r="C855" s="514" t="s">
        <v>1225</v>
      </c>
      <c r="D855" s="515"/>
      <c r="E855" s="499" t="s">
        <v>1258</v>
      </c>
      <c r="F855" s="498"/>
    </row>
    <row r="856" spans="1:6" ht="30" hidden="1" customHeight="1">
      <c r="A856" s="498"/>
      <c r="B856" s="500">
        <v>82</v>
      </c>
      <c r="C856" s="514" t="s">
        <v>1225</v>
      </c>
      <c r="D856" s="515"/>
      <c r="E856" s="499" t="s">
        <v>1257</v>
      </c>
      <c r="F856" s="498"/>
    </row>
    <row r="857" spans="1:6" ht="30" hidden="1" customHeight="1">
      <c r="A857" s="498"/>
      <c r="B857" s="500">
        <v>83</v>
      </c>
      <c r="C857" s="514" t="s">
        <v>1225</v>
      </c>
      <c r="D857" s="515"/>
      <c r="E857" s="499" t="s">
        <v>1256</v>
      </c>
      <c r="F857" s="498"/>
    </row>
    <row r="858" spans="1:6" ht="30" hidden="1" customHeight="1">
      <c r="A858" s="498"/>
      <c r="B858" s="500">
        <v>84</v>
      </c>
      <c r="C858" s="514" t="s">
        <v>1225</v>
      </c>
      <c r="D858" s="515"/>
      <c r="E858" s="499" t="s">
        <v>1255</v>
      </c>
      <c r="F858" s="498"/>
    </row>
    <row r="859" spans="1:6" ht="30" hidden="1" customHeight="1">
      <c r="A859" s="498"/>
      <c r="B859" s="500">
        <v>85</v>
      </c>
      <c r="C859" s="514" t="s">
        <v>1225</v>
      </c>
      <c r="D859" s="515"/>
      <c r="E859" s="499" t="s">
        <v>1254</v>
      </c>
      <c r="F859" s="498"/>
    </row>
    <row r="860" spans="1:6" ht="30" hidden="1" customHeight="1">
      <c r="A860" s="498"/>
      <c r="B860" s="500">
        <v>86</v>
      </c>
      <c r="C860" s="514" t="s">
        <v>1225</v>
      </c>
      <c r="D860" s="515"/>
      <c r="E860" s="499" t="s">
        <v>1253</v>
      </c>
      <c r="F860" s="498"/>
    </row>
    <row r="861" spans="1:6" ht="30" hidden="1" customHeight="1">
      <c r="A861" s="498"/>
      <c r="B861" s="500">
        <v>87</v>
      </c>
      <c r="C861" s="514" t="s">
        <v>1225</v>
      </c>
      <c r="D861" s="515"/>
      <c r="E861" s="499" t="s">
        <v>1252</v>
      </c>
      <c r="F861" s="498"/>
    </row>
    <row r="862" spans="1:6" ht="30" hidden="1" customHeight="1">
      <c r="A862" s="498"/>
      <c r="B862" s="500">
        <v>88</v>
      </c>
      <c r="C862" s="514" t="s">
        <v>1225</v>
      </c>
      <c r="D862" s="515"/>
      <c r="E862" s="499" t="s">
        <v>1251</v>
      </c>
      <c r="F862" s="498"/>
    </row>
    <row r="863" spans="1:6" ht="30" hidden="1" customHeight="1">
      <c r="A863" s="498"/>
      <c r="B863" s="500">
        <v>89</v>
      </c>
      <c r="C863" s="514" t="s">
        <v>1225</v>
      </c>
      <c r="D863" s="515"/>
      <c r="E863" s="499" t="s">
        <v>1250</v>
      </c>
      <c r="F863" s="498"/>
    </row>
    <row r="864" spans="1:6" ht="30" hidden="1" customHeight="1">
      <c r="A864" s="498"/>
      <c r="B864" s="500">
        <v>90</v>
      </c>
      <c r="C864" s="514" t="s">
        <v>1225</v>
      </c>
      <c r="D864" s="515"/>
      <c r="E864" s="499" t="s">
        <v>1249</v>
      </c>
      <c r="F864" s="498"/>
    </row>
    <row r="865" spans="1:6" ht="30" hidden="1" customHeight="1">
      <c r="A865" s="498"/>
      <c r="B865" s="500">
        <v>91</v>
      </c>
      <c r="C865" s="514" t="s">
        <v>1225</v>
      </c>
      <c r="D865" s="515"/>
      <c r="E865" s="499" t="s">
        <v>1248</v>
      </c>
      <c r="F865" s="498"/>
    </row>
    <row r="866" spans="1:6" ht="30" hidden="1" customHeight="1">
      <c r="A866" s="498"/>
      <c r="B866" s="500">
        <v>92</v>
      </c>
      <c r="C866" s="514" t="s">
        <v>1225</v>
      </c>
      <c r="D866" s="515"/>
      <c r="E866" s="499" t="s">
        <v>1247</v>
      </c>
      <c r="F866" s="498"/>
    </row>
    <row r="867" spans="1:6" ht="30" hidden="1" customHeight="1">
      <c r="A867" s="498"/>
      <c r="B867" s="500">
        <v>93</v>
      </c>
      <c r="C867" s="514" t="s">
        <v>1225</v>
      </c>
      <c r="D867" s="515"/>
      <c r="E867" s="499" t="s">
        <v>1246</v>
      </c>
      <c r="F867" s="498"/>
    </row>
    <row r="868" spans="1:6" ht="30" hidden="1" customHeight="1">
      <c r="A868" s="498"/>
      <c r="B868" s="500">
        <v>94</v>
      </c>
      <c r="C868" s="514" t="s">
        <v>1225</v>
      </c>
      <c r="D868" s="515"/>
      <c r="E868" s="499" t="s">
        <v>1245</v>
      </c>
      <c r="F868" s="498"/>
    </row>
    <row r="869" spans="1:6" ht="30" hidden="1" customHeight="1">
      <c r="A869" s="498"/>
      <c r="B869" s="500">
        <v>95</v>
      </c>
      <c r="C869" s="514" t="s">
        <v>1225</v>
      </c>
      <c r="D869" s="515"/>
      <c r="E869" s="499" t="s">
        <v>1244</v>
      </c>
      <c r="F869" s="498"/>
    </row>
    <row r="870" spans="1:6" ht="30" hidden="1" customHeight="1">
      <c r="A870" s="498"/>
      <c r="B870" s="500">
        <v>96</v>
      </c>
      <c r="C870" s="514" t="s">
        <v>1225</v>
      </c>
      <c r="D870" s="515"/>
      <c r="E870" s="499" t="s">
        <v>1243</v>
      </c>
      <c r="F870" s="498"/>
    </row>
    <row r="871" spans="1:6" ht="30" hidden="1" customHeight="1">
      <c r="A871" s="498"/>
      <c r="B871" s="500">
        <v>97</v>
      </c>
      <c r="C871" s="514" t="s">
        <v>1225</v>
      </c>
      <c r="D871" s="515"/>
      <c r="E871" s="499" t="s">
        <v>1242</v>
      </c>
      <c r="F871" s="498"/>
    </row>
    <row r="872" spans="1:6" ht="30" hidden="1" customHeight="1">
      <c r="A872" s="498"/>
      <c r="B872" s="500">
        <v>98</v>
      </c>
      <c r="C872" s="514" t="s">
        <v>1225</v>
      </c>
      <c r="D872" s="515"/>
      <c r="E872" s="499" t="s">
        <v>1241</v>
      </c>
      <c r="F872" s="498"/>
    </row>
    <row r="873" spans="1:6" ht="30" hidden="1" customHeight="1">
      <c r="A873" s="498"/>
      <c r="B873" s="500">
        <v>99</v>
      </c>
      <c r="C873" s="514" t="s">
        <v>1225</v>
      </c>
      <c r="D873" s="515"/>
      <c r="E873" s="499" t="s">
        <v>1240</v>
      </c>
      <c r="F873" s="498"/>
    </row>
    <row r="874" spans="1:6" ht="30" hidden="1" customHeight="1">
      <c r="A874" s="498"/>
      <c r="B874" s="500">
        <v>100</v>
      </c>
      <c r="C874" s="514" t="s">
        <v>1225</v>
      </c>
      <c r="D874" s="515"/>
      <c r="E874" s="499" t="s">
        <v>1239</v>
      </c>
      <c r="F874" s="498"/>
    </row>
    <row r="875" spans="1:6" ht="30" hidden="1" customHeight="1">
      <c r="A875" s="498"/>
      <c r="B875" s="500">
        <v>101</v>
      </c>
      <c r="C875" s="514" t="s">
        <v>1225</v>
      </c>
      <c r="D875" s="515"/>
      <c r="E875" s="499" t="s">
        <v>1238</v>
      </c>
      <c r="F875" s="498"/>
    </row>
    <row r="876" spans="1:6" ht="30" hidden="1" customHeight="1">
      <c r="A876" s="498"/>
      <c r="B876" s="500">
        <v>102</v>
      </c>
      <c r="C876" s="514" t="s">
        <v>1225</v>
      </c>
      <c r="D876" s="515"/>
      <c r="E876" s="499" t="s">
        <v>1237</v>
      </c>
      <c r="F876" s="498"/>
    </row>
    <row r="877" spans="1:6" ht="30" hidden="1" customHeight="1">
      <c r="A877" s="498"/>
      <c r="B877" s="500">
        <v>103</v>
      </c>
      <c r="C877" s="514" t="s">
        <v>1225</v>
      </c>
      <c r="D877" s="515"/>
      <c r="E877" s="499" t="s">
        <v>1236</v>
      </c>
      <c r="F877" s="498"/>
    </row>
    <row r="878" spans="1:6" ht="30" hidden="1" customHeight="1">
      <c r="A878" s="498"/>
      <c r="B878" s="500">
        <v>104</v>
      </c>
      <c r="C878" s="514" t="s">
        <v>1225</v>
      </c>
      <c r="D878" s="515"/>
      <c r="E878" s="499" t="s">
        <v>1235</v>
      </c>
      <c r="F878" s="498"/>
    </row>
    <row r="879" spans="1:6" ht="30" hidden="1" customHeight="1">
      <c r="A879" s="498"/>
      <c r="B879" s="500">
        <v>105</v>
      </c>
      <c r="C879" s="514" t="s">
        <v>1225</v>
      </c>
      <c r="D879" s="515"/>
      <c r="E879" s="499" t="s">
        <v>1234</v>
      </c>
      <c r="F879" s="498"/>
    </row>
    <row r="880" spans="1:6" ht="30" hidden="1" customHeight="1">
      <c r="A880" s="498"/>
      <c r="B880" s="500">
        <v>106</v>
      </c>
      <c r="C880" s="514" t="s">
        <v>1225</v>
      </c>
      <c r="D880" s="515"/>
      <c r="E880" s="499" t="s">
        <v>1233</v>
      </c>
      <c r="F880" s="498"/>
    </row>
    <row r="881" spans="1:6" ht="30" hidden="1" customHeight="1">
      <c r="A881" s="498"/>
      <c r="B881" s="500">
        <v>107</v>
      </c>
      <c r="C881" s="514" t="s">
        <v>1225</v>
      </c>
      <c r="D881" s="515"/>
      <c r="E881" s="499" t="s">
        <v>1232</v>
      </c>
      <c r="F881" s="498"/>
    </row>
    <row r="882" spans="1:6" ht="30" hidden="1" customHeight="1">
      <c r="A882" s="498"/>
      <c r="B882" s="500">
        <v>108</v>
      </c>
      <c r="C882" s="514" t="s">
        <v>1225</v>
      </c>
      <c r="D882" s="515"/>
      <c r="E882" s="499" t="s">
        <v>1231</v>
      </c>
      <c r="F882" s="498"/>
    </row>
    <row r="883" spans="1:6" ht="30" hidden="1" customHeight="1">
      <c r="A883" s="498"/>
      <c r="B883" s="500">
        <v>109</v>
      </c>
      <c r="C883" s="514" t="s">
        <v>1225</v>
      </c>
      <c r="D883" s="515"/>
      <c r="E883" s="499" t="s">
        <v>1230</v>
      </c>
      <c r="F883" s="498"/>
    </row>
    <row r="884" spans="1:6" ht="30" hidden="1" customHeight="1">
      <c r="A884" s="498"/>
      <c r="B884" s="500">
        <v>110</v>
      </c>
      <c r="C884" s="514" t="s">
        <v>1225</v>
      </c>
      <c r="D884" s="515"/>
      <c r="E884" s="499" t="s">
        <v>1229</v>
      </c>
      <c r="F884" s="498"/>
    </row>
    <row r="885" spans="1:6" ht="30" hidden="1" customHeight="1">
      <c r="A885" s="498"/>
      <c r="B885" s="500">
        <v>111</v>
      </c>
      <c r="C885" s="514" t="s">
        <v>1225</v>
      </c>
      <c r="D885" s="515"/>
      <c r="E885" s="499" t="s">
        <v>1228</v>
      </c>
      <c r="F885" s="498"/>
    </row>
    <row r="886" spans="1:6" ht="30" hidden="1" customHeight="1">
      <c r="A886" s="498"/>
      <c r="B886" s="500">
        <v>112</v>
      </c>
      <c r="C886" s="514" t="s">
        <v>1225</v>
      </c>
      <c r="D886" s="515"/>
      <c r="E886" s="499" t="s">
        <v>1227</v>
      </c>
      <c r="F886" s="498"/>
    </row>
    <row r="887" spans="1:6" ht="30" hidden="1" customHeight="1">
      <c r="A887" s="498"/>
      <c r="B887" s="500">
        <v>113</v>
      </c>
      <c r="C887" s="514" t="s">
        <v>1225</v>
      </c>
      <c r="D887" s="515"/>
      <c r="E887" s="499" t="s">
        <v>1226</v>
      </c>
      <c r="F887" s="498"/>
    </row>
    <row r="888" spans="1:6" ht="30" hidden="1" customHeight="1">
      <c r="A888" s="498"/>
      <c r="B888" s="500">
        <v>114</v>
      </c>
      <c r="C888" s="514" t="s">
        <v>1225</v>
      </c>
      <c r="D888" s="515"/>
      <c r="E888" s="499" t="s">
        <v>1224</v>
      </c>
      <c r="F888" s="498"/>
    </row>
    <row r="889" spans="1:6" ht="30" hidden="1" customHeight="1">
      <c r="A889" s="498"/>
      <c r="B889" s="500">
        <v>1</v>
      </c>
      <c r="C889" s="514" t="s">
        <v>1223</v>
      </c>
      <c r="D889" s="515"/>
      <c r="E889" s="499" t="s">
        <v>1221</v>
      </c>
      <c r="F889" s="498"/>
    </row>
    <row r="890" spans="1:6" ht="30" hidden="1" customHeight="1">
      <c r="A890" s="498"/>
      <c r="B890" s="500">
        <v>1</v>
      </c>
      <c r="C890" s="514" t="s">
        <v>1222</v>
      </c>
      <c r="D890" s="515"/>
      <c r="E890" s="499" t="s">
        <v>1221</v>
      </c>
      <c r="F890" s="498"/>
    </row>
  </sheetData>
  <autoFilter ref="A10:F890" xr:uid="{00000000-0009-0000-0000-000001000000}">
    <filterColumn colId="2" showButton="0">
      <filters>
        <filter val="Gestión Estratégica del Talento Humano"/>
      </filters>
    </filterColumn>
  </autoFilter>
  <mergeCells count="893">
    <mergeCell ref="C887:D887"/>
    <mergeCell ref="C888:D888"/>
    <mergeCell ref="C889:D889"/>
    <mergeCell ref="C890:D890"/>
    <mergeCell ref="C881:D881"/>
    <mergeCell ref="C882:D882"/>
    <mergeCell ref="C883:D883"/>
    <mergeCell ref="C884:D884"/>
    <mergeCell ref="C885:D885"/>
    <mergeCell ref="C886:D886"/>
    <mergeCell ref="C872:D872"/>
    <mergeCell ref="C873:D873"/>
    <mergeCell ref="C874:D874"/>
    <mergeCell ref="C875:D875"/>
    <mergeCell ref="C876:D876"/>
    <mergeCell ref="C877:D877"/>
    <mergeCell ref="C878:D878"/>
    <mergeCell ref="C879:D879"/>
    <mergeCell ref="C880:D880"/>
    <mergeCell ref="C863:D863"/>
    <mergeCell ref="C864:D864"/>
    <mergeCell ref="C865:D865"/>
    <mergeCell ref="C866:D866"/>
    <mergeCell ref="C867:D867"/>
    <mergeCell ref="C868:D868"/>
    <mergeCell ref="C869:D869"/>
    <mergeCell ref="C870:D870"/>
    <mergeCell ref="C871:D871"/>
    <mergeCell ref="C854:D854"/>
    <mergeCell ref="C855:D855"/>
    <mergeCell ref="C856:D856"/>
    <mergeCell ref="C857:D857"/>
    <mergeCell ref="C858:D858"/>
    <mergeCell ref="C859:D859"/>
    <mergeCell ref="C860:D860"/>
    <mergeCell ref="C861:D861"/>
    <mergeCell ref="C862:D862"/>
    <mergeCell ref="C845:D845"/>
    <mergeCell ref="C846:D846"/>
    <mergeCell ref="C847:D847"/>
    <mergeCell ref="C848:D848"/>
    <mergeCell ref="C849:D849"/>
    <mergeCell ref="C850:D850"/>
    <mergeCell ref="C851:D851"/>
    <mergeCell ref="C852:D852"/>
    <mergeCell ref="C853:D853"/>
    <mergeCell ref="C836:D836"/>
    <mergeCell ref="C837:D837"/>
    <mergeCell ref="E837:E838"/>
    <mergeCell ref="C839:D839"/>
    <mergeCell ref="C840:D840"/>
    <mergeCell ref="C841:D841"/>
    <mergeCell ref="C842:D842"/>
    <mergeCell ref="C843:D843"/>
    <mergeCell ref="C844:D844"/>
    <mergeCell ref="C827:D827"/>
    <mergeCell ref="C828:D828"/>
    <mergeCell ref="C829:D829"/>
    <mergeCell ref="C830:D830"/>
    <mergeCell ref="C831:D831"/>
    <mergeCell ref="C832:D832"/>
    <mergeCell ref="C833:D833"/>
    <mergeCell ref="C834:D834"/>
    <mergeCell ref="C835:D835"/>
    <mergeCell ref="C818:D818"/>
    <mergeCell ref="C819:D819"/>
    <mergeCell ref="C820:D820"/>
    <mergeCell ref="C821:D821"/>
    <mergeCell ref="C822:D822"/>
    <mergeCell ref="C823:D823"/>
    <mergeCell ref="C824:D824"/>
    <mergeCell ref="C825:D825"/>
    <mergeCell ref="C826:D826"/>
    <mergeCell ref="C809:D809"/>
    <mergeCell ref="C810:D810"/>
    <mergeCell ref="C811:D811"/>
    <mergeCell ref="C812:D812"/>
    <mergeCell ref="C813:D813"/>
    <mergeCell ref="C814:D814"/>
    <mergeCell ref="C815:D815"/>
    <mergeCell ref="C816:D816"/>
    <mergeCell ref="C817:D817"/>
    <mergeCell ref="C800:D800"/>
    <mergeCell ref="C801:D801"/>
    <mergeCell ref="C802:D802"/>
    <mergeCell ref="C803:D803"/>
    <mergeCell ref="C804:D804"/>
    <mergeCell ref="C805:D805"/>
    <mergeCell ref="C806:D806"/>
    <mergeCell ref="C807:D807"/>
    <mergeCell ref="C808:D808"/>
    <mergeCell ref="C791:D791"/>
    <mergeCell ref="E791:E792"/>
    <mergeCell ref="C793:D793"/>
    <mergeCell ref="C794:D794"/>
    <mergeCell ref="C795:D795"/>
    <mergeCell ref="C796:D796"/>
    <mergeCell ref="C797:D797"/>
    <mergeCell ref="C798:D798"/>
    <mergeCell ref="C799:D799"/>
    <mergeCell ref="C781:D781"/>
    <mergeCell ref="C782:D782"/>
    <mergeCell ref="C783:D783"/>
    <mergeCell ref="E783:E784"/>
    <mergeCell ref="C785:D785"/>
    <mergeCell ref="E785:E786"/>
    <mergeCell ref="C787:D787"/>
    <mergeCell ref="E787:E788"/>
    <mergeCell ref="C789:D789"/>
    <mergeCell ref="E789:E790"/>
    <mergeCell ref="C772:D772"/>
    <mergeCell ref="C773:D773"/>
    <mergeCell ref="C774:D774"/>
    <mergeCell ref="C775:D775"/>
    <mergeCell ref="C776:D776"/>
    <mergeCell ref="C777:D777"/>
    <mergeCell ref="C778:D778"/>
    <mergeCell ref="C779:D779"/>
    <mergeCell ref="C780:D780"/>
    <mergeCell ref="C763:D763"/>
    <mergeCell ref="C764:D764"/>
    <mergeCell ref="C765:D765"/>
    <mergeCell ref="C766:D766"/>
    <mergeCell ref="C767:D767"/>
    <mergeCell ref="C768:D768"/>
    <mergeCell ref="C769:D769"/>
    <mergeCell ref="C770:D770"/>
    <mergeCell ref="C771:D771"/>
    <mergeCell ref="C754:D754"/>
    <mergeCell ref="C755:D755"/>
    <mergeCell ref="C756:D756"/>
    <mergeCell ref="C757:D757"/>
    <mergeCell ref="C758:D758"/>
    <mergeCell ref="C759:D759"/>
    <mergeCell ref="C760:D760"/>
    <mergeCell ref="C761:D761"/>
    <mergeCell ref="C762:D762"/>
    <mergeCell ref="C745:D745"/>
    <mergeCell ref="C746:D746"/>
    <mergeCell ref="C747:D747"/>
    <mergeCell ref="C748:D748"/>
    <mergeCell ref="C749:D749"/>
    <mergeCell ref="C750:D750"/>
    <mergeCell ref="C751:D751"/>
    <mergeCell ref="C752:D752"/>
    <mergeCell ref="C753:D753"/>
    <mergeCell ref="C736:D736"/>
    <mergeCell ref="C737:D737"/>
    <mergeCell ref="C738:D738"/>
    <mergeCell ref="C739:D739"/>
    <mergeCell ref="C740:D740"/>
    <mergeCell ref="C741:D741"/>
    <mergeCell ref="C742:D742"/>
    <mergeCell ref="C743:D743"/>
    <mergeCell ref="C744:D744"/>
    <mergeCell ref="C727:D727"/>
    <mergeCell ref="C728:D728"/>
    <mergeCell ref="C729:D729"/>
    <mergeCell ref="C730:D730"/>
    <mergeCell ref="C731:D731"/>
    <mergeCell ref="C732:D732"/>
    <mergeCell ref="C733:D733"/>
    <mergeCell ref="C734:D734"/>
    <mergeCell ref="C735:D735"/>
    <mergeCell ref="C718:D718"/>
    <mergeCell ref="C719:D719"/>
    <mergeCell ref="C720:D720"/>
    <mergeCell ref="C721:D721"/>
    <mergeCell ref="C722:D722"/>
    <mergeCell ref="C723:D723"/>
    <mergeCell ref="C724:D724"/>
    <mergeCell ref="C725:D725"/>
    <mergeCell ref="C726:D726"/>
    <mergeCell ref="C709:D709"/>
    <mergeCell ref="C710:D710"/>
    <mergeCell ref="C711:D711"/>
    <mergeCell ref="C712:D712"/>
    <mergeCell ref="C713:D713"/>
    <mergeCell ref="C714:D714"/>
    <mergeCell ref="C715:D715"/>
    <mergeCell ref="C716:D716"/>
    <mergeCell ref="C717:D717"/>
    <mergeCell ref="C700:D700"/>
    <mergeCell ref="C701:D701"/>
    <mergeCell ref="C702:D702"/>
    <mergeCell ref="C703:D703"/>
    <mergeCell ref="C704:D704"/>
    <mergeCell ref="C705:D705"/>
    <mergeCell ref="C706:D706"/>
    <mergeCell ref="C707:D707"/>
    <mergeCell ref="C708:D708"/>
    <mergeCell ref="C691:D691"/>
    <mergeCell ref="C692:D692"/>
    <mergeCell ref="C693:D693"/>
    <mergeCell ref="C694:D694"/>
    <mergeCell ref="C695:D695"/>
    <mergeCell ref="C696:D696"/>
    <mergeCell ref="C697:D697"/>
    <mergeCell ref="C698:D698"/>
    <mergeCell ref="C699:D699"/>
    <mergeCell ref="C682:D682"/>
    <mergeCell ref="C683:D683"/>
    <mergeCell ref="C684:D684"/>
    <mergeCell ref="C685:D685"/>
    <mergeCell ref="C686:D686"/>
    <mergeCell ref="C687:D687"/>
    <mergeCell ref="C688:D688"/>
    <mergeCell ref="C689:D689"/>
    <mergeCell ref="C690:D690"/>
    <mergeCell ref="C673:D673"/>
    <mergeCell ref="C674:D674"/>
    <mergeCell ref="C675:D675"/>
    <mergeCell ref="C676:D676"/>
    <mergeCell ref="C677:D677"/>
    <mergeCell ref="C678:D678"/>
    <mergeCell ref="C679:D679"/>
    <mergeCell ref="C680:D680"/>
    <mergeCell ref="C681:D681"/>
    <mergeCell ref="C664:D664"/>
    <mergeCell ref="C665:D665"/>
    <mergeCell ref="C666:D666"/>
    <mergeCell ref="C667:D667"/>
    <mergeCell ref="C668:D668"/>
    <mergeCell ref="C669:D669"/>
    <mergeCell ref="C670:D670"/>
    <mergeCell ref="C671:D671"/>
    <mergeCell ref="C672:D672"/>
    <mergeCell ref="C655:D655"/>
    <mergeCell ref="C656:D656"/>
    <mergeCell ref="C657:D657"/>
    <mergeCell ref="C658:D658"/>
    <mergeCell ref="C659:D659"/>
    <mergeCell ref="C660:D660"/>
    <mergeCell ref="C661:D661"/>
    <mergeCell ref="C662:D662"/>
    <mergeCell ref="E662:E663"/>
    <mergeCell ref="C646:D646"/>
    <mergeCell ref="C647:D647"/>
    <mergeCell ref="C648:D648"/>
    <mergeCell ref="C649:D649"/>
    <mergeCell ref="C650:D650"/>
    <mergeCell ref="C651:D651"/>
    <mergeCell ref="C652:D652"/>
    <mergeCell ref="C653:D653"/>
    <mergeCell ref="C654:D654"/>
    <mergeCell ref="C637:D637"/>
    <mergeCell ref="C638:D638"/>
    <mergeCell ref="C639:D639"/>
    <mergeCell ref="C640:D640"/>
    <mergeCell ref="C641:D641"/>
    <mergeCell ref="C642:D642"/>
    <mergeCell ref="C643:D643"/>
    <mergeCell ref="C644:D644"/>
    <mergeCell ref="C645:D645"/>
    <mergeCell ref="C628:D628"/>
    <mergeCell ref="C629:D629"/>
    <mergeCell ref="C630:D630"/>
    <mergeCell ref="C631:D631"/>
    <mergeCell ref="C632:D632"/>
    <mergeCell ref="C633:D633"/>
    <mergeCell ref="C634:D634"/>
    <mergeCell ref="C635:D635"/>
    <mergeCell ref="C636:D636"/>
    <mergeCell ref="C619:D619"/>
    <mergeCell ref="E619:E620"/>
    <mergeCell ref="C621:D621"/>
    <mergeCell ref="C622:D622"/>
    <mergeCell ref="C623:D623"/>
    <mergeCell ref="C624:D624"/>
    <mergeCell ref="C625:D625"/>
    <mergeCell ref="C626:D626"/>
    <mergeCell ref="C627:D627"/>
    <mergeCell ref="C610:D610"/>
    <mergeCell ref="C611:D611"/>
    <mergeCell ref="C612:D612"/>
    <mergeCell ref="C613:D613"/>
    <mergeCell ref="C614:D614"/>
    <mergeCell ref="C615:D615"/>
    <mergeCell ref="C616:D616"/>
    <mergeCell ref="C617:D617"/>
    <mergeCell ref="C618:D618"/>
    <mergeCell ref="C601:D601"/>
    <mergeCell ref="C602:D602"/>
    <mergeCell ref="C603:D603"/>
    <mergeCell ref="C604:D604"/>
    <mergeCell ref="C605:D605"/>
    <mergeCell ref="C606:D606"/>
    <mergeCell ref="E606:E607"/>
    <mergeCell ref="C608:D608"/>
    <mergeCell ref="C609:D609"/>
    <mergeCell ref="C592:D592"/>
    <mergeCell ref="C593:D593"/>
    <mergeCell ref="C594:D594"/>
    <mergeCell ref="C595:D595"/>
    <mergeCell ref="C596:D596"/>
    <mergeCell ref="C597:D597"/>
    <mergeCell ref="C598:D598"/>
    <mergeCell ref="C599:D599"/>
    <mergeCell ref="C600:D600"/>
    <mergeCell ref="C583:D583"/>
    <mergeCell ref="C584:D584"/>
    <mergeCell ref="C585:D585"/>
    <mergeCell ref="C586:D586"/>
    <mergeCell ref="C587:D587"/>
    <mergeCell ref="C588:D588"/>
    <mergeCell ref="C589:D589"/>
    <mergeCell ref="C590:D590"/>
    <mergeCell ref="C591:D591"/>
    <mergeCell ref="C574:D574"/>
    <mergeCell ref="C575:D575"/>
    <mergeCell ref="C576:D576"/>
    <mergeCell ref="C577:D577"/>
    <mergeCell ref="C578:D578"/>
    <mergeCell ref="C579:D579"/>
    <mergeCell ref="C580:D580"/>
    <mergeCell ref="C581:D581"/>
    <mergeCell ref="C582:D582"/>
    <mergeCell ref="C565:D565"/>
    <mergeCell ref="C566:D566"/>
    <mergeCell ref="C567:D567"/>
    <mergeCell ref="C568:D568"/>
    <mergeCell ref="C569:D569"/>
    <mergeCell ref="C570:D570"/>
    <mergeCell ref="C571:D571"/>
    <mergeCell ref="C572:D572"/>
    <mergeCell ref="C573:D573"/>
    <mergeCell ref="C556:D556"/>
    <mergeCell ref="C557:D557"/>
    <mergeCell ref="C558:D558"/>
    <mergeCell ref="C559:D559"/>
    <mergeCell ref="C560:D560"/>
    <mergeCell ref="C561:D561"/>
    <mergeCell ref="C562:D562"/>
    <mergeCell ref="C563:D563"/>
    <mergeCell ref="C564:D564"/>
    <mergeCell ref="C547:D547"/>
    <mergeCell ref="C548:D548"/>
    <mergeCell ref="C549:D549"/>
    <mergeCell ref="C550:D550"/>
    <mergeCell ref="C551:D551"/>
    <mergeCell ref="C552:D552"/>
    <mergeCell ref="C553:D553"/>
    <mergeCell ref="C554:D554"/>
    <mergeCell ref="C555:D555"/>
    <mergeCell ref="C538:D538"/>
    <mergeCell ref="C539:D539"/>
    <mergeCell ref="C540:D540"/>
    <mergeCell ref="C541:D541"/>
    <mergeCell ref="C542:D542"/>
    <mergeCell ref="C543:D543"/>
    <mergeCell ref="C544:D544"/>
    <mergeCell ref="C545:D545"/>
    <mergeCell ref="C546:D546"/>
    <mergeCell ref="C529:D529"/>
    <mergeCell ref="C530:D530"/>
    <mergeCell ref="C531:D531"/>
    <mergeCell ref="C532:D532"/>
    <mergeCell ref="C533:D533"/>
    <mergeCell ref="C534:D534"/>
    <mergeCell ref="C535:D535"/>
    <mergeCell ref="C536:D536"/>
    <mergeCell ref="C537:D537"/>
    <mergeCell ref="C520:D520"/>
    <mergeCell ref="C521:D521"/>
    <mergeCell ref="C522:D522"/>
    <mergeCell ref="C523:D523"/>
    <mergeCell ref="C524:D524"/>
    <mergeCell ref="C525:D525"/>
    <mergeCell ref="C526:D526"/>
    <mergeCell ref="C527:D527"/>
    <mergeCell ref="C528:D528"/>
    <mergeCell ref="C511:D511"/>
    <mergeCell ref="C512:D512"/>
    <mergeCell ref="C513:D513"/>
    <mergeCell ref="C514:D514"/>
    <mergeCell ref="C515:D515"/>
    <mergeCell ref="C516:D516"/>
    <mergeCell ref="C517:D517"/>
    <mergeCell ref="C518:D518"/>
    <mergeCell ref="C519:D519"/>
    <mergeCell ref="C502:D502"/>
    <mergeCell ref="C503:D503"/>
    <mergeCell ref="C504:D504"/>
    <mergeCell ref="C505:D505"/>
    <mergeCell ref="C506:D506"/>
    <mergeCell ref="C507:D507"/>
    <mergeCell ref="C508:D508"/>
    <mergeCell ref="C509:D509"/>
    <mergeCell ref="C510:D510"/>
    <mergeCell ref="C493:D493"/>
    <mergeCell ref="C494:D494"/>
    <mergeCell ref="C495:D495"/>
    <mergeCell ref="C496:D496"/>
    <mergeCell ref="E496:E497"/>
    <mergeCell ref="C498:D498"/>
    <mergeCell ref="C499:D499"/>
    <mergeCell ref="C500:D500"/>
    <mergeCell ref="C501:D501"/>
    <mergeCell ref="C484:D484"/>
    <mergeCell ref="C485:D485"/>
    <mergeCell ref="C486:D486"/>
    <mergeCell ref="C487:D487"/>
    <mergeCell ref="C488:D488"/>
    <mergeCell ref="C489:D489"/>
    <mergeCell ref="C490:D490"/>
    <mergeCell ref="C491:D491"/>
    <mergeCell ref="C492:D492"/>
    <mergeCell ref="C475:D475"/>
    <mergeCell ref="C476:D476"/>
    <mergeCell ref="C477:D477"/>
    <mergeCell ref="C478:D478"/>
    <mergeCell ref="C479:D479"/>
    <mergeCell ref="C480:D480"/>
    <mergeCell ref="C481:D481"/>
    <mergeCell ref="C482:D482"/>
    <mergeCell ref="C483:D483"/>
    <mergeCell ref="C466:D466"/>
    <mergeCell ref="C467:D467"/>
    <mergeCell ref="C468:D468"/>
    <mergeCell ref="C469:D469"/>
    <mergeCell ref="C470:D470"/>
    <mergeCell ref="C471:D471"/>
    <mergeCell ref="C472:D472"/>
    <mergeCell ref="C473:D473"/>
    <mergeCell ref="C474:D474"/>
    <mergeCell ref="C457:D457"/>
    <mergeCell ref="C458:D458"/>
    <mergeCell ref="C459:D459"/>
    <mergeCell ref="C460:D460"/>
    <mergeCell ref="C461:D461"/>
    <mergeCell ref="C462:D462"/>
    <mergeCell ref="C463:D463"/>
    <mergeCell ref="C464:D464"/>
    <mergeCell ref="C465:D465"/>
    <mergeCell ref="C448:D448"/>
    <mergeCell ref="C449:D449"/>
    <mergeCell ref="C450:D450"/>
    <mergeCell ref="C451:D451"/>
    <mergeCell ref="C452:D452"/>
    <mergeCell ref="C453:D453"/>
    <mergeCell ref="C454:D454"/>
    <mergeCell ref="C455:D455"/>
    <mergeCell ref="C456:D456"/>
    <mergeCell ref="C439:D439"/>
    <mergeCell ref="C440:D440"/>
    <mergeCell ref="C441:D441"/>
    <mergeCell ref="C442:D442"/>
    <mergeCell ref="C443:D443"/>
    <mergeCell ref="C444:D444"/>
    <mergeCell ref="C445:D445"/>
    <mergeCell ref="C446:D446"/>
    <mergeCell ref="C447:D447"/>
    <mergeCell ref="C430:D430"/>
    <mergeCell ref="C431:D431"/>
    <mergeCell ref="C432:D432"/>
    <mergeCell ref="C433:D433"/>
    <mergeCell ref="C434:D434"/>
    <mergeCell ref="C435:D435"/>
    <mergeCell ref="C436:D436"/>
    <mergeCell ref="C437:D437"/>
    <mergeCell ref="C438:D438"/>
    <mergeCell ref="C421:D421"/>
    <mergeCell ref="C422:D422"/>
    <mergeCell ref="C423:D423"/>
    <mergeCell ref="C424:D424"/>
    <mergeCell ref="C425:D425"/>
    <mergeCell ref="C426:D426"/>
    <mergeCell ref="C427:D427"/>
    <mergeCell ref="C428:D428"/>
    <mergeCell ref="C429:D429"/>
    <mergeCell ref="C412:D412"/>
    <mergeCell ref="C413:D413"/>
    <mergeCell ref="C414:D414"/>
    <mergeCell ref="C415:D415"/>
    <mergeCell ref="C416:D416"/>
    <mergeCell ref="C417:D417"/>
    <mergeCell ref="C418:D418"/>
    <mergeCell ref="C419:D419"/>
    <mergeCell ref="C420:D420"/>
    <mergeCell ref="C403:D403"/>
    <mergeCell ref="C404:D404"/>
    <mergeCell ref="C405:D405"/>
    <mergeCell ref="C406:D406"/>
    <mergeCell ref="C407:D407"/>
    <mergeCell ref="E407:E408"/>
    <mergeCell ref="C409:D409"/>
    <mergeCell ref="C410:D410"/>
    <mergeCell ref="C411:D411"/>
    <mergeCell ref="C394:D394"/>
    <mergeCell ref="C395:D395"/>
    <mergeCell ref="C396:D396"/>
    <mergeCell ref="C397:D397"/>
    <mergeCell ref="C398:D398"/>
    <mergeCell ref="C399:D399"/>
    <mergeCell ref="C400:D400"/>
    <mergeCell ref="C401:D401"/>
    <mergeCell ref="C402:D402"/>
    <mergeCell ref="C385:D385"/>
    <mergeCell ref="C386:D386"/>
    <mergeCell ref="C387:D387"/>
    <mergeCell ref="C388:D388"/>
    <mergeCell ref="C389:D389"/>
    <mergeCell ref="C390:D390"/>
    <mergeCell ref="C391:D391"/>
    <mergeCell ref="C392:D392"/>
    <mergeCell ref="C393:D393"/>
    <mergeCell ref="C376:D376"/>
    <mergeCell ref="C377:D377"/>
    <mergeCell ref="C378:D378"/>
    <mergeCell ref="C379:D379"/>
    <mergeCell ref="C380:D380"/>
    <mergeCell ref="C381:D381"/>
    <mergeCell ref="C382:D382"/>
    <mergeCell ref="C383:D383"/>
    <mergeCell ref="C384:D384"/>
    <mergeCell ref="C367:D367"/>
    <mergeCell ref="C368:D368"/>
    <mergeCell ref="C369:D369"/>
    <mergeCell ref="C370:D370"/>
    <mergeCell ref="C371:D371"/>
    <mergeCell ref="C372:D372"/>
    <mergeCell ref="C373:D373"/>
    <mergeCell ref="C374:D374"/>
    <mergeCell ref="C375:D375"/>
    <mergeCell ref="C358:D358"/>
    <mergeCell ref="C359:D359"/>
    <mergeCell ref="C360:D360"/>
    <mergeCell ref="C361:D361"/>
    <mergeCell ref="C362:D362"/>
    <mergeCell ref="C363:D363"/>
    <mergeCell ref="C364:D364"/>
    <mergeCell ref="C365:D365"/>
    <mergeCell ref="C366:D366"/>
    <mergeCell ref="C349:D349"/>
    <mergeCell ref="C350:D350"/>
    <mergeCell ref="C351:D351"/>
    <mergeCell ref="C352:D352"/>
    <mergeCell ref="C353:D353"/>
    <mergeCell ref="C354:D354"/>
    <mergeCell ref="C355:D355"/>
    <mergeCell ref="C356:D356"/>
    <mergeCell ref="C357:D357"/>
    <mergeCell ref="C340:D340"/>
    <mergeCell ref="C341:D341"/>
    <mergeCell ref="C342:D342"/>
    <mergeCell ref="C343:D343"/>
    <mergeCell ref="C344:D344"/>
    <mergeCell ref="C345:D345"/>
    <mergeCell ref="C346:D346"/>
    <mergeCell ref="C347:D347"/>
    <mergeCell ref="C348:D348"/>
    <mergeCell ref="C331:D331"/>
    <mergeCell ref="C332:D332"/>
    <mergeCell ref="C333:D333"/>
    <mergeCell ref="C334:D334"/>
    <mergeCell ref="C335:D335"/>
    <mergeCell ref="C336:D336"/>
    <mergeCell ref="C337:D337"/>
    <mergeCell ref="C338:D338"/>
    <mergeCell ref="C339:D339"/>
    <mergeCell ref="C322:D322"/>
    <mergeCell ref="C323:D323"/>
    <mergeCell ref="C324:D324"/>
    <mergeCell ref="C325:D325"/>
    <mergeCell ref="C326:D326"/>
    <mergeCell ref="C327:D327"/>
    <mergeCell ref="C328:D328"/>
    <mergeCell ref="C329:D329"/>
    <mergeCell ref="C330:D330"/>
    <mergeCell ref="C313:D313"/>
    <mergeCell ref="C314:D314"/>
    <mergeCell ref="C315:D315"/>
    <mergeCell ref="C316:D316"/>
    <mergeCell ref="C317:D317"/>
    <mergeCell ref="C318:D318"/>
    <mergeCell ref="C319:D319"/>
    <mergeCell ref="C320:D320"/>
    <mergeCell ref="C321:D321"/>
    <mergeCell ref="C304:D304"/>
    <mergeCell ref="C305:D305"/>
    <mergeCell ref="C306:D306"/>
    <mergeCell ref="C307:D307"/>
    <mergeCell ref="C308:D308"/>
    <mergeCell ref="C309:D309"/>
    <mergeCell ref="C310:D310"/>
    <mergeCell ref="C311:D311"/>
    <mergeCell ref="C312:D312"/>
    <mergeCell ref="C295:D295"/>
    <mergeCell ref="C296:D296"/>
    <mergeCell ref="C297:D297"/>
    <mergeCell ref="C298:D298"/>
    <mergeCell ref="C299:D299"/>
    <mergeCell ref="C300:D300"/>
    <mergeCell ref="C301:D301"/>
    <mergeCell ref="C302:D302"/>
    <mergeCell ref="C303:D303"/>
    <mergeCell ref="C286:D286"/>
    <mergeCell ref="C287:D287"/>
    <mergeCell ref="C288:D288"/>
    <mergeCell ref="C289:D289"/>
    <mergeCell ref="C290:D290"/>
    <mergeCell ref="C291:D291"/>
    <mergeCell ref="C292:D292"/>
    <mergeCell ref="C293:D293"/>
    <mergeCell ref="C294:D294"/>
    <mergeCell ref="C277:D277"/>
    <mergeCell ref="C278:D278"/>
    <mergeCell ref="C279:D279"/>
    <mergeCell ref="C280:D280"/>
    <mergeCell ref="C281:D281"/>
    <mergeCell ref="C282:D282"/>
    <mergeCell ref="C283:D283"/>
    <mergeCell ref="C284:D284"/>
    <mergeCell ref="C285:D285"/>
    <mergeCell ref="C268:D268"/>
    <mergeCell ref="C269:D269"/>
    <mergeCell ref="C270:D270"/>
    <mergeCell ref="C271:D271"/>
    <mergeCell ref="C272:D272"/>
    <mergeCell ref="C273:D273"/>
    <mergeCell ref="C274:D274"/>
    <mergeCell ref="C275:D275"/>
    <mergeCell ref="C276:D276"/>
    <mergeCell ref="C259:D259"/>
    <mergeCell ref="C260:D260"/>
    <mergeCell ref="C261:D261"/>
    <mergeCell ref="C262:D262"/>
    <mergeCell ref="C263:D263"/>
    <mergeCell ref="C264:D264"/>
    <mergeCell ref="C265:D265"/>
    <mergeCell ref="C266:D266"/>
    <mergeCell ref="C267:D267"/>
    <mergeCell ref="C250:D250"/>
    <mergeCell ref="C251:D251"/>
    <mergeCell ref="C252:D252"/>
    <mergeCell ref="C253:D253"/>
    <mergeCell ref="C254:D254"/>
    <mergeCell ref="C255:D255"/>
    <mergeCell ref="C256:D256"/>
    <mergeCell ref="C257:D257"/>
    <mergeCell ref="C258:D258"/>
    <mergeCell ref="C241:D241"/>
    <mergeCell ref="C242:D242"/>
    <mergeCell ref="C243:D243"/>
    <mergeCell ref="C244:D244"/>
    <mergeCell ref="C245:D245"/>
    <mergeCell ref="C246:D246"/>
    <mergeCell ref="C247:D247"/>
    <mergeCell ref="C248:D248"/>
    <mergeCell ref="C249:D249"/>
    <mergeCell ref="C232:D232"/>
    <mergeCell ref="C233:D233"/>
    <mergeCell ref="C234:D234"/>
    <mergeCell ref="C235:D235"/>
    <mergeCell ref="E235:E236"/>
    <mergeCell ref="C237:D237"/>
    <mergeCell ref="C238:D238"/>
    <mergeCell ref="C239:D239"/>
    <mergeCell ref="C240:D240"/>
    <mergeCell ref="C223:D223"/>
    <mergeCell ref="C224:D224"/>
    <mergeCell ref="C225:D225"/>
    <mergeCell ref="C226:D226"/>
    <mergeCell ref="C227:D227"/>
    <mergeCell ref="C228:D228"/>
    <mergeCell ref="C229:D229"/>
    <mergeCell ref="C230:D230"/>
    <mergeCell ref="C231:D231"/>
    <mergeCell ref="C214:D214"/>
    <mergeCell ref="C215:D215"/>
    <mergeCell ref="C216:D216"/>
    <mergeCell ref="C217:D217"/>
    <mergeCell ref="C218:D218"/>
    <mergeCell ref="C219:D219"/>
    <mergeCell ref="C220:D220"/>
    <mergeCell ref="C221:D221"/>
    <mergeCell ref="C222:D222"/>
    <mergeCell ref="C205:D205"/>
    <mergeCell ref="C206:D206"/>
    <mergeCell ref="C207:D207"/>
    <mergeCell ref="C208:D208"/>
    <mergeCell ref="C209:D209"/>
    <mergeCell ref="C210:D210"/>
    <mergeCell ref="C211:D211"/>
    <mergeCell ref="C212:D212"/>
    <mergeCell ref="C213:D213"/>
    <mergeCell ref="C196:D196"/>
    <mergeCell ref="C197:D197"/>
    <mergeCell ref="C198:D198"/>
    <mergeCell ref="C199:D199"/>
    <mergeCell ref="C200:D200"/>
    <mergeCell ref="C201:D201"/>
    <mergeCell ref="C202:D202"/>
    <mergeCell ref="C203:D203"/>
    <mergeCell ref="C204:D204"/>
    <mergeCell ref="C187:D187"/>
    <mergeCell ref="C188:D188"/>
    <mergeCell ref="C189:D189"/>
    <mergeCell ref="C190:D190"/>
    <mergeCell ref="C191:D191"/>
    <mergeCell ref="C192:D192"/>
    <mergeCell ref="C193:D193"/>
    <mergeCell ref="C194:D194"/>
    <mergeCell ref="C195:D195"/>
    <mergeCell ref="C178:D178"/>
    <mergeCell ref="C179:D179"/>
    <mergeCell ref="C180:D180"/>
    <mergeCell ref="C181:D181"/>
    <mergeCell ref="C182:D182"/>
    <mergeCell ref="C183:D183"/>
    <mergeCell ref="C184:D184"/>
    <mergeCell ref="C185:D185"/>
    <mergeCell ref="C186:D186"/>
    <mergeCell ref="C169:D169"/>
    <mergeCell ref="C170:D170"/>
    <mergeCell ref="C171:D171"/>
    <mergeCell ref="C172:D172"/>
    <mergeCell ref="C173:D173"/>
    <mergeCell ref="C174:D174"/>
    <mergeCell ref="C175:D175"/>
    <mergeCell ref="C176:D176"/>
    <mergeCell ref="C177:D177"/>
    <mergeCell ref="C160:D160"/>
    <mergeCell ref="C161:D161"/>
    <mergeCell ref="C162:D162"/>
    <mergeCell ref="C163:D163"/>
    <mergeCell ref="C164:D164"/>
    <mergeCell ref="C165:D165"/>
    <mergeCell ref="C166:D166"/>
    <mergeCell ref="C167:D167"/>
    <mergeCell ref="C168:D168"/>
    <mergeCell ref="C151:D151"/>
    <mergeCell ref="C152:D152"/>
    <mergeCell ref="C153:D153"/>
    <mergeCell ref="C154:D154"/>
    <mergeCell ref="C155:D155"/>
    <mergeCell ref="C156:D156"/>
    <mergeCell ref="C157:D157"/>
    <mergeCell ref="C158:D158"/>
    <mergeCell ref="C159:D159"/>
    <mergeCell ref="C142:D142"/>
    <mergeCell ref="C143:D143"/>
    <mergeCell ref="C144:D144"/>
    <mergeCell ref="C145:D145"/>
    <mergeCell ref="C146:D146"/>
    <mergeCell ref="C147:D147"/>
    <mergeCell ref="C148:D148"/>
    <mergeCell ref="C149:D149"/>
    <mergeCell ref="C150:D150"/>
    <mergeCell ref="C133:D133"/>
    <mergeCell ref="C134:D134"/>
    <mergeCell ref="C135:D135"/>
    <mergeCell ref="C136:D136"/>
    <mergeCell ref="C137:D137"/>
    <mergeCell ref="C138:D138"/>
    <mergeCell ref="C139:D139"/>
    <mergeCell ref="C140:D140"/>
    <mergeCell ref="C141:D141"/>
    <mergeCell ref="C124:D124"/>
    <mergeCell ref="C125:D125"/>
    <mergeCell ref="C126:D126"/>
    <mergeCell ref="C127:D127"/>
    <mergeCell ref="C128:D128"/>
    <mergeCell ref="C129:D129"/>
    <mergeCell ref="C130:D130"/>
    <mergeCell ref="C131:D131"/>
    <mergeCell ref="C132:D132"/>
    <mergeCell ref="C115:D115"/>
    <mergeCell ref="C116:D116"/>
    <mergeCell ref="C117:D117"/>
    <mergeCell ref="C118:D118"/>
    <mergeCell ref="C119:D119"/>
    <mergeCell ref="C120:D120"/>
    <mergeCell ref="C121:D121"/>
    <mergeCell ref="C122:D122"/>
    <mergeCell ref="C123:D123"/>
    <mergeCell ref="C106:D106"/>
    <mergeCell ref="C107:D107"/>
    <mergeCell ref="C108:D108"/>
    <mergeCell ref="C109:D109"/>
    <mergeCell ref="C110:D110"/>
    <mergeCell ref="C111:D111"/>
    <mergeCell ref="C112:D112"/>
    <mergeCell ref="C113:D113"/>
    <mergeCell ref="C114:D114"/>
    <mergeCell ref="C97:D97"/>
    <mergeCell ref="C98:D98"/>
    <mergeCell ref="C99:D99"/>
    <mergeCell ref="C100:D100"/>
    <mergeCell ref="C101:D101"/>
    <mergeCell ref="C102:D102"/>
    <mergeCell ref="C103:D103"/>
    <mergeCell ref="C104:D104"/>
    <mergeCell ref="C105:D105"/>
    <mergeCell ref="C88:D88"/>
    <mergeCell ref="C89:D89"/>
    <mergeCell ref="C90:D90"/>
    <mergeCell ref="C91:D91"/>
    <mergeCell ref="C92:D92"/>
    <mergeCell ref="C93:D93"/>
    <mergeCell ref="C94:D94"/>
    <mergeCell ref="C95:D95"/>
    <mergeCell ref="C96:D96"/>
    <mergeCell ref="C79:D79"/>
    <mergeCell ref="C80:D80"/>
    <mergeCell ref="C81:D81"/>
    <mergeCell ref="C82:D82"/>
    <mergeCell ref="C83:D83"/>
    <mergeCell ref="E83:E84"/>
    <mergeCell ref="C85:D85"/>
    <mergeCell ref="C86:D86"/>
    <mergeCell ref="C87:D87"/>
    <mergeCell ref="C70:D70"/>
    <mergeCell ref="C71:D71"/>
    <mergeCell ref="C72:D72"/>
    <mergeCell ref="C73:D73"/>
    <mergeCell ref="C74:D74"/>
    <mergeCell ref="C75:D75"/>
    <mergeCell ref="C76:D76"/>
    <mergeCell ref="C77:D77"/>
    <mergeCell ref="C78:D78"/>
    <mergeCell ref="C61:D61"/>
    <mergeCell ref="C62:D62"/>
    <mergeCell ref="C63:D63"/>
    <mergeCell ref="C64:D64"/>
    <mergeCell ref="C65:D65"/>
    <mergeCell ref="C66:D66"/>
    <mergeCell ref="C67:D67"/>
    <mergeCell ref="C68:D68"/>
    <mergeCell ref="C69:D69"/>
    <mergeCell ref="C52:D52"/>
    <mergeCell ref="C53:D53"/>
    <mergeCell ref="C54:D54"/>
    <mergeCell ref="C55:D55"/>
    <mergeCell ref="C56:D56"/>
    <mergeCell ref="C57:D57"/>
    <mergeCell ref="C58:D58"/>
    <mergeCell ref="C59:D59"/>
    <mergeCell ref="C60:D60"/>
    <mergeCell ref="C43:D43"/>
    <mergeCell ref="E43:E44"/>
    <mergeCell ref="C45:D45"/>
    <mergeCell ref="C46:D46"/>
    <mergeCell ref="C47:D47"/>
    <mergeCell ref="C48:D48"/>
    <mergeCell ref="C49:D49"/>
    <mergeCell ref="C50:D50"/>
    <mergeCell ref="C51:D51"/>
    <mergeCell ref="C34:D34"/>
    <mergeCell ref="C35:D35"/>
    <mergeCell ref="C36:D36"/>
    <mergeCell ref="C37:D37"/>
    <mergeCell ref="C38:D38"/>
    <mergeCell ref="C39:D39"/>
    <mergeCell ref="C40:D40"/>
    <mergeCell ref="C41:D41"/>
    <mergeCell ref="C42:D42"/>
    <mergeCell ref="C25:D25"/>
    <mergeCell ref="C26:D26"/>
    <mergeCell ref="C27:D27"/>
    <mergeCell ref="C28:D28"/>
    <mergeCell ref="C29:D29"/>
    <mergeCell ref="C30:D30"/>
    <mergeCell ref="C31:D31"/>
    <mergeCell ref="C32:D32"/>
    <mergeCell ref="C33:D33"/>
    <mergeCell ref="C16:D16"/>
    <mergeCell ref="C17:D17"/>
    <mergeCell ref="C18:D18"/>
    <mergeCell ref="C19:D19"/>
    <mergeCell ref="C20:D20"/>
    <mergeCell ref="C21:D21"/>
    <mergeCell ref="C22:D22"/>
    <mergeCell ref="C23:D23"/>
    <mergeCell ref="C24:D24"/>
    <mergeCell ref="B8:C8"/>
    <mergeCell ref="D8:E8"/>
    <mergeCell ref="B9:E9"/>
    <mergeCell ref="C10:D10"/>
    <mergeCell ref="C11:D11"/>
    <mergeCell ref="C12:D12"/>
    <mergeCell ref="C13:D13"/>
    <mergeCell ref="C14:D14"/>
    <mergeCell ref="C15:D15"/>
    <mergeCell ref="B1:E1"/>
    <mergeCell ref="B2:E2"/>
    <mergeCell ref="B3:E3"/>
    <mergeCell ref="B4:E4"/>
    <mergeCell ref="B5:E5"/>
    <mergeCell ref="B6:C6"/>
    <mergeCell ref="D6:E6"/>
    <mergeCell ref="B7:C7"/>
    <mergeCell ref="D7:E7"/>
  </mergeCells>
  <pageMargins left="0.27777777777777779" right="0.27777777777777779" top="0.27777777777777779" bottom="0.27777777777777779" header="0" footer="0"/>
  <pageSetup firstPageNumber="0" fitToWidth="0" fitToHeight="0" pageOrder="overThenDown"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72"/>
  <sheetViews>
    <sheetView showGridLines="0" showZeros="0" topLeftCell="C58" zoomScale="90" zoomScaleNormal="90" workbookViewId="0">
      <selection activeCell="E34" sqref="E34"/>
    </sheetView>
  </sheetViews>
  <sheetFormatPr baseColWidth="10" defaultColWidth="0" defaultRowHeight="14" zeroHeight="1"/>
  <cols>
    <col min="1" max="1" width="1.81640625" style="2" customWidth="1"/>
    <col min="2" max="2" width="1.1796875" style="2" customWidth="1"/>
    <col min="3" max="8" width="11.453125" style="2" customWidth="1"/>
    <col min="9" max="9" width="33.08984375" style="2" customWidth="1"/>
    <col min="10" max="10" width="11.453125" style="2" customWidth="1"/>
    <col min="11" max="11" width="11.453125" style="4" customWidth="1"/>
    <col min="12" max="12" width="11.453125" style="2" customWidth="1"/>
    <col min="13" max="13" width="11.453125" style="3" customWidth="1"/>
    <col min="14" max="19" width="11.453125" style="2" customWidth="1"/>
    <col min="20" max="20" width="1.54296875" style="2" customWidth="1"/>
    <col min="21" max="21" width="4.81640625" style="2" customWidth="1"/>
    <col min="22" max="25" width="0" style="2" hidden="1" customWidth="1"/>
    <col min="26" max="16384" width="11.453125" style="2" hidden="1"/>
  </cols>
  <sheetData>
    <row r="1" spans="2:25" ht="9" customHeight="1" thickBot="1">
      <c r="C1" s="23"/>
      <c r="L1" s="2" t="s">
        <v>206</v>
      </c>
    </row>
    <row r="2" spans="2:25" ht="78.75" customHeight="1">
      <c r="B2" s="22"/>
      <c r="C2" s="21"/>
      <c r="D2" s="18"/>
      <c r="E2" s="18"/>
      <c r="F2" s="18"/>
      <c r="G2" s="18"/>
      <c r="H2" s="18"/>
      <c r="I2" s="18"/>
      <c r="J2" s="18"/>
      <c r="K2" s="20"/>
      <c r="L2" s="18"/>
      <c r="M2" s="19"/>
      <c r="N2" s="18"/>
      <c r="O2" s="18"/>
      <c r="P2" s="18"/>
      <c r="Q2" s="18"/>
      <c r="R2" s="18"/>
      <c r="S2" s="18"/>
      <c r="T2" s="17"/>
    </row>
    <row r="3" spans="2:25" ht="27.5">
      <c r="B3" s="14"/>
      <c r="C3" s="526" t="s">
        <v>1181</v>
      </c>
      <c r="D3" s="526"/>
      <c r="E3" s="526"/>
      <c r="F3" s="526"/>
      <c r="G3" s="526"/>
      <c r="H3" s="526"/>
      <c r="I3" s="526"/>
      <c r="J3" s="526"/>
      <c r="K3" s="526"/>
      <c r="L3" s="526"/>
      <c r="M3" s="526"/>
      <c r="N3" s="526"/>
      <c r="O3" s="526"/>
      <c r="P3" s="526"/>
      <c r="Q3" s="526"/>
      <c r="R3" s="526"/>
      <c r="S3" s="526"/>
      <c r="T3" s="16"/>
      <c r="U3" s="15"/>
      <c r="V3" s="15"/>
      <c r="W3" s="15"/>
      <c r="X3" s="15"/>
      <c r="Y3" s="15"/>
    </row>
    <row r="4" spans="2:25" ht="7.5" customHeight="1">
      <c r="B4" s="14"/>
      <c r="C4" s="13"/>
      <c r="D4" s="11"/>
      <c r="E4" s="11"/>
      <c r="F4" s="11"/>
      <c r="G4" s="11"/>
      <c r="H4" s="11"/>
      <c r="I4" s="11"/>
      <c r="J4" s="11"/>
      <c r="L4" s="11"/>
      <c r="M4" s="12"/>
      <c r="N4" s="11"/>
      <c r="O4" s="11"/>
      <c r="P4" s="11"/>
      <c r="Q4" s="11"/>
      <c r="R4" s="11"/>
      <c r="S4" s="11"/>
      <c r="T4" s="10"/>
    </row>
    <row r="5" spans="2:25" ht="23.25" customHeight="1">
      <c r="B5" s="14"/>
      <c r="C5" s="521" t="s">
        <v>168</v>
      </c>
      <c r="D5" s="521"/>
      <c r="E5" s="521"/>
      <c r="F5" s="521"/>
      <c r="G5" s="521"/>
      <c r="H5" s="521"/>
      <c r="I5" s="521"/>
      <c r="J5" s="521"/>
      <c r="K5" s="521"/>
      <c r="L5" s="521"/>
      <c r="M5" s="521"/>
      <c r="N5" s="521"/>
      <c r="O5" s="521"/>
      <c r="P5" s="521"/>
      <c r="Q5" s="521"/>
      <c r="R5" s="521"/>
      <c r="S5" s="521"/>
      <c r="T5" s="10"/>
    </row>
    <row r="6" spans="2:25" ht="15" customHeight="1">
      <c r="B6" s="14"/>
      <c r="C6" s="13"/>
      <c r="D6" s="11"/>
      <c r="E6" s="11"/>
      <c r="F6" s="11"/>
      <c r="G6" s="11"/>
      <c r="H6" s="11"/>
      <c r="I6" s="11"/>
      <c r="J6" s="11"/>
      <c r="L6" s="11"/>
      <c r="M6" s="12"/>
      <c r="N6" s="11"/>
      <c r="O6" s="11"/>
      <c r="P6" s="11"/>
      <c r="Q6" s="11"/>
      <c r="R6" s="11"/>
      <c r="S6" s="11"/>
      <c r="T6" s="10"/>
    </row>
    <row r="7" spans="2:25" ht="15" customHeight="1">
      <c r="B7" s="14"/>
      <c r="C7" s="527" t="s">
        <v>1184</v>
      </c>
      <c r="D7" s="527"/>
      <c r="E7" s="527"/>
      <c r="F7" s="527"/>
      <c r="G7" s="527"/>
      <c r="H7" s="527"/>
      <c r="I7" s="527"/>
      <c r="J7" s="527"/>
      <c r="K7" s="527"/>
      <c r="L7" s="527"/>
      <c r="M7" s="527"/>
      <c r="N7" s="527"/>
      <c r="O7" s="527"/>
      <c r="P7" s="527"/>
      <c r="Q7" s="527"/>
      <c r="R7" s="527"/>
      <c r="S7" s="527"/>
      <c r="T7" s="10"/>
    </row>
    <row r="8" spans="2:25" ht="15" customHeight="1">
      <c r="B8" s="14"/>
      <c r="C8" s="527"/>
      <c r="D8" s="527"/>
      <c r="E8" s="527"/>
      <c r="F8" s="527"/>
      <c r="G8" s="527"/>
      <c r="H8" s="527"/>
      <c r="I8" s="527"/>
      <c r="J8" s="527"/>
      <c r="K8" s="527"/>
      <c r="L8" s="527"/>
      <c r="M8" s="527"/>
      <c r="N8" s="527"/>
      <c r="O8" s="527"/>
      <c r="P8" s="527"/>
      <c r="Q8" s="527"/>
      <c r="R8" s="527"/>
      <c r="S8" s="527"/>
      <c r="T8" s="10"/>
    </row>
    <row r="9" spans="2:25" ht="15" customHeight="1">
      <c r="B9" s="14"/>
      <c r="C9" s="527"/>
      <c r="D9" s="527"/>
      <c r="E9" s="527"/>
      <c r="F9" s="527"/>
      <c r="G9" s="527"/>
      <c r="H9" s="527"/>
      <c r="I9" s="527"/>
      <c r="J9" s="527"/>
      <c r="K9" s="527"/>
      <c r="L9" s="527"/>
      <c r="M9" s="527"/>
      <c r="N9" s="527"/>
      <c r="O9" s="527"/>
      <c r="P9" s="527"/>
      <c r="Q9" s="527"/>
      <c r="R9" s="527"/>
      <c r="S9" s="527"/>
      <c r="T9" s="10"/>
    </row>
    <row r="10" spans="2:25" ht="15" customHeight="1">
      <c r="B10" s="451"/>
      <c r="C10" s="527"/>
      <c r="D10" s="527"/>
      <c r="E10" s="527"/>
      <c r="F10" s="527"/>
      <c r="G10" s="527"/>
      <c r="H10" s="527"/>
      <c r="I10" s="527"/>
      <c r="J10" s="527"/>
      <c r="K10" s="527"/>
      <c r="L10" s="527"/>
      <c r="M10" s="527"/>
      <c r="N10" s="527"/>
      <c r="O10" s="527"/>
      <c r="P10" s="527"/>
      <c r="Q10" s="527"/>
      <c r="R10" s="527"/>
      <c r="S10" s="527"/>
      <c r="T10" s="452"/>
    </row>
    <row r="11" spans="2:25" ht="15" customHeight="1">
      <c r="B11" s="14"/>
      <c r="C11" s="527"/>
      <c r="D11" s="527"/>
      <c r="E11" s="527"/>
      <c r="F11" s="527"/>
      <c r="G11" s="527"/>
      <c r="H11" s="527"/>
      <c r="I11" s="527"/>
      <c r="J11" s="527"/>
      <c r="K11" s="527"/>
      <c r="L11" s="527"/>
      <c r="M11" s="527"/>
      <c r="N11" s="527"/>
      <c r="O11" s="527"/>
      <c r="P11" s="527"/>
      <c r="Q11" s="527"/>
      <c r="R11" s="527"/>
      <c r="S11" s="527"/>
      <c r="T11" s="10"/>
    </row>
    <row r="12" spans="2:25" ht="15" customHeight="1">
      <c r="B12" s="14"/>
      <c r="C12" s="528" t="s">
        <v>1002</v>
      </c>
      <c r="D12" s="528"/>
      <c r="E12" s="528"/>
      <c r="F12" s="528"/>
      <c r="G12" s="528"/>
      <c r="H12" s="528"/>
      <c r="I12" s="528"/>
      <c r="J12" s="528"/>
      <c r="K12" s="528"/>
      <c r="L12" s="528"/>
      <c r="M12" s="528"/>
      <c r="N12" s="528"/>
      <c r="O12" s="528"/>
      <c r="P12" s="528"/>
      <c r="Q12" s="528"/>
      <c r="R12" s="528"/>
      <c r="S12" s="528"/>
      <c r="T12" s="10"/>
    </row>
    <row r="13" spans="2:25" ht="15" customHeight="1">
      <c r="B13" s="14"/>
      <c r="C13" s="68"/>
      <c r="D13" s="11"/>
      <c r="E13" s="11"/>
      <c r="F13" s="11"/>
      <c r="G13" s="11"/>
      <c r="H13" s="11"/>
      <c r="I13" s="11"/>
      <c r="J13" s="11"/>
      <c r="L13" s="11"/>
      <c r="M13" s="12"/>
      <c r="N13" s="11"/>
      <c r="O13" s="11"/>
      <c r="P13" s="11"/>
      <c r="Q13" s="11"/>
      <c r="R13" s="11"/>
      <c r="S13" s="11"/>
      <c r="T13" s="10"/>
    </row>
    <row r="14" spans="2:25" ht="15" customHeight="1">
      <c r="B14" s="14"/>
      <c r="C14" s="69" t="s">
        <v>897</v>
      </c>
      <c r="D14" s="11"/>
      <c r="E14" s="11"/>
      <c r="F14" s="11"/>
      <c r="G14" s="11"/>
      <c r="H14" s="11"/>
      <c r="I14" s="11"/>
      <c r="J14" s="11"/>
      <c r="L14" s="11"/>
      <c r="M14" s="12"/>
      <c r="N14" s="11"/>
      <c r="O14" s="11"/>
      <c r="P14" s="11"/>
      <c r="Q14" s="11"/>
      <c r="R14" s="11"/>
      <c r="S14" s="11"/>
      <c r="T14" s="10"/>
    </row>
    <row r="15" spans="2:25" ht="15" customHeight="1">
      <c r="B15" s="14"/>
      <c r="C15" s="68"/>
      <c r="D15" s="11"/>
      <c r="E15" s="11"/>
      <c r="F15" s="11"/>
      <c r="G15" s="11"/>
      <c r="H15" s="11"/>
      <c r="I15" s="11"/>
      <c r="J15" s="11"/>
      <c r="L15" s="11"/>
      <c r="M15" s="12"/>
      <c r="N15" s="11"/>
      <c r="O15" s="11"/>
      <c r="P15" s="11"/>
      <c r="Q15" s="11"/>
      <c r="R15" s="11"/>
      <c r="S15" s="11"/>
      <c r="T15" s="10"/>
    </row>
    <row r="16" spans="2:25" ht="15" customHeight="1">
      <c r="B16" s="14"/>
      <c r="C16" s="11" t="s">
        <v>232</v>
      </c>
      <c r="D16" s="70"/>
      <c r="E16" s="11"/>
      <c r="F16" s="11"/>
      <c r="G16" s="11"/>
      <c r="H16" s="11"/>
      <c r="I16" s="11"/>
      <c r="J16" s="11"/>
      <c r="L16" s="11"/>
      <c r="M16" s="12"/>
      <c r="N16" s="11"/>
      <c r="O16" s="11"/>
      <c r="P16" s="11"/>
      <c r="Q16" s="11"/>
      <c r="R16" s="11"/>
      <c r="S16" s="11"/>
      <c r="T16" s="10"/>
    </row>
    <row r="17" spans="2:20" ht="15" customHeight="1">
      <c r="B17" s="14"/>
      <c r="C17" s="70"/>
      <c r="D17" s="70"/>
      <c r="E17" s="11"/>
      <c r="F17" s="11"/>
      <c r="G17" s="11"/>
      <c r="H17" s="11"/>
      <c r="I17" s="11"/>
      <c r="J17" s="11"/>
      <c r="L17" s="11"/>
      <c r="M17" s="12"/>
      <c r="N17" s="11"/>
      <c r="O17" s="11"/>
      <c r="P17" s="11"/>
      <c r="Q17" s="11"/>
      <c r="R17" s="11"/>
      <c r="S17" s="11"/>
      <c r="T17" s="10"/>
    </row>
    <row r="18" spans="2:20" ht="15" customHeight="1">
      <c r="B18" s="14"/>
      <c r="C18" s="71" t="s">
        <v>212</v>
      </c>
      <c r="D18" s="384" t="s">
        <v>1003</v>
      </c>
      <c r="E18" s="201"/>
      <c r="F18" s="201"/>
      <c r="G18" s="201"/>
      <c r="H18" s="201"/>
      <c r="I18" s="201"/>
      <c r="J18" s="201"/>
      <c r="K18" s="202"/>
      <c r="L18" s="201"/>
      <c r="M18" s="203"/>
      <c r="N18" s="201"/>
      <c r="O18" s="11"/>
      <c r="P18" s="11"/>
      <c r="Q18" s="11"/>
      <c r="R18" s="11"/>
      <c r="S18" s="11"/>
      <c r="T18" s="10"/>
    </row>
    <row r="19" spans="2:20" ht="15" customHeight="1">
      <c r="B19" s="14"/>
      <c r="C19" s="71" t="s">
        <v>212</v>
      </c>
      <c r="D19" s="201" t="s">
        <v>1004</v>
      </c>
      <c r="E19" s="201"/>
      <c r="F19" s="201"/>
      <c r="G19" s="201"/>
      <c r="H19" s="201"/>
      <c r="I19" s="201"/>
      <c r="J19" s="201"/>
      <c r="K19" s="202"/>
      <c r="L19" s="201"/>
      <c r="M19" s="203"/>
      <c r="N19" s="201"/>
      <c r="O19" s="11"/>
      <c r="P19" s="11"/>
      <c r="Q19" s="11"/>
      <c r="R19" s="11"/>
      <c r="S19" s="11"/>
      <c r="T19" s="10"/>
    </row>
    <row r="20" spans="2:20" ht="15" customHeight="1">
      <c r="B20" s="14"/>
      <c r="C20" s="71" t="s">
        <v>212</v>
      </c>
      <c r="D20" s="201" t="s">
        <v>1005</v>
      </c>
      <c r="E20" s="201"/>
      <c r="F20" s="201"/>
      <c r="G20" s="201"/>
      <c r="H20" s="201"/>
      <c r="I20" s="201"/>
      <c r="J20" s="201"/>
      <c r="K20" s="202"/>
      <c r="L20" s="201"/>
      <c r="M20" s="203"/>
      <c r="N20" s="201"/>
      <c r="O20" s="11"/>
      <c r="P20" s="11"/>
      <c r="Q20" s="11"/>
      <c r="R20" s="11"/>
      <c r="S20" s="11"/>
      <c r="T20" s="10"/>
    </row>
    <row r="21" spans="2:20" ht="15" customHeight="1">
      <c r="B21" s="14"/>
      <c r="C21" s="71" t="s">
        <v>212</v>
      </c>
      <c r="D21" s="201" t="s">
        <v>1006</v>
      </c>
      <c r="E21" s="201"/>
      <c r="F21" s="201"/>
      <c r="G21" s="201"/>
      <c r="H21" s="201"/>
      <c r="I21" s="201"/>
      <c r="J21" s="201"/>
      <c r="K21" s="202"/>
      <c r="L21" s="201"/>
      <c r="M21" s="203"/>
      <c r="N21" s="201"/>
      <c r="O21" s="11"/>
      <c r="P21" s="11"/>
      <c r="Q21" s="11"/>
      <c r="R21" s="11"/>
      <c r="S21" s="11"/>
      <c r="T21" s="10"/>
    </row>
    <row r="22" spans="2:20" ht="15" customHeight="1">
      <c r="B22" s="14"/>
      <c r="C22" s="71" t="s">
        <v>212</v>
      </c>
      <c r="D22" s="201" t="s">
        <v>1007</v>
      </c>
      <c r="E22" s="201"/>
      <c r="F22" s="201"/>
      <c r="G22" s="201"/>
      <c r="H22" s="201"/>
      <c r="I22" s="201"/>
      <c r="J22" s="201"/>
      <c r="K22" s="202"/>
      <c r="L22" s="201"/>
      <c r="M22" s="203"/>
      <c r="N22" s="201"/>
      <c r="O22" s="11"/>
      <c r="P22" s="11"/>
      <c r="Q22" s="11"/>
      <c r="R22" s="11"/>
      <c r="S22" s="11"/>
      <c r="T22" s="10"/>
    </row>
    <row r="23" spans="2:20" ht="15" customHeight="1">
      <c r="B23" s="14"/>
      <c r="C23" s="71" t="s">
        <v>212</v>
      </c>
      <c r="D23" s="202" t="s">
        <v>1008</v>
      </c>
      <c r="E23" s="201"/>
      <c r="F23" s="201"/>
      <c r="G23" s="201"/>
      <c r="H23" s="201"/>
      <c r="I23" s="201"/>
      <c r="J23" s="201"/>
      <c r="K23" s="202"/>
      <c r="L23" s="201"/>
      <c r="M23" s="203"/>
      <c r="N23" s="201"/>
      <c r="O23" s="11"/>
      <c r="P23" s="11"/>
      <c r="Q23" s="11"/>
      <c r="R23" s="11"/>
      <c r="S23" s="11"/>
      <c r="T23" s="10"/>
    </row>
    <row r="24" spans="2:20" ht="15" customHeight="1">
      <c r="B24" s="14"/>
      <c r="C24" s="71" t="s">
        <v>212</v>
      </c>
      <c r="D24" s="385" t="s">
        <v>1009</v>
      </c>
      <c r="E24" s="201"/>
      <c r="F24" s="201"/>
      <c r="G24" s="201"/>
      <c r="H24" s="201"/>
      <c r="I24" s="201"/>
      <c r="J24" s="201"/>
      <c r="K24" s="202"/>
      <c r="L24" s="201"/>
      <c r="M24" s="203"/>
      <c r="N24" s="201"/>
      <c r="O24" s="11"/>
      <c r="P24" s="11"/>
      <c r="Q24" s="11"/>
      <c r="R24" s="11"/>
      <c r="S24" s="11"/>
      <c r="T24" s="10"/>
    </row>
    <row r="25" spans="2:20" ht="15" customHeight="1">
      <c r="B25" s="14"/>
      <c r="C25" s="71"/>
      <c r="D25" s="11"/>
      <c r="E25" s="11"/>
      <c r="F25" s="11"/>
      <c r="G25" s="11"/>
      <c r="H25" s="11"/>
      <c r="I25" s="11"/>
      <c r="J25" s="11"/>
      <c r="L25" s="11"/>
      <c r="M25" s="12"/>
      <c r="N25" s="11"/>
      <c r="O25" s="11"/>
      <c r="P25" s="11"/>
      <c r="Q25" s="11"/>
      <c r="R25" s="11"/>
      <c r="S25" s="11"/>
      <c r="T25" s="10"/>
    </row>
    <row r="26" spans="2:20" s="199" customFormat="1" ht="15" customHeight="1">
      <c r="B26" s="200"/>
      <c r="C26" s="201" t="s">
        <v>1010</v>
      </c>
      <c r="D26" s="201"/>
      <c r="E26" s="201"/>
      <c r="F26" s="201"/>
      <c r="G26" s="201"/>
      <c r="H26" s="201"/>
      <c r="I26" s="201"/>
      <c r="J26" s="201"/>
      <c r="K26" s="202"/>
      <c r="L26" s="201"/>
      <c r="M26" s="203"/>
      <c r="N26" s="201"/>
      <c r="O26" s="201"/>
      <c r="P26" s="201"/>
      <c r="Q26" s="201"/>
      <c r="R26" s="201"/>
      <c r="S26" s="201"/>
      <c r="T26" s="204"/>
    </row>
    <row r="27" spans="2:20" s="199" customFormat="1" ht="15" customHeight="1">
      <c r="B27" s="200"/>
      <c r="C27" s="201"/>
      <c r="D27" s="201"/>
      <c r="E27" s="201"/>
      <c r="F27" s="201"/>
      <c r="G27" s="201"/>
      <c r="H27" s="201"/>
      <c r="I27" s="201"/>
      <c r="J27" s="201"/>
      <c r="K27" s="202"/>
      <c r="L27" s="201"/>
      <c r="M27" s="203"/>
      <c r="N27" s="201"/>
      <c r="O27" s="201"/>
      <c r="P27" s="201"/>
      <c r="Q27" s="201"/>
      <c r="R27" s="201"/>
      <c r="S27" s="201"/>
      <c r="T27" s="204"/>
    </row>
    <row r="28" spans="2:20" s="199" customFormat="1" ht="15" customHeight="1">
      <c r="B28" s="200"/>
      <c r="C28" s="201" t="s">
        <v>233</v>
      </c>
      <c r="D28" s="201"/>
      <c r="E28" s="201"/>
      <c r="F28" s="201"/>
      <c r="G28" s="201"/>
      <c r="H28" s="201"/>
      <c r="I28" s="201"/>
      <c r="J28" s="201"/>
      <c r="K28" s="202"/>
      <c r="L28" s="201"/>
      <c r="M28" s="203"/>
      <c r="N28" s="201"/>
      <c r="O28" s="201"/>
      <c r="P28" s="201"/>
      <c r="Q28" s="201"/>
      <c r="R28" s="201"/>
      <c r="S28" s="201"/>
      <c r="T28" s="204"/>
    </row>
    <row r="29" spans="2:20" ht="15" customHeight="1">
      <c r="B29" s="14"/>
      <c r="C29" s="11"/>
      <c r="D29" s="11"/>
      <c r="E29" s="11"/>
      <c r="F29" s="11"/>
      <c r="G29" s="11"/>
      <c r="H29" s="11"/>
      <c r="I29" s="11"/>
      <c r="J29" s="11"/>
      <c r="L29" s="11"/>
      <c r="M29" s="12"/>
      <c r="N29" s="11"/>
      <c r="O29" s="11"/>
      <c r="P29" s="11"/>
      <c r="Q29" s="11"/>
      <c r="R29" s="11"/>
      <c r="S29" s="11"/>
      <c r="T29" s="10"/>
    </row>
    <row r="30" spans="2:20" ht="15" customHeight="1">
      <c r="B30" s="14"/>
      <c r="C30" s="36" t="s">
        <v>208</v>
      </c>
      <c r="D30" s="36" t="s">
        <v>211</v>
      </c>
      <c r="E30" s="36" t="s">
        <v>214</v>
      </c>
      <c r="F30" s="11"/>
      <c r="G30" s="11"/>
      <c r="H30" s="11"/>
      <c r="I30" s="11"/>
      <c r="J30" s="11"/>
      <c r="L30" s="11"/>
      <c r="M30" s="12"/>
      <c r="N30" s="11"/>
      <c r="O30" s="11"/>
      <c r="P30" s="11"/>
      <c r="Q30" s="11"/>
      <c r="R30" s="11"/>
      <c r="S30" s="11"/>
      <c r="T30" s="10"/>
    </row>
    <row r="31" spans="2:20" ht="15" customHeight="1">
      <c r="B31" s="14"/>
      <c r="C31" s="386" t="s">
        <v>215</v>
      </c>
      <c r="D31" s="72">
        <v>1</v>
      </c>
      <c r="E31" s="132"/>
      <c r="F31" s="11"/>
      <c r="G31" s="131"/>
      <c r="H31" s="11"/>
      <c r="I31" s="11"/>
      <c r="J31" s="11"/>
      <c r="L31" s="11"/>
      <c r="M31" s="12"/>
      <c r="N31" s="11"/>
      <c r="O31" s="11"/>
      <c r="P31" s="11"/>
      <c r="Q31" s="11"/>
      <c r="R31" s="11"/>
      <c r="S31" s="11"/>
      <c r="T31" s="10"/>
    </row>
    <row r="32" spans="2:20" ht="15" customHeight="1">
      <c r="B32" s="14"/>
      <c r="C32" s="387" t="s">
        <v>216</v>
      </c>
      <c r="D32" s="73">
        <v>2</v>
      </c>
      <c r="E32" s="133"/>
      <c r="F32" s="11"/>
      <c r="G32" s="11"/>
      <c r="H32" s="11"/>
      <c r="I32" s="11"/>
      <c r="J32" s="11"/>
      <c r="L32" s="11"/>
      <c r="M32" s="12"/>
      <c r="N32" s="11"/>
      <c r="O32" s="11"/>
      <c r="P32" s="11"/>
      <c r="Q32" s="11"/>
      <c r="R32" s="11"/>
      <c r="S32" s="11"/>
      <c r="T32" s="10"/>
    </row>
    <row r="33" spans="2:20" ht="15" customHeight="1">
      <c r="B33" s="14"/>
      <c r="C33" s="387" t="s">
        <v>217</v>
      </c>
      <c r="D33" s="73">
        <v>3</v>
      </c>
      <c r="E33" s="74"/>
      <c r="F33" s="11"/>
      <c r="G33" s="11"/>
      <c r="H33" s="11"/>
      <c r="I33" s="11"/>
      <c r="J33" s="11"/>
      <c r="L33" s="11"/>
      <c r="M33" s="12"/>
      <c r="N33" s="11"/>
      <c r="O33" s="11"/>
      <c r="P33" s="11"/>
      <c r="Q33" s="11"/>
      <c r="R33" s="11"/>
      <c r="S33" s="11"/>
      <c r="T33" s="10"/>
    </row>
    <row r="34" spans="2:20" ht="15" customHeight="1">
      <c r="B34" s="14"/>
      <c r="C34" s="387" t="s">
        <v>241</v>
      </c>
      <c r="D34" s="73">
        <v>4</v>
      </c>
      <c r="E34" s="75"/>
      <c r="F34" s="11"/>
      <c r="G34" s="11"/>
      <c r="H34" s="11"/>
      <c r="I34" s="11"/>
      <c r="J34" s="11"/>
      <c r="L34" s="11"/>
      <c r="M34" s="12"/>
      <c r="N34" s="11"/>
      <c r="O34" s="11"/>
      <c r="P34" s="11"/>
      <c r="Q34" s="11"/>
      <c r="R34" s="11"/>
      <c r="S34" s="11"/>
      <c r="T34" s="10"/>
    </row>
    <row r="35" spans="2:20" ht="15" customHeight="1">
      <c r="B35" s="14"/>
      <c r="C35" s="388" t="s">
        <v>243</v>
      </c>
      <c r="D35" s="76">
        <v>5</v>
      </c>
      <c r="E35" s="77"/>
      <c r="F35" s="11"/>
      <c r="G35" s="11"/>
      <c r="H35" s="11"/>
      <c r="I35" s="11"/>
      <c r="J35" s="11"/>
      <c r="L35" s="11"/>
      <c r="M35" s="12"/>
      <c r="N35" s="11"/>
      <c r="O35" s="11"/>
      <c r="P35" s="11"/>
      <c r="Q35" s="11"/>
      <c r="R35" s="11"/>
      <c r="S35" s="11"/>
      <c r="T35" s="10"/>
    </row>
    <row r="36" spans="2:20" ht="15" customHeight="1">
      <c r="B36" s="14"/>
      <c r="C36" s="11"/>
      <c r="D36" s="11"/>
      <c r="E36" s="11"/>
      <c r="F36" s="11"/>
      <c r="G36" s="11"/>
      <c r="H36" s="11"/>
      <c r="I36" s="11"/>
      <c r="J36" s="11"/>
      <c r="L36" s="11"/>
      <c r="M36" s="12"/>
      <c r="N36" s="11"/>
      <c r="O36" s="11"/>
      <c r="P36" s="11"/>
      <c r="Q36" s="11"/>
      <c r="R36" s="11"/>
      <c r="S36" s="11"/>
      <c r="T36" s="10"/>
    </row>
    <row r="37" spans="2:20" ht="15" customHeight="1">
      <c r="B37" s="14"/>
      <c r="C37" s="11" t="s">
        <v>899</v>
      </c>
      <c r="D37" s="11"/>
      <c r="E37" s="11"/>
      <c r="F37" s="11"/>
      <c r="G37" s="11"/>
      <c r="H37" s="11"/>
      <c r="I37" s="11"/>
      <c r="J37" s="11"/>
      <c r="L37" s="11"/>
      <c r="M37" s="12"/>
      <c r="N37" s="11"/>
      <c r="O37" s="11"/>
      <c r="P37" s="11"/>
      <c r="Q37" s="11"/>
      <c r="R37" s="11"/>
      <c r="S37" s="11"/>
      <c r="T37" s="10"/>
    </row>
    <row r="38" spans="2:20" ht="15" customHeight="1">
      <c r="B38" s="14"/>
      <c r="C38" s="11"/>
      <c r="D38" s="11"/>
      <c r="E38" s="11"/>
      <c r="F38" s="11"/>
      <c r="G38" s="11"/>
      <c r="H38" s="11"/>
      <c r="I38" s="11"/>
      <c r="J38" s="11"/>
      <c r="L38" s="11"/>
      <c r="M38" s="12"/>
      <c r="N38" s="11"/>
      <c r="O38" s="11"/>
      <c r="P38" s="11"/>
      <c r="Q38" s="11"/>
      <c r="R38" s="11"/>
      <c r="S38" s="11"/>
      <c r="T38" s="10"/>
    </row>
    <row r="39" spans="2:20" ht="15" customHeight="1">
      <c r="B39" s="14"/>
      <c r="C39" s="529" t="s">
        <v>997</v>
      </c>
      <c r="D39" s="529"/>
      <c r="E39" s="529"/>
      <c r="F39" s="529"/>
      <c r="G39" s="529"/>
      <c r="H39" s="529"/>
      <c r="I39" s="529"/>
      <c r="J39" s="529"/>
      <c r="K39" s="529"/>
      <c r="L39" s="529"/>
      <c r="M39" s="529"/>
      <c r="N39" s="529"/>
      <c r="O39" s="529"/>
      <c r="P39" s="529"/>
      <c r="Q39" s="529"/>
      <c r="R39" s="529"/>
      <c r="S39" s="529"/>
      <c r="T39" s="10"/>
    </row>
    <row r="40" spans="2:20" ht="15" customHeight="1">
      <c r="B40" s="14"/>
      <c r="C40" s="529"/>
      <c r="D40" s="529"/>
      <c r="E40" s="529"/>
      <c r="F40" s="529"/>
      <c r="G40" s="529"/>
      <c r="H40" s="529"/>
      <c r="I40" s="529"/>
      <c r="J40" s="529"/>
      <c r="K40" s="529"/>
      <c r="L40" s="529"/>
      <c r="M40" s="529"/>
      <c r="N40" s="529"/>
      <c r="O40" s="529"/>
      <c r="P40" s="529"/>
      <c r="Q40" s="529"/>
      <c r="R40" s="529"/>
      <c r="S40" s="529"/>
      <c r="T40" s="10"/>
    </row>
    <row r="41" spans="2:20" ht="15" customHeight="1">
      <c r="B41" s="14"/>
      <c r="C41" s="11"/>
      <c r="D41" s="11"/>
      <c r="E41" s="11"/>
      <c r="F41" s="11"/>
      <c r="G41" s="11"/>
      <c r="H41" s="11"/>
      <c r="I41" s="11"/>
      <c r="J41" s="11"/>
      <c r="L41" s="11"/>
      <c r="M41" s="12"/>
      <c r="N41" s="11"/>
      <c r="O41" s="11"/>
      <c r="P41" s="11"/>
      <c r="Q41" s="11"/>
      <c r="R41" s="11"/>
      <c r="S41" s="11"/>
      <c r="T41" s="10"/>
    </row>
    <row r="42" spans="2:20" ht="15" customHeight="1">
      <c r="B42" s="14"/>
      <c r="C42" s="201" t="s">
        <v>917</v>
      </c>
      <c r="D42" s="11"/>
      <c r="E42" s="11"/>
      <c r="F42" s="11"/>
      <c r="G42" s="11"/>
      <c r="H42" s="11"/>
      <c r="I42" s="11"/>
      <c r="J42" s="11"/>
      <c r="K42" s="11"/>
      <c r="L42" s="11"/>
      <c r="M42" s="11"/>
      <c r="N42" s="11"/>
      <c r="O42" s="11"/>
      <c r="P42" s="11"/>
      <c r="Q42" s="11"/>
      <c r="R42" s="11"/>
      <c r="S42" s="11"/>
      <c r="T42" s="10"/>
    </row>
    <row r="43" spans="2:20">
      <c r="B43" s="14"/>
      <c r="C43" s="11"/>
      <c r="D43" s="11"/>
      <c r="E43" s="11"/>
      <c r="F43" s="11"/>
      <c r="G43" s="11"/>
      <c r="H43" s="11"/>
      <c r="I43" s="11"/>
      <c r="J43" s="11"/>
      <c r="K43" s="11"/>
      <c r="L43" s="11"/>
      <c r="M43" s="11"/>
      <c r="N43" s="11"/>
      <c r="O43" s="11"/>
      <c r="P43" s="11"/>
      <c r="Q43" s="11"/>
      <c r="R43" s="11"/>
      <c r="S43" s="11"/>
      <c r="T43" s="10"/>
    </row>
    <row r="44" spans="2:20">
      <c r="B44" s="14"/>
      <c r="C44" s="530" t="s">
        <v>234</v>
      </c>
      <c r="D44" s="530"/>
      <c r="E44" s="530"/>
      <c r="F44" s="530"/>
      <c r="G44" s="530"/>
      <c r="H44" s="530"/>
      <c r="I44" s="530"/>
      <c r="J44" s="530"/>
      <c r="K44" s="530"/>
      <c r="L44" s="530"/>
      <c r="M44" s="530"/>
      <c r="N44" s="530"/>
      <c r="O44" s="530"/>
      <c r="P44" s="530"/>
      <c r="Q44" s="530"/>
      <c r="R44" s="530"/>
      <c r="S44" s="530"/>
      <c r="T44" s="10"/>
    </row>
    <row r="45" spans="2:20">
      <c r="B45" s="14"/>
      <c r="C45" s="530"/>
      <c r="D45" s="530"/>
      <c r="E45" s="530"/>
      <c r="F45" s="530"/>
      <c r="G45" s="530"/>
      <c r="H45" s="530"/>
      <c r="I45" s="530"/>
      <c r="J45" s="530"/>
      <c r="K45" s="530"/>
      <c r="L45" s="530"/>
      <c r="M45" s="530"/>
      <c r="N45" s="530"/>
      <c r="O45" s="530"/>
      <c r="P45" s="530"/>
      <c r="Q45" s="530"/>
      <c r="R45" s="530"/>
      <c r="S45" s="530"/>
      <c r="T45" s="10"/>
    </row>
    <row r="46" spans="2:20">
      <c r="B46" s="14"/>
      <c r="C46" s="530"/>
      <c r="D46" s="530"/>
      <c r="E46" s="530"/>
      <c r="F46" s="530"/>
      <c r="G46" s="530"/>
      <c r="H46" s="530"/>
      <c r="I46" s="530"/>
      <c r="J46" s="530"/>
      <c r="K46" s="530"/>
      <c r="L46" s="530"/>
      <c r="M46" s="530"/>
      <c r="N46" s="530"/>
      <c r="O46" s="530"/>
      <c r="P46" s="530"/>
      <c r="Q46" s="530"/>
      <c r="R46" s="530"/>
      <c r="S46" s="530"/>
      <c r="T46" s="10"/>
    </row>
    <row r="47" spans="2:20">
      <c r="B47" s="14"/>
      <c r="C47" s="531" t="s">
        <v>900</v>
      </c>
      <c r="D47" s="531"/>
      <c r="E47" s="531"/>
      <c r="F47" s="531"/>
      <c r="G47" s="531"/>
      <c r="H47" s="531"/>
      <c r="I47" s="531"/>
      <c r="J47" s="531"/>
      <c r="K47" s="531"/>
      <c r="L47" s="531"/>
      <c r="M47" s="531"/>
      <c r="N47" s="531"/>
      <c r="O47" s="531"/>
      <c r="P47" s="531"/>
      <c r="Q47" s="531"/>
      <c r="R47" s="531"/>
      <c r="S47" s="531"/>
      <c r="T47" s="10"/>
    </row>
    <row r="48" spans="2:20">
      <c r="B48" s="14"/>
      <c r="C48" s="531"/>
      <c r="D48" s="531"/>
      <c r="E48" s="531"/>
      <c r="F48" s="531"/>
      <c r="G48" s="531"/>
      <c r="H48" s="531"/>
      <c r="I48" s="531"/>
      <c r="J48" s="531"/>
      <c r="K48" s="531"/>
      <c r="L48" s="531"/>
      <c r="M48" s="531"/>
      <c r="N48" s="531"/>
      <c r="O48" s="531"/>
      <c r="P48" s="531"/>
      <c r="Q48" s="531"/>
      <c r="R48" s="531"/>
      <c r="S48" s="531"/>
      <c r="T48" s="10"/>
    </row>
    <row r="49" spans="2:20">
      <c r="B49" s="14"/>
      <c r="C49" s="11"/>
      <c r="D49" s="11"/>
      <c r="E49" s="11"/>
      <c r="F49" s="11"/>
      <c r="G49" s="11"/>
      <c r="H49" s="11"/>
      <c r="I49" s="11"/>
      <c r="J49" s="11"/>
      <c r="L49" s="11"/>
      <c r="M49" s="12"/>
      <c r="N49" s="11"/>
      <c r="O49" s="11"/>
      <c r="P49" s="11"/>
      <c r="Q49" s="11"/>
      <c r="R49" s="11"/>
      <c r="S49" s="11"/>
      <c r="T49" s="10"/>
    </row>
    <row r="50" spans="2:20">
      <c r="B50" s="14"/>
      <c r="C50" s="532" t="s">
        <v>1011</v>
      </c>
      <c r="D50" s="533"/>
      <c r="E50" s="533"/>
      <c r="F50" s="533"/>
      <c r="G50" s="533"/>
      <c r="H50" s="533"/>
      <c r="I50" s="533"/>
      <c r="J50" s="533"/>
      <c r="K50" s="533"/>
      <c r="L50" s="533"/>
      <c r="M50" s="533"/>
      <c r="N50" s="533"/>
      <c r="O50" s="533"/>
      <c r="P50" s="533"/>
      <c r="Q50" s="533"/>
      <c r="R50" s="533"/>
      <c r="S50" s="533"/>
      <c r="T50" s="10"/>
    </row>
    <row r="51" spans="2:20">
      <c r="B51" s="14"/>
      <c r="C51" s="533"/>
      <c r="D51" s="533"/>
      <c r="E51" s="533"/>
      <c r="F51" s="533"/>
      <c r="G51" s="533"/>
      <c r="H51" s="533"/>
      <c r="I51" s="533"/>
      <c r="J51" s="533"/>
      <c r="K51" s="533"/>
      <c r="L51" s="533"/>
      <c r="M51" s="533"/>
      <c r="N51" s="533"/>
      <c r="O51" s="533"/>
      <c r="P51" s="533"/>
      <c r="Q51" s="533"/>
      <c r="R51" s="533"/>
      <c r="S51" s="533"/>
      <c r="T51" s="10"/>
    </row>
    <row r="52" spans="2:20">
      <c r="B52" s="14"/>
      <c r="C52" s="68"/>
      <c r="D52" s="11"/>
      <c r="E52" s="11"/>
      <c r="F52" s="11"/>
      <c r="G52" s="11"/>
      <c r="H52" s="11"/>
      <c r="I52" s="11"/>
      <c r="J52" s="11"/>
      <c r="L52" s="11"/>
      <c r="M52" s="12"/>
      <c r="N52" s="11"/>
      <c r="O52" s="11"/>
      <c r="P52" s="11"/>
      <c r="Q52" s="11"/>
      <c r="R52" s="11"/>
      <c r="S52" s="11"/>
      <c r="T52" s="10"/>
    </row>
    <row r="53" spans="2:20">
      <c r="B53" s="14"/>
      <c r="C53" s="68"/>
      <c r="D53" s="11"/>
      <c r="E53" s="11"/>
      <c r="F53" s="11"/>
      <c r="G53" s="11"/>
      <c r="H53" s="11"/>
      <c r="I53" s="11"/>
      <c r="J53" s="11"/>
      <c r="L53" s="11"/>
      <c r="M53" s="12"/>
      <c r="N53" s="11"/>
      <c r="O53" s="11"/>
      <c r="P53" s="11"/>
      <c r="Q53" s="11"/>
      <c r="R53" s="11"/>
      <c r="S53" s="11"/>
      <c r="T53" s="10"/>
    </row>
    <row r="54" spans="2:20" ht="15.5">
      <c r="B54" s="14"/>
      <c r="C54" s="69" t="s">
        <v>235</v>
      </c>
      <c r="D54" s="11"/>
      <c r="E54" s="11"/>
      <c r="F54" s="11"/>
      <c r="G54" s="11"/>
      <c r="H54" s="11"/>
      <c r="I54" s="11"/>
      <c r="J54" s="11"/>
      <c r="L54" s="11"/>
      <c r="M54" s="12"/>
      <c r="N54" s="11"/>
      <c r="O54" s="11"/>
      <c r="P54" s="11"/>
      <c r="Q54" s="11"/>
      <c r="R54" s="11"/>
      <c r="S54" s="11"/>
      <c r="T54" s="10"/>
    </row>
    <row r="55" spans="2:20">
      <c r="B55" s="14"/>
      <c r="C55" s="68"/>
      <c r="D55" s="11"/>
      <c r="E55" s="11"/>
      <c r="F55" s="11"/>
      <c r="G55" s="11"/>
      <c r="H55" s="11"/>
      <c r="I55" s="11"/>
      <c r="J55" s="11"/>
      <c r="L55" s="11"/>
      <c r="M55" s="12"/>
      <c r="N55" s="11"/>
      <c r="O55" s="11"/>
      <c r="P55" s="11"/>
      <c r="Q55" s="11"/>
      <c r="R55" s="11"/>
      <c r="S55" s="11"/>
      <c r="T55" s="10"/>
    </row>
    <row r="56" spans="2:20">
      <c r="B56" s="14"/>
      <c r="C56" s="528" t="s">
        <v>901</v>
      </c>
      <c r="D56" s="528"/>
      <c r="E56" s="528"/>
      <c r="F56" s="528"/>
      <c r="G56" s="528"/>
      <c r="H56" s="528"/>
      <c r="I56" s="528"/>
      <c r="J56" s="528"/>
      <c r="K56" s="528"/>
      <c r="L56" s="528"/>
      <c r="M56" s="528"/>
      <c r="N56" s="528"/>
      <c r="O56" s="528"/>
      <c r="P56" s="528"/>
      <c r="Q56" s="528"/>
      <c r="R56" s="528"/>
      <c r="S56" s="528"/>
      <c r="T56" s="10"/>
    </row>
    <row r="57" spans="2:20">
      <c r="B57" s="14"/>
      <c r="C57" s="528"/>
      <c r="D57" s="528"/>
      <c r="E57" s="528"/>
      <c r="F57" s="528"/>
      <c r="G57" s="528"/>
      <c r="H57" s="528"/>
      <c r="I57" s="528"/>
      <c r="J57" s="528"/>
      <c r="K57" s="528"/>
      <c r="L57" s="528"/>
      <c r="M57" s="528"/>
      <c r="N57" s="528"/>
      <c r="O57" s="528"/>
      <c r="P57" s="528"/>
      <c r="Q57" s="528"/>
      <c r="R57" s="528"/>
      <c r="S57" s="528"/>
      <c r="T57" s="10"/>
    </row>
    <row r="58" spans="2:20">
      <c r="B58" s="14"/>
      <c r="C58" s="528" t="s">
        <v>1012</v>
      </c>
      <c r="D58" s="528"/>
      <c r="E58" s="528"/>
      <c r="F58" s="528"/>
      <c r="G58" s="528"/>
      <c r="H58" s="528"/>
      <c r="I58" s="528"/>
      <c r="J58" s="528"/>
      <c r="K58" s="528"/>
      <c r="L58" s="528"/>
      <c r="M58" s="528"/>
      <c r="N58" s="528"/>
      <c r="O58" s="528"/>
      <c r="P58" s="528"/>
      <c r="Q58" s="528"/>
      <c r="R58" s="528"/>
      <c r="S58" s="528"/>
      <c r="T58" s="10"/>
    </row>
    <row r="59" spans="2:20">
      <c r="B59" s="14"/>
      <c r="C59" s="528"/>
      <c r="D59" s="528"/>
      <c r="E59" s="528"/>
      <c r="F59" s="528"/>
      <c r="G59" s="528"/>
      <c r="H59" s="528"/>
      <c r="I59" s="528"/>
      <c r="J59" s="528"/>
      <c r="K59" s="528"/>
      <c r="L59" s="528"/>
      <c r="M59" s="528"/>
      <c r="N59" s="528"/>
      <c r="O59" s="528"/>
      <c r="P59" s="528"/>
      <c r="Q59" s="528"/>
      <c r="R59" s="528"/>
      <c r="S59" s="528"/>
      <c r="T59" s="10"/>
    </row>
    <row r="60" spans="2:20">
      <c r="B60" s="14"/>
      <c r="C60" s="201"/>
      <c r="D60" s="201"/>
      <c r="E60" s="201"/>
      <c r="F60" s="201"/>
      <c r="G60" s="201"/>
      <c r="H60" s="201"/>
      <c r="I60" s="201"/>
      <c r="J60" s="201"/>
      <c r="K60" s="202"/>
      <c r="L60" s="201"/>
      <c r="M60" s="203"/>
      <c r="N60" s="201"/>
      <c r="O60" s="201"/>
      <c r="P60" s="201"/>
      <c r="Q60" s="201"/>
      <c r="R60" s="201"/>
      <c r="S60" s="201"/>
      <c r="T60" s="10"/>
    </row>
    <row r="61" spans="2:20">
      <c r="B61" s="14"/>
      <c r="C61" s="201" t="s">
        <v>1013</v>
      </c>
      <c r="D61" s="201"/>
      <c r="E61" s="201"/>
      <c r="F61" s="201"/>
      <c r="G61" s="201"/>
      <c r="H61" s="201"/>
      <c r="I61" s="201"/>
      <c r="J61" s="201"/>
      <c r="K61" s="202"/>
      <c r="L61" s="201"/>
      <c r="M61" s="203"/>
      <c r="N61" s="201"/>
      <c r="O61" s="201"/>
      <c r="P61" s="201"/>
      <c r="Q61" s="201"/>
      <c r="R61" s="201"/>
      <c r="S61" s="201"/>
      <c r="T61" s="10"/>
    </row>
    <row r="62" spans="2:20">
      <c r="B62" s="14"/>
      <c r="C62" s="201"/>
      <c r="D62" s="201"/>
      <c r="E62" s="201"/>
      <c r="F62" s="201"/>
      <c r="G62" s="201"/>
      <c r="H62" s="201"/>
      <c r="I62" s="201"/>
      <c r="J62" s="201"/>
      <c r="K62" s="202"/>
      <c r="L62" s="201"/>
      <c r="M62" s="203"/>
      <c r="N62" s="201"/>
      <c r="O62" s="201"/>
      <c r="P62" s="201"/>
      <c r="Q62" s="201"/>
      <c r="R62" s="201"/>
      <c r="S62" s="201"/>
      <c r="T62" s="10"/>
    </row>
    <row r="63" spans="2:20">
      <c r="B63" s="14"/>
      <c r="C63" s="528" t="s">
        <v>918</v>
      </c>
      <c r="D63" s="528"/>
      <c r="E63" s="528"/>
      <c r="F63" s="528"/>
      <c r="G63" s="528"/>
      <c r="H63" s="528"/>
      <c r="I63" s="528"/>
      <c r="J63" s="528"/>
      <c r="K63" s="528"/>
      <c r="L63" s="528"/>
      <c r="M63" s="528"/>
      <c r="N63" s="528"/>
      <c r="O63" s="528"/>
      <c r="P63" s="528"/>
      <c r="Q63" s="528"/>
      <c r="R63" s="528"/>
      <c r="S63" s="528"/>
      <c r="T63" s="10"/>
    </row>
    <row r="64" spans="2:20">
      <c r="B64" s="14"/>
      <c r="C64" s="528"/>
      <c r="D64" s="528"/>
      <c r="E64" s="528"/>
      <c r="F64" s="528"/>
      <c r="G64" s="528"/>
      <c r="H64" s="528"/>
      <c r="I64" s="528"/>
      <c r="J64" s="528"/>
      <c r="K64" s="528"/>
      <c r="L64" s="528"/>
      <c r="M64" s="528"/>
      <c r="N64" s="528"/>
      <c r="O64" s="528"/>
      <c r="P64" s="528"/>
      <c r="Q64" s="528"/>
      <c r="R64" s="528"/>
      <c r="S64" s="528"/>
      <c r="T64" s="10"/>
    </row>
    <row r="65" spans="2:20">
      <c r="B65" s="14"/>
      <c r="C65" s="381"/>
      <c r="D65" s="381"/>
      <c r="E65" s="381"/>
      <c r="F65" s="381"/>
      <c r="G65" s="381"/>
      <c r="H65" s="381"/>
      <c r="I65" s="381"/>
      <c r="J65" s="381"/>
      <c r="K65" s="381"/>
      <c r="L65" s="381"/>
      <c r="M65" s="381"/>
      <c r="N65" s="381"/>
      <c r="O65" s="381"/>
      <c r="P65" s="381"/>
      <c r="Q65" s="381"/>
      <c r="R65" s="381"/>
      <c r="S65" s="381"/>
      <c r="T65" s="10"/>
    </row>
    <row r="66" spans="2:20">
      <c r="B66" s="14"/>
      <c r="C66" s="201" t="s">
        <v>902</v>
      </c>
      <c r="D66" s="201"/>
      <c r="E66" s="201"/>
      <c r="F66" s="201"/>
      <c r="G66" s="201"/>
      <c r="H66" s="201"/>
      <c r="I66" s="201"/>
      <c r="J66" s="201"/>
      <c r="K66" s="202"/>
      <c r="L66" s="201"/>
      <c r="M66" s="203"/>
      <c r="N66" s="201"/>
      <c r="O66" s="201"/>
      <c r="P66" s="201"/>
      <c r="Q66" s="201"/>
      <c r="R66" s="201"/>
      <c r="S66" s="201"/>
      <c r="T66" s="10"/>
    </row>
    <row r="67" spans="2:20">
      <c r="B67" s="14"/>
      <c r="C67" s="201"/>
      <c r="D67" s="201"/>
      <c r="E67" s="201"/>
      <c r="F67" s="201"/>
      <c r="G67" s="201"/>
      <c r="H67" s="201"/>
      <c r="I67" s="201"/>
      <c r="J67" s="201"/>
      <c r="K67" s="202"/>
      <c r="L67" s="201"/>
      <c r="M67" s="203"/>
      <c r="N67" s="201"/>
      <c r="O67" s="201"/>
      <c r="P67" s="201"/>
      <c r="Q67" s="201"/>
      <c r="R67" s="201"/>
      <c r="S67" s="201"/>
      <c r="T67" s="10"/>
    </row>
    <row r="68" spans="2:20">
      <c r="B68" s="14"/>
      <c r="C68" s="528" t="s">
        <v>903</v>
      </c>
      <c r="D68" s="528"/>
      <c r="E68" s="528"/>
      <c r="F68" s="528"/>
      <c r="G68" s="528"/>
      <c r="H68" s="528"/>
      <c r="I68" s="528"/>
      <c r="J68" s="528"/>
      <c r="K68" s="528"/>
      <c r="L68" s="528"/>
      <c r="M68" s="528"/>
      <c r="N68" s="528"/>
      <c r="O68" s="528"/>
      <c r="P68" s="528"/>
      <c r="Q68" s="528"/>
      <c r="R68" s="528"/>
      <c r="S68" s="528"/>
      <c r="T68" s="10"/>
    </row>
    <row r="69" spans="2:20">
      <c r="B69" s="14"/>
      <c r="C69" s="528"/>
      <c r="D69" s="528"/>
      <c r="E69" s="528"/>
      <c r="F69" s="528"/>
      <c r="G69" s="528"/>
      <c r="H69" s="528"/>
      <c r="I69" s="528"/>
      <c r="J69" s="528"/>
      <c r="K69" s="528"/>
      <c r="L69" s="528"/>
      <c r="M69" s="528"/>
      <c r="N69" s="528"/>
      <c r="O69" s="528"/>
      <c r="P69" s="528"/>
      <c r="Q69" s="528"/>
      <c r="R69" s="528"/>
      <c r="S69" s="528"/>
      <c r="T69" s="10"/>
    </row>
    <row r="70" spans="2:20">
      <c r="B70" s="14"/>
      <c r="C70" s="37"/>
      <c r="D70" s="37"/>
      <c r="E70" s="37"/>
      <c r="F70" s="37"/>
      <c r="G70" s="37"/>
      <c r="H70" s="37"/>
      <c r="I70" s="37"/>
      <c r="J70" s="37"/>
      <c r="K70" s="37"/>
      <c r="L70" s="37"/>
      <c r="M70" s="37"/>
      <c r="N70" s="37"/>
      <c r="O70" s="37"/>
      <c r="P70" s="37"/>
      <c r="Q70" s="37"/>
      <c r="R70" s="37"/>
      <c r="S70" s="37"/>
      <c r="T70" s="10"/>
    </row>
    <row r="71" spans="2:20">
      <c r="B71" s="14"/>
      <c r="C71" s="118"/>
      <c r="D71" s="118"/>
      <c r="E71" s="118"/>
      <c r="F71" s="118"/>
      <c r="G71" s="118"/>
      <c r="H71" s="118"/>
      <c r="I71" s="118"/>
      <c r="J71" s="118"/>
      <c r="K71" s="118"/>
      <c r="L71" s="118"/>
      <c r="M71" s="118"/>
      <c r="N71" s="118"/>
      <c r="O71" s="118"/>
      <c r="P71" s="118"/>
      <c r="Q71" s="118"/>
      <c r="R71" s="118"/>
      <c r="S71" s="118"/>
      <c r="T71" s="10"/>
    </row>
    <row r="72" spans="2:20" ht="15.5">
      <c r="B72" s="14"/>
      <c r="C72" s="69" t="s">
        <v>905</v>
      </c>
      <c r="D72" s="118"/>
      <c r="E72" s="118"/>
      <c r="F72" s="118"/>
      <c r="G72" s="118"/>
      <c r="H72" s="118"/>
      <c r="I72" s="118"/>
      <c r="J72" s="118"/>
      <c r="K72" s="118"/>
      <c r="L72" s="118"/>
      <c r="M72" s="118"/>
      <c r="N72" s="118"/>
      <c r="O72" s="118"/>
      <c r="P72" s="118"/>
      <c r="Q72" s="118"/>
      <c r="R72" s="118"/>
      <c r="S72" s="118"/>
      <c r="T72" s="10"/>
    </row>
    <row r="73" spans="2:20">
      <c r="B73" s="14"/>
      <c r="C73" s="118"/>
      <c r="D73" s="118"/>
      <c r="E73" s="118"/>
      <c r="F73" s="118"/>
      <c r="G73" s="118"/>
      <c r="H73" s="118"/>
      <c r="I73" s="118"/>
      <c r="J73" s="118"/>
      <c r="K73" s="118"/>
      <c r="L73" s="118"/>
      <c r="M73" s="118"/>
      <c r="N73" s="118"/>
      <c r="O73" s="118"/>
      <c r="P73" s="118"/>
      <c r="Q73" s="118"/>
      <c r="R73" s="118"/>
      <c r="S73" s="118"/>
      <c r="T73" s="10"/>
    </row>
    <row r="74" spans="2:20">
      <c r="B74" s="14"/>
      <c r="C74" s="523" t="s">
        <v>1014</v>
      </c>
      <c r="D74" s="523"/>
      <c r="E74" s="523"/>
      <c r="F74" s="523"/>
      <c r="G74" s="523"/>
      <c r="H74" s="523"/>
      <c r="I74" s="523"/>
      <c r="J74" s="523"/>
      <c r="K74" s="523"/>
      <c r="L74" s="523"/>
      <c r="M74" s="523"/>
      <c r="N74" s="523"/>
      <c r="O74" s="523"/>
      <c r="P74" s="523"/>
      <c r="Q74" s="523"/>
      <c r="R74" s="523"/>
      <c r="S74" s="523"/>
      <c r="T74" s="10"/>
    </row>
    <row r="75" spans="2:20">
      <c r="B75" s="14"/>
      <c r="C75" s="389"/>
      <c r="D75" s="389"/>
      <c r="E75" s="389"/>
      <c r="F75" s="389"/>
      <c r="G75" s="389"/>
      <c r="H75" s="389"/>
      <c r="I75" s="389"/>
      <c r="J75" s="389"/>
      <c r="K75" s="389"/>
      <c r="L75" s="389"/>
      <c r="M75" s="389"/>
      <c r="N75" s="389"/>
      <c r="O75" s="389"/>
      <c r="P75" s="389"/>
      <c r="Q75" s="389"/>
      <c r="R75" s="389"/>
      <c r="S75" s="389"/>
      <c r="T75" s="10"/>
    </row>
    <row r="76" spans="2:20" ht="117" customHeight="1">
      <c r="B76" s="14"/>
      <c r="C76" s="523" t="s">
        <v>1015</v>
      </c>
      <c r="D76" s="523"/>
      <c r="E76" s="523"/>
      <c r="F76" s="523"/>
      <c r="G76" s="523"/>
      <c r="H76" s="523"/>
      <c r="I76" s="523"/>
      <c r="J76" s="523"/>
      <c r="K76" s="523"/>
      <c r="L76" s="523"/>
      <c r="M76" s="523"/>
      <c r="N76" s="523"/>
      <c r="O76" s="523"/>
      <c r="P76" s="523"/>
      <c r="Q76" s="523"/>
      <c r="R76" s="523"/>
      <c r="S76" s="523"/>
      <c r="T76" s="10"/>
    </row>
    <row r="77" spans="2:20" ht="14.25" customHeight="1">
      <c r="B77" s="14"/>
      <c r="C77" s="389"/>
      <c r="D77" s="389"/>
      <c r="E77" s="389"/>
      <c r="F77" s="389"/>
      <c r="G77" s="389"/>
      <c r="H77" s="389"/>
      <c r="I77" s="389"/>
      <c r="J77" s="389"/>
      <c r="K77" s="389"/>
      <c r="L77" s="389"/>
      <c r="M77" s="389"/>
      <c r="N77" s="389"/>
      <c r="O77" s="389"/>
      <c r="P77" s="389"/>
      <c r="Q77" s="389"/>
      <c r="R77" s="389"/>
      <c r="S77" s="389"/>
      <c r="T77" s="10"/>
    </row>
    <row r="78" spans="2:20" ht="14.25" customHeight="1">
      <c r="B78" s="14"/>
      <c r="C78" s="523" t="s">
        <v>1016</v>
      </c>
      <c r="D78" s="523"/>
      <c r="E78" s="523"/>
      <c r="F78" s="523"/>
      <c r="G78" s="523"/>
      <c r="H78" s="523"/>
      <c r="I78" s="523"/>
      <c r="J78" s="523"/>
      <c r="K78" s="523"/>
      <c r="L78" s="523"/>
      <c r="M78" s="523"/>
      <c r="N78" s="523"/>
      <c r="O78" s="523"/>
      <c r="P78" s="523"/>
      <c r="Q78" s="523"/>
      <c r="R78" s="523"/>
      <c r="S78" s="523"/>
      <c r="T78" s="10"/>
    </row>
    <row r="79" spans="2:20" ht="14.25" customHeight="1">
      <c r="B79" s="14"/>
      <c r="C79" s="389"/>
      <c r="D79" s="389"/>
      <c r="E79" s="389"/>
      <c r="F79" s="389"/>
      <c r="G79" s="389"/>
      <c r="H79" s="389"/>
      <c r="I79" s="389"/>
      <c r="J79" s="389"/>
      <c r="K79" s="389"/>
      <c r="L79" s="389"/>
      <c r="M79" s="389"/>
      <c r="N79" s="389"/>
      <c r="O79" s="389"/>
      <c r="P79" s="389"/>
      <c r="Q79" s="389"/>
      <c r="R79" s="389"/>
      <c r="S79" s="389"/>
      <c r="T79" s="10"/>
    </row>
    <row r="80" spans="2:20" ht="14.25" customHeight="1">
      <c r="B80" s="14"/>
      <c r="C80" s="523" t="s">
        <v>1017</v>
      </c>
      <c r="D80" s="523"/>
      <c r="E80" s="523"/>
      <c r="F80" s="523"/>
      <c r="G80" s="523"/>
      <c r="H80" s="523"/>
      <c r="I80" s="523"/>
      <c r="J80" s="523"/>
      <c r="K80" s="523"/>
      <c r="L80" s="523"/>
      <c r="M80" s="523"/>
      <c r="N80" s="523"/>
      <c r="O80" s="523"/>
      <c r="P80" s="523"/>
      <c r="Q80" s="523"/>
      <c r="R80" s="523"/>
      <c r="S80" s="523"/>
      <c r="T80" s="10"/>
    </row>
    <row r="81" spans="2:20" ht="14.25" customHeight="1">
      <c r="B81" s="14"/>
      <c r="C81" s="389"/>
      <c r="D81" s="389"/>
      <c r="E81" s="389"/>
      <c r="F81" s="389"/>
      <c r="G81" s="389"/>
      <c r="H81" s="389"/>
      <c r="I81" s="389"/>
      <c r="J81" s="389"/>
      <c r="K81" s="389"/>
      <c r="L81" s="389"/>
      <c r="M81" s="389"/>
      <c r="N81" s="389"/>
      <c r="O81" s="389"/>
      <c r="P81" s="389"/>
      <c r="Q81" s="389"/>
      <c r="R81" s="389"/>
      <c r="S81" s="389"/>
      <c r="T81" s="10"/>
    </row>
    <row r="82" spans="2:20">
      <c r="B82" s="14"/>
      <c r="C82" s="118"/>
      <c r="D82" s="118"/>
      <c r="E82" s="118"/>
      <c r="F82" s="118"/>
      <c r="G82" s="118"/>
      <c r="H82" s="118"/>
      <c r="I82" s="118"/>
      <c r="J82" s="118"/>
      <c r="K82" s="118"/>
      <c r="L82" s="118"/>
      <c r="M82" s="118"/>
      <c r="N82" s="118"/>
      <c r="O82" s="118"/>
      <c r="P82" s="118"/>
      <c r="Q82" s="118"/>
      <c r="R82" s="118"/>
      <c r="S82" s="118"/>
      <c r="T82" s="10"/>
    </row>
    <row r="83" spans="2:20" ht="15.5">
      <c r="B83" s="14"/>
      <c r="C83" s="69" t="s">
        <v>906</v>
      </c>
      <c r="D83" s="118"/>
      <c r="E83" s="118"/>
      <c r="F83" s="118"/>
      <c r="G83" s="118"/>
      <c r="H83" s="118"/>
      <c r="I83" s="118"/>
      <c r="J83" s="118"/>
      <c r="K83" s="118"/>
      <c r="L83" s="118"/>
      <c r="M83" s="118"/>
      <c r="N83" s="118"/>
      <c r="O83" s="118"/>
      <c r="P83" s="118"/>
      <c r="Q83" s="118"/>
      <c r="R83" s="118"/>
      <c r="S83" s="118"/>
      <c r="T83" s="10"/>
    </row>
    <row r="84" spans="2:20">
      <c r="B84" s="14"/>
      <c r="C84" s="118"/>
      <c r="D84" s="118"/>
      <c r="E84" s="118"/>
      <c r="F84" s="118"/>
      <c r="G84" s="118"/>
      <c r="H84" s="118"/>
      <c r="I84" s="118"/>
      <c r="J84" s="118"/>
      <c r="K84" s="118"/>
      <c r="L84" s="118"/>
      <c r="M84" s="118"/>
      <c r="N84" s="118"/>
      <c r="O84" s="118"/>
      <c r="P84" s="118"/>
      <c r="Q84" s="118"/>
      <c r="R84" s="118"/>
      <c r="S84" s="118"/>
      <c r="T84" s="10"/>
    </row>
    <row r="85" spans="2:20">
      <c r="B85" s="14"/>
      <c r="C85" s="524" t="s">
        <v>998</v>
      </c>
      <c r="D85" s="524"/>
      <c r="E85" s="524"/>
      <c r="F85" s="524"/>
      <c r="G85" s="524"/>
      <c r="H85" s="524"/>
      <c r="I85" s="524"/>
      <c r="J85" s="524"/>
      <c r="K85" s="524"/>
      <c r="L85" s="524"/>
      <c r="M85" s="524"/>
      <c r="N85" s="524"/>
      <c r="O85" s="524"/>
      <c r="P85" s="524"/>
      <c r="Q85" s="524"/>
      <c r="R85" s="524"/>
      <c r="S85" s="524"/>
      <c r="T85" s="10"/>
    </row>
    <row r="86" spans="2:20">
      <c r="B86" s="14"/>
      <c r="C86" s="118"/>
      <c r="D86" s="118"/>
      <c r="E86" s="118"/>
      <c r="F86" s="118"/>
      <c r="G86" s="118"/>
      <c r="H86" s="118"/>
      <c r="I86" s="118"/>
      <c r="J86" s="118"/>
      <c r="K86" s="118"/>
      <c r="L86" s="118"/>
      <c r="M86" s="118"/>
      <c r="N86" s="118"/>
      <c r="O86" s="118"/>
      <c r="P86" s="118"/>
      <c r="Q86" s="118"/>
      <c r="R86" s="118"/>
      <c r="S86" s="118"/>
      <c r="T86" s="10"/>
    </row>
    <row r="87" spans="2:20">
      <c r="B87" s="14"/>
      <c r="C87" s="118"/>
      <c r="D87" s="118"/>
      <c r="E87" s="118"/>
      <c r="F87" s="118"/>
      <c r="G87" s="118"/>
      <c r="H87" s="118"/>
      <c r="I87" s="118"/>
      <c r="J87" s="118"/>
      <c r="K87" s="118"/>
      <c r="L87" s="118"/>
      <c r="M87" s="118"/>
      <c r="N87" s="118"/>
      <c r="O87" s="118"/>
      <c r="P87" s="118"/>
      <c r="Q87" s="118"/>
      <c r="R87" s="118"/>
      <c r="S87" s="118"/>
      <c r="T87" s="10"/>
    </row>
    <row r="88" spans="2:20" ht="15.5">
      <c r="B88" s="14"/>
      <c r="C88" s="69" t="s">
        <v>907</v>
      </c>
      <c r="D88" s="118"/>
      <c r="E88" s="118"/>
      <c r="F88" s="118"/>
      <c r="G88" s="118"/>
      <c r="H88" s="118"/>
      <c r="I88" s="118"/>
      <c r="J88" s="118"/>
      <c r="K88" s="118"/>
      <c r="L88" s="118"/>
      <c r="M88" s="118"/>
      <c r="N88" s="118"/>
      <c r="O88" s="118"/>
      <c r="P88" s="118"/>
      <c r="Q88" s="118"/>
      <c r="R88" s="118"/>
      <c r="S88" s="118"/>
      <c r="T88" s="10"/>
    </row>
    <row r="89" spans="2:20">
      <c r="B89" s="14"/>
      <c r="C89" s="118"/>
      <c r="D89" s="118"/>
      <c r="E89" s="118"/>
      <c r="F89" s="118"/>
      <c r="G89" s="118"/>
      <c r="H89" s="118"/>
      <c r="I89" s="118"/>
      <c r="J89" s="118"/>
      <c r="K89" s="118"/>
      <c r="L89" s="118"/>
      <c r="M89" s="118"/>
      <c r="N89" s="118"/>
      <c r="O89" s="118"/>
      <c r="P89" s="118"/>
      <c r="Q89" s="118"/>
      <c r="R89" s="118"/>
      <c r="S89" s="118"/>
      <c r="T89" s="10"/>
    </row>
    <row r="90" spans="2:20" ht="29.25" customHeight="1">
      <c r="B90" s="14"/>
      <c r="C90" s="524" t="s">
        <v>914</v>
      </c>
      <c r="D90" s="524"/>
      <c r="E90" s="524"/>
      <c r="F90" s="524"/>
      <c r="G90" s="524"/>
      <c r="H90" s="524"/>
      <c r="I90" s="524"/>
      <c r="J90" s="524"/>
      <c r="K90" s="524"/>
      <c r="L90" s="524"/>
      <c r="M90" s="524"/>
      <c r="N90" s="524"/>
      <c r="O90" s="524"/>
      <c r="P90" s="524"/>
      <c r="Q90" s="524"/>
      <c r="R90" s="524"/>
      <c r="S90" s="524"/>
      <c r="T90" s="10"/>
    </row>
    <row r="91" spans="2:20">
      <c r="B91" s="14"/>
      <c r="C91" s="118"/>
      <c r="D91" s="118"/>
      <c r="E91" s="118"/>
      <c r="F91" s="118"/>
      <c r="G91" s="118"/>
      <c r="H91" s="118"/>
      <c r="I91" s="118"/>
      <c r="J91" s="118"/>
      <c r="K91" s="118"/>
      <c r="L91" s="118"/>
      <c r="M91" s="118"/>
      <c r="N91" s="118"/>
      <c r="O91" s="118"/>
      <c r="P91" s="118"/>
      <c r="Q91" s="118"/>
      <c r="R91" s="118"/>
      <c r="S91" s="118"/>
      <c r="T91" s="10"/>
    </row>
    <row r="92" spans="2:20">
      <c r="B92" s="14"/>
      <c r="C92" s="68"/>
      <c r="D92" s="11"/>
      <c r="E92" s="11"/>
      <c r="F92" s="11"/>
      <c r="G92" s="11"/>
      <c r="H92" s="11"/>
      <c r="I92" s="11"/>
      <c r="J92" s="11"/>
      <c r="L92" s="11"/>
      <c r="M92" s="12"/>
      <c r="N92" s="11"/>
      <c r="O92" s="11"/>
      <c r="P92" s="11"/>
      <c r="Q92" s="11"/>
      <c r="R92" s="11"/>
      <c r="S92" s="11"/>
      <c r="T92" s="10"/>
    </row>
    <row r="93" spans="2:20" ht="15.5">
      <c r="B93" s="14"/>
      <c r="C93" s="69" t="s">
        <v>904</v>
      </c>
      <c r="D93" s="11"/>
      <c r="E93" s="11"/>
      <c r="F93" s="11"/>
      <c r="G93" s="11"/>
      <c r="H93" s="11"/>
      <c r="I93" s="11"/>
      <c r="J93" s="11"/>
      <c r="L93" s="11"/>
      <c r="M93" s="12"/>
      <c r="N93" s="11"/>
      <c r="O93" s="11"/>
      <c r="P93" s="11"/>
      <c r="Q93" s="11"/>
      <c r="R93" s="11"/>
      <c r="S93" s="11"/>
      <c r="T93" s="10"/>
    </row>
    <row r="94" spans="2:20">
      <c r="B94" s="14"/>
      <c r="C94" s="68"/>
      <c r="D94" s="11"/>
      <c r="E94" s="11"/>
      <c r="F94" s="11"/>
      <c r="G94" s="11"/>
      <c r="H94" s="11"/>
      <c r="I94" s="11"/>
      <c r="J94" s="11"/>
      <c r="L94" s="11"/>
      <c r="M94" s="12"/>
      <c r="N94" s="11"/>
      <c r="O94" s="11"/>
      <c r="P94" s="11"/>
      <c r="Q94" s="11"/>
      <c r="R94" s="11"/>
      <c r="S94" s="11"/>
      <c r="T94" s="10"/>
    </row>
    <row r="95" spans="2:20">
      <c r="B95" s="14"/>
      <c r="C95" s="11" t="s">
        <v>915</v>
      </c>
      <c r="D95" s="11"/>
      <c r="E95" s="11"/>
      <c r="F95" s="11"/>
      <c r="G95" s="11"/>
      <c r="H95" s="11"/>
      <c r="I95" s="11"/>
      <c r="J95" s="11"/>
      <c r="L95" s="11"/>
      <c r="M95" s="12"/>
      <c r="N95" s="11"/>
      <c r="O95" s="11"/>
      <c r="P95" s="11"/>
      <c r="Q95" s="11"/>
      <c r="R95" s="11"/>
      <c r="S95" s="11"/>
      <c r="T95" s="10"/>
    </row>
    <row r="96" spans="2:20" ht="14.5" thickBot="1">
      <c r="B96" s="9"/>
      <c r="C96" s="78"/>
      <c r="D96" s="6"/>
      <c r="E96" s="6"/>
      <c r="F96" s="6"/>
      <c r="G96" s="6"/>
      <c r="H96" s="6"/>
      <c r="I96" s="6"/>
      <c r="J96" s="6"/>
      <c r="K96" s="8"/>
      <c r="L96" s="6"/>
      <c r="M96" s="7"/>
      <c r="N96" s="6"/>
      <c r="O96" s="6"/>
      <c r="P96" s="6"/>
      <c r="Q96" s="6"/>
      <c r="R96" s="6"/>
      <c r="S96" s="6"/>
      <c r="T96" s="5"/>
    </row>
    <row r="97" spans="3:11"/>
    <row r="98" spans="3:11" ht="29">
      <c r="C98" s="494" t="s">
        <v>1199</v>
      </c>
      <c r="D98" s="494" t="s">
        <v>1200</v>
      </c>
      <c r="E98" s="494" t="s">
        <v>1201</v>
      </c>
      <c r="F98" s="525" t="s">
        <v>1202</v>
      </c>
      <c r="G98" s="525"/>
      <c r="H98" s="525"/>
      <c r="I98" s="525"/>
    </row>
    <row r="99" spans="3:11" ht="14.5">
      <c r="C99" s="495">
        <v>1</v>
      </c>
      <c r="D99" s="495" t="s">
        <v>215</v>
      </c>
      <c r="E99" s="495">
        <v>20</v>
      </c>
      <c r="F99" s="520" t="s">
        <v>1203</v>
      </c>
      <c r="G99" s="520"/>
      <c r="H99" s="520"/>
      <c r="I99" s="520"/>
    </row>
    <row r="100" spans="3:11" ht="14.5">
      <c r="C100" s="495">
        <v>2</v>
      </c>
      <c r="D100" s="495" t="s">
        <v>216</v>
      </c>
      <c r="E100" s="495">
        <v>40</v>
      </c>
      <c r="F100" s="520" t="s">
        <v>1204</v>
      </c>
      <c r="G100" s="520"/>
      <c r="H100" s="520"/>
      <c r="I100" s="520"/>
    </row>
    <row r="101" spans="3:11" ht="14.5">
      <c r="C101" s="495">
        <v>3</v>
      </c>
      <c r="D101" s="495" t="s">
        <v>217</v>
      </c>
      <c r="E101" s="495">
        <v>60</v>
      </c>
      <c r="F101" s="520" t="s">
        <v>1205</v>
      </c>
      <c r="G101" s="520"/>
      <c r="H101" s="520"/>
      <c r="I101" s="520"/>
    </row>
    <row r="102" spans="3:11" ht="14.5">
      <c r="C102" s="495">
        <v>4</v>
      </c>
      <c r="D102" s="495" t="s">
        <v>241</v>
      </c>
      <c r="E102" s="495">
        <v>80</v>
      </c>
      <c r="F102" s="520" t="s">
        <v>1206</v>
      </c>
      <c r="G102" s="520"/>
      <c r="H102" s="520"/>
      <c r="I102" s="520"/>
    </row>
    <row r="103" spans="3:11" ht="16.5">
      <c r="C103" s="495">
        <v>5</v>
      </c>
      <c r="D103" s="495" t="s">
        <v>243</v>
      </c>
      <c r="E103" s="495">
        <v>100</v>
      </c>
      <c r="F103" s="520" t="s">
        <v>1207</v>
      </c>
      <c r="G103" s="520"/>
      <c r="H103" s="520"/>
      <c r="I103" s="520"/>
      <c r="J103" s="522" t="s">
        <v>229</v>
      </c>
      <c r="K103" s="522"/>
    </row>
    <row r="104" spans="3:11"/>
    <row r="105" spans="3:11"/>
    <row r="172"/>
  </sheetData>
  <mergeCells count="25">
    <mergeCell ref="C3:S3"/>
    <mergeCell ref="C7:S11"/>
    <mergeCell ref="C12:S12"/>
    <mergeCell ref="C63:S64"/>
    <mergeCell ref="C68:S69"/>
    <mergeCell ref="C39:S40"/>
    <mergeCell ref="C44:S46"/>
    <mergeCell ref="C47:S48"/>
    <mergeCell ref="C56:S57"/>
    <mergeCell ref="C58:S59"/>
    <mergeCell ref="C50:S51"/>
    <mergeCell ref="F100:I100"/>
    <mergeCell ref="F101:I101"/>
    <mergeCell ref="F102:I102"/>
    <mergeCell ref="F103:I103"/>
    <mergeCell ref="C5:S5"/>
    <mergeCell ref="J103:K103"/>
    <mergeCell ref="C74:S74"/>
    <mergeCell ref="C76:S76"/>
    <mergeCell ref="C78:S78"/>
    <mergeCell ref="C80:S80"/>
    <mergeCell ref="C85:S85"/>
    <mergeCell ref="C90:S90"/>
    <mergeCell ref="F98:I98"/>
    <mergeCell ref="F99:I99"/>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H689"/>
  <sheetViews>
    <sheetView showGridLines="0" topLeftCell="G1" zoomScale="70" zoomScaleNormal="70" workbookViewId="0">
      <selection activeCell="C5" sqref="C5:O5"/>
    </sheetView>
  </sheetViews>
  <sheetFormatPr baseColWidth="10" defaultColWidth="0" defaultRowHeight="12.5" customHeight="1" zeroHeight="1"/>
  <cols>
    <col min="1" max="1" width="2.81640625" style="274" customWidth="1"/>
    <col min="2" max="2" width="1" style="274" customWidth="1"/>
    <col min="3" max="3" width="9" style="274" customWidth="1"/>
    <col min="4" max="4" width="11.81640625" style="274" customWidth="1"/>
    <col min="5" max="5" width="20.81640625" style="274" customWidth="1"/>
    <col min="6" max="6" width="11.81640625" style="274" customWidth="1"/>
    <col min="7" max="7" width="4.1796875" style="274" customWidth="1"/>
    <col min="8" max="8" width="11.81640625" style="275" customWidth="1"/>
    <col min="9" max="9" width="42.1796875" style="275" customWidth="1"/>
    <col min="10" max="10" width="21.81640625" style="274" customWidth="1"/>
    <col min="11" max="11" width="7.54296875" style="276" customWidth="1"/>
    <col min="12" max="12" width="64.453125" style="274" customWidth="1"/>
    <col min="13" max="13" width="11.81640625" style="274" customWidth="1"/>
    <col min="14" max="14" width="17.1796875" style="274" customWidth="1"/>
    <col min="15" max="15" width="34.1796875" style="274" customWidth="1"/>
    <col min="16" max="16" width="1.81640625" style="274" customWidth="1"/>
    <col min="17" max="17" width="4.453125" style="274" customWidth="1"/>
    <col min="18" max="19" width="11.453125" style="274" customWidth="1"/>
    <col min="20" max="20" width="1.453125" style="274" hidden="1" customWidth="1"/>
    <col min="21" max="27" width="10.81640625" style="274" hidden="1" customWidth="1"/>
    <col min="28" max="28" width="13.81640625" style="274" hidden="1" customWidth="1"/>
    <col min="29" max="29" width="12.1796875" style="274" hidden="1" customWidth="1"/>
    <col min="30" max="30" width="13.54296875" style="274" hidden="1" customWidth="1"/>
    <col min="31" max="31" width="13.453125" style="274" hidden="1" customWidth="1"/>
    <col min="32" max="32" width="14.453125" style="274" hidden="1" customWidth="1"/>
    <col min="33" max="33" width="13.1796875" style="274" hidden="1" customWidth="1"/>
    <col min="34" max="34" width="2.1796875" style="274" hidden="1" customWidth="1"/>
    <col min="35" max="16384" width="11.453125" style="274" hidden="1"/>
  </cols>
  <sheetData>
    <row r="1" spans="2:34" ht="8.25" customHeight="1" thickBot="1"/>
    <row r="2" spans="2:34" ht="6" customHeight="1">
      <c r="B2" s="456"/>
      <c r="C2" s="457"/>
      <c r="D2" s="457"/>
      <c r="E2" s="457"/>
      <c r="F2" s="457"/>
      <c r="G2" s="457"/>
      <c r="H2" s="458"/>
      <c r="I2" s="458"/>
      <c r="J2" s="457"/>
      <c r="K2" s="459"/>
      <c r="L2" s="457"/>
      <c r="M2" s="457"/>
      <c r="N2" s="457"/>
      <c r="O2" s="457"/>
      <c r="P2" s="460"/>
    </row>
    <row r="3" spans="2:34" ht="88.5" customHeight="1" thickBot="1">
      <c r="B3" s="461"/>
      <c r="C3" s="282"/>
      <c r="D3" s="282"/>
      <c r="E3" s="282"/>
      <c r="F3" s="282"/>
      <c r="G3" s="282"/>
      <c r="H3" s="455"/>
      <c r="I3" s="455"/>
      <c r="J3" s="282"/>
      <c r="K3" s="491"/>
      <c r="L3" s="282"/>
      <c r="M3" s="282"/>
      <c r="N3" s="282"/>
      <c r="O3" s="282"/>
      <c r="P3" s="462"/>
    </row>
    <row r="4" spans="2:34" ht="6" customHeight="1">
      <c r="B4" s="461"/>
      <c r="C4" s="282"/>
      <c r="D4" s="282"/>
      <c r="E4" s="282"/>
      <c r="F4" s="282"/>
      <c r="G4" s="282"/>
      <c r="H4" s="455"/>
      <c r="I4" s="455"/>
      <c r="J4" s="282"/>
      <c r="K4" s="491"/>
      <c r="L4" s="282"/>
      <c r="M4" s="282"/>
      <c r="N4" s="282"/>
      <c r="O4" s="282"/>
      <c r="P4" s="462"/>
      <c r="T4" s="277"/>
      <c r="U4" s="278"/>
      <c r="V4" s="278"/>
      <c r="W4" s="278"/>
      <c r="X4" s="278"/>
      <c r="Y4" s="278"/>
      <c r="Z4" s="278"/>
      <c r="AA4" s="278"/>
      <c r="AB4" s="278"/>
      <c r="AC4" s="278"/>
      <c r="AD4" s="278"/>
      <c r="AE4" s="278"/>
      <c r="AF4" s="278"/>
      <c r="AG4" s="278"/>
      <c r="AH4" s="279"/>
    </row>
    <row r="5" spans="2:34" ht="35.25" customHeight="1">
      <c r="B5" s="461"/>
      <c r="C5" s="748" t="s">
        <v>712</v>
      </c>
      <c r="D5" s="749"/>
      <c r="E5" s="749"/>
      <c r="F5" s="749"/>
      <c r="G5" s="749"/>
      <c r="H5" s="749"/>
      <c r="I5" s="749"/>
      <c r="J5" s="749"/>
      <c r="K5" s="749"/>
      <c r="L5" s="749"/>
      <c r="M5" s="749"/>
      <c r="N5" s="749"/>
      <c r="O5" s="750"/>
      <c r="P5" s="463"/>
      <c r="T5" s="281"/>
      <c r="U5" s="282"/>
      <c r="V5" s="282"/>
      <c r="W5" s="282"/>
      <c r="X5" s="282"/>
      <c r="Y5" s="282"/>
      <c r="Z5" s="282"/>
      <c r="AA5" s="282"/>
      <c r="AB5" s="282"/>
      <c r="AC5" s="282"/>
      <c r="AD5" s="282"/>
      <c r="AE5" s="282"/>
      <c r="AF5" s="282"/>
      <c r="AG5" s="282"/>
      <c r="AH5" s="283"/>
    </row>
    <row r="6" spans="2:34" ht="9.75" customHeight="1" thickBot="1">
      <c r="B6" s="280"/>
      <c r="C6" s="284"/>
      <c r="D6" s="284"/>
      <c r="E6" s="284"/>
      <c r="F6" s="284"/>
      <c r="G6" s="284"/>
      <c r="H6" s="285"/>
      <c r="I6" s="285"/>
      <c r="J6" s="284"/>
      <c r="K6" s="284"/>
      <c r="L6" s="284"/>
      <c r="M6" s="284"/>
      <c r="N6" s="284"/>
      <c r="O6" s="284"/>
      <c r="P6" s="286"/>
      <c r="T6" s="281"/>
      <c r="U6" s="282"/>
      <c r="V6" s="282"/>
      <c r="W6" s="282"/>
      <c r="X6" s="282"/>
      <c r="Y6" s="282"/>
      <c r="Z6" s="282"/>
      <c r="AA6" s="282"/>
      <c r="AB6" s="282"/>
      <c r="AC6" s="282"/>
      <c r="AD6" s="282"/>
      <c r="AE6" s="282"/>
      <c r="AF6" s="282"/>
      <c r="AG6" s="282"/>
      <c r="AH6" s="283"/>
    </row>
    <row r="7" spans="2:34" s="289" customFormat="1" ht="29.25" customHeight="1">
      <c r="B7" s="287"/>
      <c r="C7" s="751" t="s">
        <v>171</v>
      </c>
      <c r="D7" s="752"/>
      <c r="E7" s="752"/>
      <c r="F7" s="752"/>
      <c r="G7" s="752"/>
      <c r="H7" s="753"/>
      <c r="I7" s="754"/>
      <c r="J7" s="751" t="s">
        <v>207</v>
      </c>
      <c r="K7" s="752"/>
      <c r="L7" s="752"/>
      <c r="M7" s="752"/>
      <c r="N7" s="752"/>
      <c r="O7" s="755"/>
      <c r="P7" s="288"/>
      <c r="T7" s="290"/>
      <c r="U7" s="756" t="s">
        <v>811</v>
      </c>
      <c r="V7" s="757"/>
      <c r="W7" s="757"/>
      <c r="X7" s="758"/>
      <c r="Y7" s="759" t="s">
        <v>812</v>
      </c>
      <c r="Z7" s="757"/>
      <c r="AA7" s="757"/>
      <c r="AB7" s="758"/>
      <c r="AC7" s="717" t="s">
        <v>813</v>
      </c>
      <c r="AD7" s="718"/>
      <c r="AE7" s="717" t="s">
        <v>814</v>
      </c>
      <c r="AF7" s="718"/>
      <c r="AG7" s="291" t="s">
        <v>815</v>
      </c>
      <c r="AH7" s="292"/>
    </row>
    <row r="8" spans="2:34" s="289" customFormat="1" ht="15.75" hidden="1" customHeight="1">
      <c r="B8" s="287"/>
      <c r="C8" s="293"/>
      <c r="D8" s="294"/>
      <c r="E8" s="295"/>
      <c r="F8" s="295"/>
      <c r="G8" s="296"/>
      <c r="H8" s="297"/>
      <c r="I8" s="297"/>
      <c r="J8" s="298"/>
      <c r="K8" s="298"/>
      <c r="L8" s="298"/>
      <c r="M8" s="299"/>
      <c r="N8" s="299"/>
      <c r="O8" s="300"/>
      <c r="P8" s="301"/>
      <c r="T8" s="290"/>
      <c r="U8" s="302"/>
      <c r="V8" s="303"/>
      <c r="W8" s="303"/>
      <c r="X8" s="304"/>
      <c r="Y8" s="305"/>
      <c r="Z8" s="303"/>
      <c r="AA8" s="303"/>
      <c r="AB8" s="304"/>
      <c r="AC8" s="305"/>
      <c r="AD8" s="303"/>
      <c r="AE8" s="303"/>
      <c r="AF8" s="304"/>
      <c r="AG8" s="306"/>
      <c r="AH8" s="292"/>
    </row>
    <row r="9" spans="2:34" s="289" customFormat="1" ht="33.75" customHeight="1" thickBot="1">
      <c r="B9" s="287"/>
      <c r="C9" s="719"/>
      <c r="D9" s="720"/>
      <c r="E9" s="721"/>
      <c r="F9" s="721"/>
      <c r="G9" s="721"/>
      <c r="H9" s="721"/>
      <c r="I9" s="722"/>
      <c r="J9" s="723">
        <f>IF(SUM(N13:N670)=0,"",AVERAGE(N13:N670))</f>
        <v>65.537190082644628</v>
      </c>
      <c r="K9" s="724"/>
      <c r="L9" s="724"/>
      <c r="M9" s="725"/>
      <c r="N9" s="725"/>
      <c r="O9" s="726"/>
      <c r="P9" s="307"/>
      <c r="T9" s="290"/>
      <c r="U9" s="727" t="s">
        <v>816</v>
      </c>
      <c r="V9" s="729" t="s">
        <v>817</v>
      </c>
      <c r="W9" s="729" t="s">
        <v>818</v>
      </c>
      <c r="X9" s="713" t="s">
        <v>819</v>
      </c>
      <c r="Y9" s="711" t="s">
        <v>820</v>
      </c>
      <c r="Z9" s="729" t="s">
        <v>821</v>
      </c>
      <c r="AA9" s="729" t="s">
        <v>822</v>
      </c>
      <c r="AB9" s="713" t="s">
        <v>823</v>
      </c>
      <c r="AC9" s="711" t="s">
        <v>824</v>
      </c>
      <c r="AD9" s="713" t="s">
        <v>825</v>
      </c>
      <c r="AE9" s="711" t="s">
        <v>826</v>
      </c>
      <c r="AF9" s="713" t="s">
        <v>827</v>
      </c>
      <c r="AG9" s="715" t="s">
        <v>828</v>
      </c>
      <c r="AH9" s="292"/>
    </row>
    <row r="10" spans="2:34" ht="8.25" customHeight="1" thickBot="1">
      <c r="B10" s="280"/>
      <c r="C10" s="760"/>
      <c r="D10" s="760"/>
      <c r="E10" s="760"/>
      <c r="F10" s="760"/>
      <c r="G10" s="760"/>
      <c r="H10" s="760"/>
      <c r="I10" s="760"/>
      <c r="J10" s="760"/>
      <c r="K10" s="760"/>
      <c r="L10" s="760"/>
      <c r="M10" s="760"/>
      <c r="N10" s="760"/>
      <c r="O10" s="760"/>
      <c r="P10" s="308"/>
      <c r="T10" s="281"/>
      <c r="U10" s="728"/>
      <c r="V10" s="730"/>
      <c r="W10" s="730"/>
      <c r="X10" s="714"/>
      <c r="Y10" s="712"/>
      <c r="Z10" s="730"/>
      <c r="AA10" s="730"/>
      <c r="AB10" s="714"/>
      <c r="AC10" s="712"/>
      <c r="AD10" s="714"/>
      <c r="AE10" s="712"/>
      <c r="AF10" s="714"/>
      <c r="AG10" s="716"/>
      <c r="AH10" s="283"/>
    </row>
    <row r="11" spans="2:34" ht="46.5" customHeight="1">
      <c r="B11" s="280"/>
      <c r="C11" s="761" t="s">
        <v>713</v>
      </c>
      <c r="D11" s="763" t="s">
        <v>213</v>
      </c>
      <c r="E11" s="763" t="s">
        <v>124</v>
      </c>
      <c r="F11" s="763" t="s">
        <v>213</v>
      </c>
      <c r="G11" s="765" t="s">
        <v>209</v>
      </c>
      <c r="H11" s="766"/>
      <c r="I11" s="767"/>
      <c r="J11" s="771" t="s">
        <v>139</v>
      </c>
      <c r="K11" s="773" t="s">
        <v>237</v>
      </c>
      <c r="L11" s="774"/>
      <c r="M11" s="777" t="s">
        <v>145</v>
      </c>
      <c r="N11" s="777" t="s">
        <v>210</v>
      </c>
      <c r="O11" s="744" t="s">
        <v>149</v>
      </c>
      <c r="P11" s="309"/>
      <c r="T11" s="281"/>
      <c r="U11" s="746"/>
      <c r="V11" s="731"/>
      <c r="W11" s="731"/>
      <c r="X11" s="731"/>
      <c r="Y11" s="731"/>
      <c r="Z11" s="731"/>
      <c r="AA11" s="731"/>
      <c r="AB11" s="731"/>
      <c r="AC11" s="731"/>
      <c r="AD11" s="731"/>
      <c r="AE11" s="731"/>
      <c r="AF11" s="731"/>
      <c r="AG11" s="733"/>
      <c r="AH11" s="283"/>
    </row>
    <row r="12" spans="2:34" ht="44.25" customHeight="1" thickBot="1">
      <c r="B12" s="280"/>
      <c r="C12" s="762"/>
      <c r="D12" s="764"/>
      <c r="E12" s="764"/>
      <c r="F12" s="764"/>
      <c r="G12" s="768"/>
      <c r="H12" s="769"/>
      <c r="I12" s="770"/>
      <c r="J12" s="772"/>
      <c r="K12" s="775"/>
      <c r="L12" s="776"/>
      <c r="M12" s="778"/>
      <c r="N12" s="778"/>
      <c r="O12" s="745"/>
      <c r="P12" s="310"/>
      <c r="T12" s="281"/>
      <c r="U12" s="747"/>
      <c r="V12" s="732"/>
      <c r="W12" s="732"/>
      <c r="X12" s="732"/>
      <c r="Y12" s="732"/>
      <c r="Z12" s="732"/>
      <c r="AA12" s="732"/>
      <c r="AB12" s="732"/>
      <c r="AC12" s="732"/>
      <c r="AD12" s="732"/>
      <c r="AE12" s="732"/>
      <c r="AF12" s="732"/>
      <c r="AG12" s="734"/>
      <c r="AH12" s="283"/>
    </row>
    <row r="13" spans="2:34" ht="39.75" customHeight="1">
      <c r="B13" s="280"/>
      <c r="C13" s="735" t="s">
        <v>0</v>
      </c>
      <c r="D13" s="736">
        <f>IF(SUM(N13:N122)=0,"",AVERAGE(N13:N122))</f>
        <v>76.818181818181813</v>
      </c>
      <c r="E13" s="737" t="s">
        <v>125</v>
      </c>
      <c r="F13" s="738">
        <f>IF(SUM(N13:N32)=0,"",AVERAGE(N13:N32))</f>
        <v>67.5</v>
      </c>
      <c r="G13" s="739">
        <v>1</v>
      </c>
      <c r="H13" s="740" t="s">
        <v>143</v>
      </c>
      <c r="I13" s="741"/>
      <c r="J13" s="742" t="s">
        <v>3</v>
      </c>
      <c r="K13" s="311" t="s">
        <v>215</v>
      </c>
      <c r="L13" s="312" t="s">
        <v>238</v>
      </c>
      <c r="M13" s="743" t="s">
        <v>158</v>
      </c>
      <c r="N13" s="706">
        <v>60</v>
      </c>
      <c r="O13" s="707"/>
      <c r="P13" s="308"/>
      <c r="Q13" s="313"/>
      <c r="T13" s="281"/>
      <c r="U13" s="710"/>
      <c r="V13" s="630"/>
      <c r="W13" s="630"/>
      <c r="X13" s="630"/>
      <c r="Y13" s="630"/>
      <c r="Z13" s="630">
        <f>IF(N13="","",$N$13)</f>
        <v>60</v>
      </c>
      <c r="AA13" s="630"/>
      <c r="AB13" s="630"/>
      <c r="AC13" s="630"/>
      <c r="AD13" s="630"/>
      <c r="AE13" s="630"/>
      <c r="AF13" s="630"/>
      <c r="AG13" s="702"/>
      <c r="AH13" s="283"/>
    </row>
    <row r="14" spans="2:34" ht="39.75" customHeight="1">
      <c r="B14" s="280"/>
      <c r="C14" s="660"/>
      <c r="D14" s="600"/>
      <c r="E14" s="566"/>
      <c r="F14" s="586"/>
      <c r="G14" s="541"/>
      <c r="H14" s="545"/>
      <c r="I14" s="644"/>
      <c r="J14" s="689"/>
      <c r="K14" s="314" t="s">
        <v>216</v>
      </c>
      <c r="L14" s="315" t="s">
        <v>239</v>
      </c>
      <c r="M14" s="535"/>
      <c r="N14" s="535"/>
      <c r="O14" s="708"/>
      <c r="P14" s="308"/>
      <c r="Q14" s="313"/>
      <c r="T14" s="281"/>
      <c r="U14" s="558"/>
      <c r="V14" s="561"/>
      <c r="W14" s="561"/>
      <c r="X14" s="561"/>
      <c r="Y14" s="561"/>
      <c r="Z14" s="561"/>
      <c r="AA14" s="561"/>
      <c r="AB14" s="561"/>
      <c r="AC14" s="561"/>
      <c r="AD14" s="561"/>
      <c r="AE14" s="561"/>
      <c r="AF14" s="561"/>
      <c r="AG14" s="564"/>
      <c r="AH14" s="283"/>
    </row>
    <row r="15" spans="2:34" ht="39.75" customHeight="1">
      <c r="B15" s="280"/>
      <c r="C15" s="660"/>
      <c r="D15" s="600"/>
      <c r="E15" s="566"/>
      <c r="F15" s="586"/>
      <c r="G15" s="541"/>
      <c r="H15" s="545"/>
      <c r="I15" s="644"/>
      <c r="J15" s="689"/>
      <c r="K15" s="314" t="s">
        <v>217</v>
      </c>
      <c r="L15" s="315" t="s">
        <v>240</v>
      </c>
      <c r="M15" s="535"/>
      <c r="N15" s="535"/>
      <c r="O15" s="708"/>
      <c r="P15" s="308"/>
      <c r="Q15" s="313"/>
      <c r="T15" s="281"/>
      <c r="U15" s="558"/>
      <c r="V15" s="561"/>
      <c r="W15" s="561"/>
      <c r="X15" s="561"/>
      <c r="Y15" s="561"/>
      <c r="Z15" s="561"/>
      <c r="AA15" s="561"/>
      <c r="AB15" s="561"/>
      <c r="AC15" s="561"/>
      <c r="AD15" s="561"/>
      <c r="AE15" s="561"/>
      <c r="AF15" s="561"/>
      <c r="AG15" s="564"/>
      <c r="AH15" s="283"/>
    </row>
    <row r="16" spans="2:34" ht="39.75" customHeight="1">
      <c r="B16" s="280"/>
      <c r="C16" s="660"/>
      <c r="D16" s="600"/>
      <c r="E16" s="566"/>
      <c r="F16" s="586"/>
      <c r="G16" s="541"/>
      <c r="H16" s="545"/>
      <c r="I16" s="644"/>
      <c r="J16" s="689"/>
      <c r="K16" s="314" t="s">
        <v>241</v>
      </c>
      <c r="L16" s="315" t="s">
        <v>242</v>
      </c>
      <c r="M16" s="535"/>
      <c r="N16" s="535"/>
      <c r="O16" s="708"/>
      <c r="P16" s="308"/>
      <c r="Q16" s="313"/>
      <c r="T16" s="281"/>
      <c r="U16" s="558"/>
      <c r="V16" s="561"/>
      <c r="W16" s="561"/>
      <c r="X16" s="561"/>
      <c r="Y16" s="561"/>
      <c r="Z16" s="561"/>
      <c r="AA16" s="561"/>
      <c r="AB16" s="561"/>
      <c r="AC16" s="561"/>
      <c r="AD16" s="561"/>
      <c r="AE16" s="561"/>
      <c r="AF16" s="561"/>
      <c r="AG16" s="564"/>
      <c r="AH16" s="283"/>
    </row>
    <row r="17" spans="2:34" ht="39.75" customHeight="1">
      <c r="B17" s="280"/>
      <c r="C17" s="660"/>
      <c r="D17" s="600"/>
      <c r="E17" s="566"/>
      <c r="F17" s="586"/>
      <c r="G17" s="588"/>
      <c r="H17" s="571"/>
      <c r="I17" s="645"/>
      <c r="J17" s="690"/>
      <c r="K17" s="314" t="s">
        <v>243</v>
      </c>
      <c r="L17" s="315" t="s">
        <v>244</v>
      </c>
      <c r="M17" s="581"/>
      <c r="N17" s="581"/>
      <c r="O17" s="709"/>
      <c r="P17" s="308"/>
      <c r="Q17" s="313"/>
      <c r="T17" s="281"/>
      <c r="U17" s="558"/>
      <c r="V17" s="561"/>
      <c r="W17" s="561"/>
      <c r="X17" s="561"/>
      <c r="Y17" s="561"/>
      <c r="Z17" s="561"/>
      <c r="AA17" s="561"/>
      <c r="AB17" s="561"/>
      <c r="AC17" s="561"/>
      <c r="AD17" s="561"/>
      <c r="AE17" s="561"/>
      <c r="AF17" s="561"/>
      <c r="AG17" s="564"/>
      <c r="AH17" s="283"/>
    </row>
    <row r="18" spans="2:34" ht="39.75" customHeight="1">
      <c r="B18" s="280"/>
      <c r="C18" s="660"/>
      <c r="D18" s="601"/>
      <c r="E18" s="566"/>
      <c r="F18" s="587"/>
      <c r="G18" s="578">
        <v>2</v>
      </c>
      <c r="H18" s="576" t="s">
        <v>126</v>
      </c>
      <c r="I18" s="656"/>
      <c r="J18" s="700" t="s">
        <v>88</v>
      </c>
      <c r="K18" s="314" t="s">
        <v>215</v>
      </c>
      <c r="L18" s="315" t="s">
        <v>245</v>
      </c>
      <c r="M18" s="552" t="s">
        <v>158</v>
      </c>
      <c r="N18" s="553">
        <v>80</v>
      </c>
      <c r="O18" s="554"/>
      <c r="P18" s="308"/>
      <c r="Q18" s="703" t="s">
        <v>236</v>
      </c>
      <c r="R18" s="704"/>
      <c r="S18" s="705"/>
      <c r="T18" s="281"/>
      <c r="U18" s="557"/>
      <c r="V18" s="560"/>
      <c r="W18" s="560"/>
      <c r="X18" s="560"/>
      <c r="Y18" s="560"/>
      <c r="Z18" s="560"/>
      <c r="AA18" s="560"/>
      <c r="AB18" s="560"/>
      <c r="AC18" s="560"/>
      <c r="AD18" s="560"/>
      <c r="AE18" s="560"/>
      <c r="AF18" s="560">
        <f>IF(N18="","",$N$18)</f>
        <v>80</v>
      </c>
      <c r="AG18" s="563"/>
      <c r="AH18" s="283"/>
    </row>
    <row r="19" spans="2:34" ht="39.75" customHeight="1">
      <c r="B19" s="280"/>
      <c r="C19" s="660"/>
      <c r="D19" s="601"/>
      <c r="E19" s="566"/>
      <c r="F19" s="587"/>
      <c r="G19" s="541"/>
      <c r="H19" s="545"/>
      <c r="I19" s="644"/>
      <c r="J19" s="689"/>
      <c r="K19" s="314" t="s">
        <v>216</v>
      </c>
      <c r="L19" s="315" t="s">
        <v>246</v>
      </c>
      <c r="M19" s="535"/>
      <c r="N19" s="535"/>
      <c r="O19" s="555"/>
      <c r="P19" s="308"/>
      <c r="Q19" s="313"/>
      <c r="R19" s="492"/>
      <c r="T19" s="281"/>
      <c r="U19" s="558"/>
      <c r="V19" s="561"/>
      <c r="W19" s="561"/>
      <c r="X19" s="561"/>
      <c r="Y19" s="561"/>
      <c r="Z19" s="561"/>
      <c r="AA19" s="561"/>
      <c r="AB19" s="561"/>
      <c r="AC19" s="561"/>
      <c r="AD19" s="561"/>
      <c r="AE19" s="561"/>
      <c r="AF19" s="561"/>
      <c r="AG19" s="564"/>
      <c r="AH19" s="283"/>
    </row>
    <row r="20" spans="2:34" ht="39.75" customHeight="1">
      <c r="B20" s="280"/>
      <c r="C20" s="660"/>
      <c r="D20" s="601"/>
      <c r="E20" s="566"/>
      <c r="F20" s="587"/>
      <c r="G20" s="541"/>
      <c r="H20" s="545"/>
      <c r="I20" s="644"/>
      <c r="J20" s="689"/>
      <c r="K20" s="314" t="s">
        <v>217</v>
      </c>
      <c r="L20" s="315" t="s">
        <v>247</v>
      </c>
      <c r="M20" s="535"/>
      <c r="N20" s="535"/>
      <c r="O20" s="555"/>
      <c r="P20" s="308"/>
      <c r="Q20" s="313"/>
      <c r="R20" s="492"/>
      <c r="T20" s="281"/>
      <c r="U20" s="558"/>
      <c r="V20" s="561"/>
      <c r="W20" s="561"/>
      <c r="X20" s="561"/>
      <c r="Y20" s="561"/>
      <c r="Z20" s="561"/>
      <c r="AA20" s="561"/>
      <c r="AB20" s="561"/>
      <c r="AC20" s="561"/>
      <c r="AD20" s="561"/>
      <c r="AE20" s="561"/>
      <c r="AF20" s="561"/>
      <c r="AG20" s="564"/>
      <c r="AH20" s="283"/>
    </row>
    <row r="21" spans="2:34" ht="39.75" customHeight="1">
      <c r="B21" s="280"/>
      <c r="C21" s="660"/>
      <c r="D21" s="601"/>
      <c r="E21" s="566"/>
      <c r="F21" s="587"/>
      <c r="G21" s="541"/>
      <c r="H21" s="545"/>
      <c r="I21" s="644"/>
      <c r="J21" s="689"/>
      <c r="K21" s="314" t="s">
        <v>241</v>
      </c>
      <c r="L21" s="315" t="s">
        <v>248</v>
      </c>
      <c r="M21" s="535"/>
      <c r="N21" s="535"/>
      <c r="O21" s="555"/>
      <c r="P21" s="308"/>
      <c r="Q21" s="313"/>
      <c r="R21" s="492"/>
      <c r="T21" s="281"/>
      <c r="U21" s="558"/>
      <c r="V21" s="561"/>
      <c r="W21" s="561"/>
      <c r="X21" s="561"/>
      <c r="Y21" s="561"/>
      <c r="Z21" s="561"/>
      <c r="AA21" s="561"/>
      <c r="AB21" s="561"/>
      <c r="AC21" s="561"/>
      <c r="AD21" s="561"/>
      <c r="AE21" s="561"/>
      <c r="AF21" s="561"/>
      <c r="AG21" s="564"/>
      <c r="AH21" s="283"/>
    </row>
    <row r="22" spans="2:34" ht="39.75" customHeight="1">
      <c r="B22" s="280"/>
      <c r="C22" s="660"/>
      <c r="D22" s="601"/>
      <c r="E22" s="566"/>
      <c r="F22" s="587"/>
      <c r="G22" s="588"/>
      <c r="H22" s="571"/>
      <c r="I22" s="645"/>
      <c r="J22" s="690"/>
      <c r="K22" s="314" t="s">
        <v>243</v>
      </c>
      <c r="L22" s="315" t="s">
        <v>249</v>
      </c>
      <c r="M22" s="581"/>
      <c r="N22" s="581"/>
      <c r="O22" s="584"/>
      <c r="P22" s="308"/>
      <c r="Q22" s="313"/>
      <c r="R22" s="492"/>
      <c r="T22" s="281"/>
      <c r="U22" s="558"/>
      <c r="V22" s="561"/>
      <c r="W22" s="561"/>
      <c r="X22" s="561"/>
      <c r="Y22" s="561"/>
      <c r="Z22" s="561"/>
      <c r="AA22" s="561"/>
      <c r="AB22" s="561"/>
      <c r="AC22" s="561"/>
      <c r="AD22" s="561"/>
      <c r="AE22" s="561"/>
      <c r="AF22" s="561"/>
      <c r="AG22" s="564"/>
      <c r="AH22" s="283"/>
    </row>
    <row r="23" spans="2:34" ht="39.75" customHeight="1">
      <c r="B23" s="280"/>
      <c r="C23" s="660"/>
      <c r="D23" s="601"/>
      <c r="E23" s="566"/>
      <c r="F23" s="587"/>
      <c r="G23" s="578">
        <v>3</v>
      </c>
      <c r="H23" s="576" t="s">
        <v>144</v>
      </c>
      <c r="I23" s="656"/>
      <c r="J23" s="700" t="s">
        <v>89</v>
      </c>
      <c r="K23" s="314" t="s">
        <v>215</v>
      </c>
      <c r="L23" s="315" t="s">
        <v>250</v>
      </c>
      <c r="M23" s="552" t="s">
        <v>158</v>
      </c>
      <c r="N23" s="553">
        <v>70</v>
      </c>
      <c r="O23" s="554"/>
      <c r="P23" s="308"/>
      <c r="Q23" s="693" t="s">
        <v>908</v>
      </c>
      <c r="R23" s="694"/>
      <c r="S23" s="695"/>
      <c r="T23" s="281"/>
      <c r="U23" s="557"/>
      <c r="V23" s="560"/>
      <c r="W23" s="560"/>
      <c r="X23" s="560"/>
      <c r="Y23" s="560"/>
      <c r="Z23" s="630">
        <f>IF(N23="","",$N$23)</f>
        <v>70</v>
      </c>
      <c r="AA23" s="560"/>
      <c r="AB23" s="630">
        <f>IF(N23="","",$N$23)</f>
        <v>70</v>
      </c>
      <c r="AC23" s="630">
        <f>IF(N23="","",$N$23)</f>
        <v>70</v>
      </c>
      <c r="AD23" s="560"/>
      <c r="AE23" s="560"/>
      <c r="AF23" s="560"/>
      <c r="AG23" s="563"/>
      <c r="AH23" s="283"/>
    </row>
    <row r="24" spans="2:34" ht="39.75" customHeight="1">
      <c r="B24" s="280"/>
      <c r="C24" s="660"/>
      <c r="D24" s="601"/>
      <c r="E24" s="566"/>
      <c r="F24" s="587"/>
      <c r="G24" s="541"/>
      <c r="H24" s="545"/>
      <c r="I24" s="644"/>
      <c r="J24" s="689"/>
      <c r="K24" s="314" t="s">
        <v>216</v>
      </c>
      <c r="L24" s="315" t="s">
        <v>251</v>
      </c>
      <c r="M24" s="535"/>
      <c r="N24" s="535"/>
      <c r="O24" s="555"/>
      <c r="P24" s="308"/>
      <c r="Q24" s="696"/>
      <c r="R24" s="697"/>
      <c r="S24" s="698"/>
      <c r="T24" s="281"/>
      <c r="U24" s="558"/>
      <c r="V24" s="561"/>
      <c r="W24" s="561"/>
      <c r="X24" s="561"/>
      <c r="Y24" s="561"/>
      <c r="Z24" s="561"/>
      <c r="AA24" s="561"/>
      <c r="AB24" s="561"/>
      <c r="AC24" s="561"/>
      <c r="AD24" s="561"/>
      <c r="AE24" s="561"/>
      <c r="AF24" s="561"/>
      <c r="AG24" s="564"/>
      <c r="AH24" s="283"/>
    </row>
    <row r="25" spans="2:34" ht="39.75" customHeight="1">
      <c r="B25" s="280"/>
      <c r="C25" s="660"/>
      <c r="D25" s="601"/>
      <c r="E25" s="566"/>
      <c r="F25" s="587"/>
      <c r="G25" s="541"/>
      <c r="H25" s="545"/>
      <c r="I25" s="644"/>
      <c r="J25" s="689"/>
      <c r="K25" s="314" t="s">
        <v>217</v>
      </c>
      <c r="L25" s="315" t="s">
        <v>252</v>
      </c>
      <c r="M25" s="535"/>
      <c r="N25" s="535"/>
      <c r="O25" s="555"/>
      <c r="P25" s="308"/>
      <c r="Q25" s="313"/>
      <c r="T25" s="281"/>
      <c r="U25" s="558"/>
      <c r="V25" s="561"/>
      <c r="W25" s="561"/>
      <c r="X25" s="561"/>
      <c r="Y25" s="561"/>
      <c r="Z25" s="561"/>
      <c r="AA25" s="561"/>
      <c r="AB25" s="561"/>
      <c r="AC25" s="561"/>
      <c r="AD25" s="561"/>
      <c r="AE25" s="561"/>
      <c r="AF25" s="561"/>
      <c r="AG25" s="564"/>
      <c r="AH25" s="283"/>
    </row>
    <row r="26" spans="2:34" ht="39.75" customHeight="1">
      <c r="B26" s="280"/>
      <c r="C26" s="660"/>
      <c r="D26" s="601"/>
      <c r="E26" s="566"/>
      <c r="F26" s="587"/>
      <c r="G26" s="541"/>
      <c r="H26" s="545"/>
      <c r="I26" s="644"/>
      <c r="J26" s="689"/>
      <c r="K26" s="314" t="s">
        <v>241</v>
      </c>
      <c r="L26" s="315" t="s">
        <v>253</v>
      </c>
      <c r="M26" s="535"/>
      <c r="N26" s="535"/>
      <c r="O26" s="555"/>
      <c r="P26" s="308"/>
      <c r="Q26" s="313"/>
      <c r="T26" s="281"/>
      <c r="U26" s="558"/>
      <c r="V26" s="561"/>
      <c r="W26" s="561"/>
      <c r="X26" s="561"/>
      <c r="Y26" s="561"/>
      <c r="Z26" s="561"/>
      <c r="AA26" s="561"/>
      <c r="AB26" s="561"/>
      <c r="AC26" s="561"/>
      <c r="AD26" s="561"/>
      <c r="AE26" s="561"/>
      <c r="AF26" s="561"/>
      <c r="AG26" s="564"/>
      <c r="AH26" s="283"/>
    </row>
    <row r="27" spans="2:34" ht="39.75" customHeight="1">
      <c r="B27" s="280"/>
      <c r="C27" s="660"/>
      <c r="D27" s="601"/>
      <c r="E27" s="566"/>
      <c r="F27" s="587"/>
      <c r="G27" s="588"/>
      <c r="H27" s="571"/>
      <c r="I27" s="645"/>
      <c r="J27" s="690"/>
      <c r="K27" s="314" t="s">
        <v>243</v>
      </c>
      <c r="L27" s="315" t="s">
        <v>254</v>
      </c>
      <c r="M27" s="581"/>
      <c r="N27" s="581"/>
      <c r="O27" s="584"/>
      <c r="P27" s="308"/>
      <c r="Q27" s="313"/>
      <c r="T27" s="281"/>
      <c r="U27" s="558"/>
      <c r="V27" s="561"/>
      <c r="W27" s="561"/>
      <c r="X27" s="561"/>
      <c r="Y27" s="561"/>
      <c r="Z27" s="561"/>
      <c r="AA27" s="561"/>
      <c r="AB27" s="561"/>
      <c r="AC27" s="561"/>
      <c r="AD27" s="561"/>
      <c r="AE27" s="561"/>
      <c r="AF27" s="561"/>
      <c r="AG27" s="564"/>
      <c r="AH27" s="283"/>
    </row>
    <row r="28" spans="2:34" ht="39.75" customHeight="1">
      <c r="B28" s="280"/>
      <c r="C28" s="660"/>
      <c r="D28" s="601"/>
      <c r="E28" s="566"/>
      <c r="F28" s="587"/>
      <c r="G28" s="578">
        <v>4</v>
      </c>
      <c r="H28" s="576" t="s">
        <v>127</v>
      </c>
      <c r="I28" s="656"/>
      <c r="J28" s="700" t="s">
        <v>200</v>
      </c>
      <c r="K28" s="314" t="s">
        <v>215</v>
      </c>
      <c r="L28" s="315" t="s">
        <v>255</v>
      </c>
      <c r="M28" s="552" t="s">
        <v>158</v>
      </c>
      <c r="N28" s="553">
        <v>60</v>
      </c>
      <c r="O28" s="554"/>
      <c r="P28" s="308"/>
      <c r="Q28" s="693" t="s">
        <v>229</v>
      </c>
      <c r="R28" s="694"/>
      <c r="S28" s="695"/>
      <c r="T28" s="380"/>
      <c r="U28" s="699"/>
      <c r="V28" s="560"/>
      <c r="W28" s="560"/>
      <c r="X28" s="560"/>
      <c r="Y28" s="560"/>
      <c r="Z28" s="560"/>
      <c r="AA28" s="560"/>
      <c r="AB28" s="560"/>
      <c r="AC28" s="560"/>
      <c r="AD28" s="560"/>
      <c r="AE28" s="560">
        <f>IF(N28="","",N28)</f>
        <v>60</v>
      </c>
      <c r="AF28" s="560"/>
      <c r="AG28" s="563"/>
      <c r="AH28" s="283"/>
    </row>
    <row r="29" spans="2:34" ht="39.75" customHeight="1">
      <c r="B29" s="280"/>
      <c r="C29" s="660"/>
      <c r="D29" s="601"/>
      <c r="E29" s="535"/>
      <c r="F29" s="538"/>
      <c r="G29" s="541"/>
      <c r="H29" s="545"/>
      <c r="I29" s="644"/>
      <c r="J29" s="689"/>
      <c r="K29" s="314" t="s">
        <v>216</v>
      </c>
      <c r="L29" s="315" t="s">
        <v>256</v>
      </c>
      <c r="M29" s="535"/>
      <c r="N29" s="535"/>
      <c r="O29" s="555"/>
      <c r="P29" s="308"/>
      <c r="Q29" s="696"/>
      <c r="R29" s="697"/>
      <c r="S29" s="698"/>
      <c r="T29" s="281"/>
      <c r="U29" s="558"/>
      <c r="V29" s="561"/>
      <c r="W29" s="561"/>
      <c r="X29" s="561"/>
      <c r="Y29" s="561"/>
      <c r="Z29" s="561"/>
      <c r="AA29" s="561"/>
      <c r="AB29" s="561"/>
      <c r="AC29" s="561"/>
      <c r="AD29" s="561"/>
      <c r="AE29" s="561"/>
      <c r="AF29" s="561"/>
      <c r="AG29" s="564"/>
      <c r="AH29" s="283"/>
    </row>
    <row r="30" spans="2:34" ht="39.75" customHeight="1">
      <c r="B30" s="280"/>
      <c r="C30" s="660"/>
      <c r="D30" s="601"/>
      <c r="E30" s="535"/>
      <c r="F30" s="538"/>
      <c r="G30" s="541"/>
      <c r="H30" s="545"/>
      <c r="I30" s="644"/>
      <c r="J30" s="689"/>
      <c r="K30" s="314" t="s">
        <v>217</v>
      </c>
      <c r="L30" s="315" t="s">
        <v>257</v>
      </c>
      <c r="M30" s="535"/>
      <c r="N30" s="535"/>
      <c r="O30" s="555"/>
      <c r="P30" s="308"/>
      <c r="Q30" s="313"/>
      <c r="R30" s="317"/>
      <c r="T30" s="281"/>
      <c r="U30" s="558"/>
      <c r="V30" s="561"/>
      <c r="W30" s="561"/>
      <c r="X30" s="561"/>
      <c r="Y30" s="561"/>
      <c r="Z30" s="561"/>
      <c r="AA30" s="561"/>
      <c r="AB30" s="561"/>
      <c r="AC30" s="561"/>
      <c r="AD30" s="561"/>
      <c r="AE30" s="561"/>
      <c r="AF30" s="561"/>
      <c r="AG30" s="564"/>
      <c r="AH30" s="283"/>
    </row>
    <row r="31" spans="2:34" ht="39.75" customHeight="1">
      <c r="B31" s="280"/>
      <c r="C31" s="660"/>
      <c r="D31" s="601"/>
      <c r="E31" s="535"/>
      <c r="F31" s="538"/>
      <c r="G31" s="541"/>
      <c r="H31" s="545"/>
      <c r="I31" s="644"/>
      <c r="J31" s="689"/>
      <c r="K31" s="314" t="s">
        <v>241</v>
      </c>
      <c r="L31" s="315" t="s">
        <v>258</v>
      </c>
      <c r="M31" s="535"/>
      <c r="N31" s="535"/>
      <c r="O31" s="555"/>
      <c r="P31" s="308"/>
      <c r="Q31" s="313"/>
      <c r="R31" s="317"/>
      <c r="T31" s="281"/>
      <c r="U31" s="558"/>
      <c r="V31" s="561"/>
      <c r="W31" s="561"/>
      <c r="X31" s="561"/>
      <c r="Y31" s="561"/>
      <c r="Z31" s="561"/>
      <c r="AA31" s="561"/>
      <c r="AB31" s="561"/>
      <c r="AC31" s="561"/>
      <c r="AD31" s="561"/>
      <c r="AE31" s="561"/>
      <c r="AF31" s="561"/>
      <c r="AG31" s="564"/>
      <c r="AH31" s="283"/>
    </row>
    <row r="32" spans="2:34" ht="39.75" customHeight="1">
      <c r="B32" s="280"/>
      <c r="C32" s="660"/>
      <c r="D32" s="601"/>
      <c r="E32" s="536"/>
      <c r="F32" s="539"/>
      <c r="G32" s="542"/>
      <c r="H32" s="547"/>
      <c r="I32" s="647"/>
      <c r="J32" s="701"/>
      <c r="K32" s="318" t="s">
        <v>243</v>
      </c>
      <c r="L32" s="319" t="s">
        <v>259</v>
      </c>
      <c r="M32" s="536"/>
      <c r="N32" s="536"/>
      <c r="O32" s="556"/>
      <c r="P32" s="308"/>
      <c r="Q32" s="313"/>
      <c r="R32" s="317"/>
      <c r="T32" s="281"/>
      <c r="U32" s="558"/>
      <c r="V32" s="561"/>
      <c r="W32" s="561"/>
      <c r="X32" s="561"/>
      <c r="Y32" s="561"/>
      <c r="Z32" s="561"/>
      <c r="AA32" s="561"/>
      <c r="AB32" s="561"/>
      <c r="AC32" s="561"/>
      <c r="AD32" s="561"/>
      <c r="AE32" s="561"/>
      <c r="AF32" s="561"/>
      <c r="AG32" s="564"/>
      <c r="AH32" s="283"/>
    </row>
    <row r="33" spans="2:34" ht="39.75" customHeight="1">
      <c r="B33" s="280"/>
      <c r="C33" s="660"/>
      <c r="D33" s="601"/>
      <c r="E33" s="566" t="s">
        <v>128</v>
      </c>
      <c r="F33" s="586">
        <f>+IF(SUM(N33:N67)=0,"",AVERAGE(N33:N67))</f>
        <v>68.571428571428569</v>
      </c>
      <c r="G33" s="575">
        <v>5</v>
      </c>
      <c r="H33" s="543" t="s">
        <v>188</v>
      </c>
      <c r="I33" s="643"/>
      <c r="J33" s="688" t="s">
        <v>189</v>
      </c>
      <c r="K33" s="320" t="s">
        <v>215</v>
      </c>
      <c r="L33" s="691" t="s">
        <v>260</v>
      </c>
      <c r="M33" s="590" t="s">
        <v>158</v>
      </c>
      <c r="N33" s="591">
        <v>40</v>
      </c>
      <c r="O33" s="592"/>
      <c r="P33" s="308"/>
      <c r="U33" s="557"/>
      <c r="V33" s="560"/>
      <c r="W33" s="560"/>
      <c r="X33" s="560"/>
      <c r="Y33" s="560"/>
      <c r="Z33" s="560"/>
      <c r="AA33" s="560"/>
      <c r="AB33" s="560"/>
      <c r="AC33" s="560"/>
      <c r="AD33" s="560"/>
      <c r="AE33" s="560"/>
      <c r="AF33" s="560"/>
      <c r="AG33" s="563">
        <f>IF(N33="","",N33)</f>
        <v>40</v>
      </c>
      <c r="AH33" s="283"/>
    </row>
    <row r="34" spans="2:34" ht="39.75" customHeight="1">
      <c r="B34" s="280"/>
      <c r="C34" s="660"/>
      <c r="D34" s="601"/>
      <c r="E34" s="566"/>
      <c r="F34" s="586"/>
      <c r="G34" s="541"/>
      <c r="H34" s="545"/>
      <c r="I34" s="644"/>
      <c r="J34" s="689"/>
      <c r="K34" s="314" t="s">
        <v>216</v>
      </c>
      <c r="L34" s="692"/>
      <c r="M34" s="535"/>
      <c r="N34" s="535"/>
      <c r="O34" s="555"/>
      <c r="P34" s="308"/>
      <c r="Q34" s="313"/>
      <c r="R34" s="492"/>
      <c r="T34" s="281"/>
      <c r="U34" s="558"/>
      <c r="V34" s="561"/>
      <c r="W34" s="561"/>
      <c r="X34" s="561"/>
      <c r="Y34" s="561"/>
      <c r="Z34" s="561"/>
      <c r="AA34" s="561"/>
      <c r="AB34" s="561"/>
      <c r="AC34" s="561"/>
      <c r="AD34" s="561"/>
      <c r="AE34" s="561"/>
      <c r="AF34" s="561"/>
      <c r="AG34" s="564"/>
      <c r="AH34" s="283"/>
    </row>
    <row r="35" spans="2:34" ht="39.75" customHeight="1">
      <c r="B35" s="280"/>
      <c r="C35" s="660"/>
      <c r="D35" s="601"/>
      <c r="E35" s="566"/>
      <c r="F35" s="586"/>
      <c r="G35" s="541"/>
      <c r="H35" s="545"/>
      <c r="I35" s="644"/>
      <c r="J35" s="689"/>
      <c r="K35" s="314" t="s">
        <v>217</v>
      </c>
      <c r="L35" s="692"/>
      <c r="M35" s="535"/>
      <c r="N35" s="535"/>
      <c r="O35" s="555"/>
      <c r="P35" s="308"/>
      <c r="Q35" s="313"/>
      <c r="R35" s="492"/>
      <c r="T35" s="281"/>
      <c r="U35" s="558"/>
      <c r="V35" s="561"/>
      <c r="W35" s="561"/>
      <c r="X35" s="561"/>
      <c r="Y35" s="561"/>
      <c r="Z35" s="561"/>
      <c r="AA35" s="561"/>
      <c r="AB35" s="561"/>
      <c r="AC35" s="561"/>
      <c r="AD35" s="561"/>
      <c r="AE35" s="561"/>
      <c r="AF35" s="561"/>
      <c r="AG35" s="564"/>
      <c r="AH35" s="283"/>
    </row>
    <row r="36" spans="2:34" ht="39.75" customHeight="1">
      <c r="B36" s="280"/>
      <c r="C36" s="660"/>
      <c r="D36" s="601"/>
      <c r="E36" s="566"/>
      <c r="F36" s="586"/>
      <c r="G36" s="541"/>
      <c r="H36" s="545"/>
      <c r="I36" s="644"/>
      <c r="J36" s="689"/>
      <c r="K36" s="314" t="s">
        <v>241</v>
      </c>
      <c r="L36" s="692"/>
      <c r="M36" s="535"/>
      <c r="N36" s="535"/>
      <c r="O36" s="555"/>
      <c r="P36" s="308"/>
      <c r="Q36" s="313"/>
      <c r="R36" s="492"/>
      <c r="T36" s="281"/>
      <c r="U36" s="558"/>
      <c r="V36" s="561"/>
      <c r="W36" s="561"/>
      <c r="X36" s="561"/>
      <c r="Y36" s="561"/>
      <c r="Z36" s="561"/>
      <c r="AA36" s="561"/>
      <c r="AB36" s="561"/>
      <c r="AC36" s="561"/>
      <c r="AD36" s="561"/>
      <c r="AE36" s="561"/>
      <c r="AF36" s="561"/>
      <c r="AG36" s="564"/>
      <c r="AH36" s="283"/>
    </row>
    <row r="37" spans="2:34" ht="39.75" customHeight="1">
      <c r="B37" s="280"/>
      <c r="C37" s="660"/>
      <c r="D37" s="601"/>
      <c r="E37" s="566"/>
      <c r="F37" s="586"/>
      <c r="G37" s="588"/>
      <c r="H37" s="571"/>
      <c r="I37" s="645"/>
      <c r="J37" s="690"/>
      <c r="K37" s="314" t="s">
        <v>243</v>
      </c>
      <c r="L37" s="692"/>
      <c r="M37" s="581"/>
      <c r="N37" s="581"/>
      <c r="O37" s="584"/>
      <c r="P37" s="308"/>
      <c r="Q37" s="313"/>
      <c r="R37" s="492"/>
      <c r="T37" s="281"/>
      <c r="U37" s="558"/>
      <c r="V37" s="561"/>
      <c r="W37" s="561"/>
      <c r="X37" s="561"/>
      <c r="Y37" s="561"/>
      <c r="Z37" s="561"/>
      <c r="AA37" s="561"/>
      <c r="AB37" s="561"/>
      <c r="AC37" s="561"/>
      <c r="AD37" s="561"/>
      <c r="AE37" s="561"/>
      <c r="AF37" s="561"/>
      <c r="AG37" s="564"/>
      <c r="AH37" s="283"/>
    </row>
    <row r="38" spans="2:34" ht="39.75" customHeight="1">
      <c r="B38" s="280"/>
      <c r="C38" s="660"/>
      <c r="D38" s="601"/>
      <c r="E38" s="566"/>
      <c r="F38" s="587"/>
      <c r="G38" s="575">
        <v>6</v>
      </c>
      <c r="H38" s="684" t="s">
        <v>1018</v>
      </c>
      <c r="I38" s="685"/>
      <c r="J38" s="639" t="s">
        <v>90</v>
      </c>
      <c r="K38" s="314" t="s">
        <v>215</v>
      </c>
      <c r="L38" s="315" t="s">
        <v>261</v>
      </c>
      <c r="M38" s="552" t="s">
        <v>158</v>
      </c>
      <c r="N38" s="553">
        <v>40</v>
      </c>
      <c r="O38" s="554"/>
      <c r="P38" s="308"/>
      <c r="Q38" s="313"/>
      <c r="T38" s="281"/>
      <c r="U38" s="557"/>
      <c r="V38" s="560"/>
      <c r="W38" s="560"/>
      <c r="X38" s="560"/>
      <c r="Y38" s="560"/>
      <c r="Z38" s="560"/>
      <c r="AA38" s="560"/>
      <c r="AB38" s="560"/>
      <c r="AC38" s="560"/>
      <c r="AD38" s="560"/>
      <c r="AE38" s="560"/>
      <c r="AF38" s="560"/>
      <c r="AG38" s="563">
        <f>IF(N38="","",N38)</f>
        <v>40</v>
      </c>
      <c r="AH38" s="283"/>
    </row>
    <row r="39" spans="2:34" ht="39.75" customHeight="1">
      <c r="B39" s="280"/>
      <c r="C39" s="660"/>
      <c r="D39" s="601"/>
      <c r="E39" s="566"/>
      <c r="F39" s="587"/>
      <c r="G39" s="541"/>
      <c r="H39" s="626"/>
      <c r="I39" s="686"/>
      <c r="J39" s="640"/>
      <c r="K39" s="314" t="s">
        <v>216</v>
      </c>
      <c r="L39" s="315" t="s">
        <v>262</v>
      </c>
      <c r="M39" s="535"/>
      <c r="N39" s="535"/>
      <c r="O39" s="555"/>
      <c r="P39" s="308"/>
      <c r="Q39" s="313"/>
      <c r="T39" s="281"/>
      <c r="U39" s="558"/>
      <c r="V39" s="561"/>
      <c r="W39" s="561"/>
      <c r="X39" s="561"/>
      <c r="Y39" s="561"/>
      <c r="Z39" s="561"/>
      <c r="AA39" s="561"/>
      <c r="AB39" s="561"/>
      <c r="AC39" s="561"/>
      <c r="AD39" s="561"/>
      <c r="AE39" s="561"/>
      <c r="AF39" s="561"/>
      <c r="AG39" s="564"/>
      <c r="AH39" s="283"/>
    </row>
    <row r="40" spans="2:34" ht="39.75" customHeight="1">
      <c r="B40" s="280"/>
      <c r="C40" s="660"/>
      <c r="D40" s="601"/>
      <c r="E40" s="566"/>
      <c r="F40" s="587"/>
      <c r="G40" s="541"/>
      <c r="H40" s="626"/>
      <c r="I40" s="686"/>
      <c r="J40" s="640"/>
      <c r="K40" s="314" t="s">
        <v>217</v>
      </c>
      <c r="L40" s="315" t="s">
        <v>263</v>
      </c>
      <c r="M40" s="535"/>
      <c r="N40" s="535"/>
      <c r="O40" s="555"/>
      <c r="P40" s="308"/>
      <c r="Q40" s="313"/>
      <c r="T40" s="281"/>
      <c r="U40" s="558"/>
      <c r="V40" s="561"/>
      <c r="W40" s="561"/>
      <c r="X40" s="561"/>
      <c r="Y40" s="561"/>
      <c r="Z40" s="561"/>
      <c r="AA40" s="561"/>
      <c r="AB40" s="561"/>
      <c r="AC40" s="561"/>
      <c r="AD40" s="561"/>
      <c r="AE40" s="561"/>
      <c r="AF40" s="561"/>
      <c r="AG40" s="564"/>
      <c r="AH40" s="283"/>
    </row>
    <row r="41" spans="2:34" ht="39.75" customHeight="1">
      <c r="B41" s="280"/>
      <c r="C41" s="660"/>
      <c r="D41" s="601"/>
      <c r="E41" s="566"/>
      <c r="F41" s="587"/>
      <c r="G41" s="541"/>
      <c r="H41" s="626"/>
      <c r="I41" s="686"/>
      <c r="J41" s="640"/>
      <c r="K41" s="314" t="s">
        <v>241</v>
      </c>
      <c r="L41" s="315" t="s">
        <v>264</v>
      </c>
      <c r="M41" s="535"/>
      <c r="N41" s="535"/>
      <c r="O41" s="555"/>
      <c r="P41" s="308"/>
      <c r="Q41" s="313"/>
      <c r="T41" s="281"/>
      <c r="U41" s="558"/>
      <c r="V41" s="561"/>
      <c r="W41" s="561"/>
      <c r="X41" s="561"/>
      <c r="Y41" s="561"/>
      <c r="Z41" s="561"/>
      <c r="AA41" s="561"/>
      <c r="AB41" s="561"/>
      <c r="AC41" s="561"/>
      <c r="AD41" s="561"/>
      <c r="AE41" s="561"/>
      <c r="AF41" s="561"/>
      <c r="AG41" s="564"/>
      <c r="AH41" s="283"/>
    </row>
    <row r="42" spans="2:34" ht="39.75" customHeight="1">
      <c r="B42" s="280"/>
      <c r="C42" s="660"/>
      <c r="D42" s="601"/>
      <c r="E42" s="566"/>
      <c r="F42" s="587"/>
      <c r="G42" s="588"/>
      <c r="H42" s="627"/>
      <c r="I42" s="687"/>
      <c r="J42" s="641"/>
      <c r="K42" s="314" t="s">
        <v>243</v>
      </c>
      <c r="L42" s="315" t="s">
        <v>265</v>
      </c>
      <c r="M42" s="581"/>
      <c r="N42" s="581"/>
      <c r="O42" s="584"/>
      <c r="P42" s="308"/>
      <c r="Q42" s="313"/>
      <c r="T42" s="281"/>
      <c r="U42" s="558"/>
      <c r="V42" s="561"/>
      <c r="W42" s="561"/>
      <c r="X42" s="561"/>
      <c r="Y42" s="561"/>
      <c r="Z42" s="561"/>
      <c r="AA42" s="561"/>
      <c r="AB42" s="561"/>
      <c r="AC42" s="561"/>
      <c r="AD42" s="561"/>
      <c r="AE42" s="561"/>
      <c r="AF42" s="561"/>
      <c r="AG42" s="564"/>
      <c r="AH42" s="283"/>
    </row>
    <row r="43" spans="2:34" ht="39.75" customHeight="1">
      <c r="B43" s="280"/>
      <c r="C43" s="660"/>
      <c r="D43" s="601"/>
      <c r="E43" s="566"/>
      <c r="F43" s="587"/>
      <c r="G43" s="575">
        <v>7</v>
      </c>
      <c r="H43" s="684" t="s">
        <v>1019</v>
      </c>
      <c r="I43" s="685"/>
      <c r="J43" s="639" t="s">
        <v>90</v>
      </c>
      <c r="K43" s="314" t="s">
        <v>215</v>
      </c>
      <c r="L43" s="315" t="s">
        <v>266</v>
      </c>
      <c r="M43" s="552" t="s">
        <v>158</v>
      </c>
      <c r="N43" s="553">
        <v>80</v>
      </c>
      <c r="O43" s="554"/>
      <c r="P43" s="308"/>
      <c r="T43" s="281"/>
      <c r="U43" s="557"/>
      <c r="V43" s="560"/>
      <c r="W43" s="560"/>
      <c r="X43" s="560"/>
      <c r="Y43" s="560"/>
      <c r="Z43" s="560"/>
      <c r="AA43" s="560"/>
      <c r="AB43" s="560"/>
      <c r="AC43" s="560"/>
      <c r="AD43" s="560"/>
      <c r="AE43" s="560"/>
      <c r="AF43" s="560"/>
      <c r="AG43" s="563">
        <f>IF(N43="","",N43)</f>
        <v>80</v>
      </c>
      <c r="AH43" s="283"/>
    </row>
    <row r="44" spans="2:34" ht="39.75" customHeight="1">
      <c r="B44" s="280"/>
      <c r="C44" s="660"/>
      <c r="D44" s="601"/>
      <c r="E44" s="566"/>
      <c r="F44" s="587"/>
      <c r="G44" s="541"/>
      <c r="H44" s="626"/>
      <c r="I44" s="686"/>
      <c r="J44" s="640"/>
      <c r="K44" s="314" t="s">
        <v>216</v>
      </c>
      <c r="L44" s="315" t="s">
        <v>267</v>
      </c>
      <c r="M44" s="535"/>
      <c r="N44" s="535"/>
      <c r="O44" s="555"/>
      <c r="P44" s="308"/>
      <c r="T44" s="281"/>
      <c r="U44" s="558"/>
      <c r="V44" s="561"/>
      <c r="W44" s="561"/>
      <c r="X44" s="561"/>
      <c r="Y44" s="561"/>
      <c r="Z44" s="561"/>
      <c r="AA44" s="561"/>
      <c r="AB44" s="561"/>
      <c r="AC44" s="561"/>
      <c r="AD44" s="561"/>
      <c r="AE44" s="561"/>
      <c r="AF44" s="561"/>
      <c r="AG44" s="564"/>
      <c r="AH44" s="283"/>
    </row>
    <row r="45" spans="2:34" ht="39.75" customHeight="1">
      <c r="B45" s="280"/>
      <c r="C45" s="660"/>
      <c r="D45" s="601"/>
      <c r="E45" s="566"/>
      <c r="F45" s="587"/>
      <c r="G45" s="541"/>
      <c r="H45" s="626"/>
      <c r="I45" s="686"/>
      <c r="J45" s="640"/>
      <c r="K45" s="314" t="s">
        <v>217</v>
      </c>
      <c r="L45" s="315" t="s">
        <v>268</v>
      </c>
      <c r="M45" s="535"/>
      <c r="N45" s="535"/>
      <c r="O45" s="555"/>
      <c r="P45" s="308"/>
      <c r="T45" s="281"/>
      <c r="U45" s="558"/>
      <c r="V45" s="561"/>
      <c r="W45" s="561"/>
      <c r="X45" s="561"/>
      <c r="Y45" s="561"/>
      <c r="Z45" s="561"/>
      <c r="AA45" s="561"/>
      <c r="AB45" s="561"/>
      <c r="AC45" s="561"/>
      <c r="AD45" s="561"/>
      <c r="AE45" s="561"/>
      <c r="AF45" s="561"/>
      <c r="AG45" s="564"/>
      <c r="AH45" s="283"/>
    </row>
    <row r="46" spans="2:34" ht="39.75" customHeight="1">
      <c r="B46" s="280"/>
      <c r="C46" s="660"/>
      <c r="D46" s="601"/>
      <c r="E46" s="566"/>
      <c r="F46" s="587"/>
      <c r="G46" s="541"/>
      <c r="H46" s="626"/>
      <c r="I46" s="686"/>
      <c r="J46" s="640"/>
      <c r="K46" s="314" t="s">
        <v>241</v>
      </c>
      <c r="L46" s="315" t="s">
        <v>269</v>
      </c>
      <c r="M46" s="535"/>
      <c r="N46" s="535"/>
      <c r="O46" s="555"/>
      <c r="P46" s="308"/>
      <c r="T46" s="281"/>
      <c r="U46" s="558"/>
      <c r="V46" s="561"/>
      <c r="W46" s="561"/>
      <c r="X46" s="561"/>
      <c r="Y46" s="561"/>
      <c r="Z46" s="561"/>
      <c r="AA46" s="561"/>
      <c r="AB46" s="561"/>
      <c r="AC46" s="561"/>
      <c r="AD46" s="561"/>
      <c r="AE46" s="561"/>
      <c r="AF46" s="561"/>
      <c r="AG46" s="564"/>
      <c r="AH46" s="283"/>
    </row>
    <row r="47" spans="2:34" ht="51.75" customHeight="1">
      <c r="B47" s="280"/>
      <c r="C47" s="660"/>
      <c r="D47" s="601"/>
      <c r="E47" s="566"/>
      <c r="F47" s="587"/>
      <c r="G47" s="588"/>
      <c r="H47" s="627"/>
      <c r="I47" s="687"/>
      <c r="J47" s="641"/>
      <c r="K47" s="314" t="s">
        <v>243</v>
      </c>
      <c r="L47" s="315" t="s">
        <v>270</v>
      </c>
      <c r="M47" s="581"/>
      <c r="N47" s="581"/>
      <c r="O47" s="584"/>
      <c r="P47" s="308"/>
      <c r="T47" s="281"/>
      <c r="U47" s="558"/>
      <c r="V47" s="561"/>
      <c r="W47" s="561"/>
      <c r="X47" s="561"/>
      <c r="Y47" s="561"/>
      <c r="Z47" s="561"/>
      <c r="AA47" s="561"/>
      <c r="AB47" s="561"/>
      <c r="AC47" s="561"/>
      <c r="AD47" s="561"/>
      <c r="AE47" s="561"/>
      <c r="AF47" s="561"/>
      <c r="AG47" s="564"/>
      <c r="AH47" s="283"/>
    </row>
    <row r="48" spans="2:34" ht="39.75" customHeight="1">
      <c r="B48" s="280"/>
      <c r="C48" s="660"/>
      <c r="D48" s="601"/>
      <c r="E48" s="566"/>
      <c r="F48" s="587"/>
      <c r="G48" s="575">
        <v>8</v>
      </c>
      <c r="H48" s="684" t="s">
        <v>1020</v>
      </c>
      <c r="I48" s="685"/>
      <c r="J48" s="639" t="s">
        <v>90</v>
      </c>
      <c r="K48" s="314" t="s">
        <v>215</v>
      </c>
      <c r="L48" s="315" t="s">
        <v>271</v>
      </c>
      <c r="M48" s="552" t="s">
        <v>158</v>
      </c>
      <c r="N48" s="553">
        <v>80</v>
      </c>
      <c r="O48" s="554"/>
      <c r="P48" s="308"/>
      <c r="T48" s="281"/>
      <c r="U48" s="557"/>
      <c r="V48" s="560"/>
      <c r="W48" s="560"/>
      <c r="X48" s="560"/>
      <c r="Y48" s="560"/>
      <c r="Z48" s="560"/>
      <c r="AA48" s="560"/>
      <c r="AB48" s="560"/>
      <c r="AC48" s="560"/>
      <c r="AD48" s="560"/>
      <c r="AE48" s="560"/>
      <c r="AF48" s="560"/>
      <c r="AG48" s="563">
        <f>IF(N48="","",N48)</f>
        <v>80</v>
      </c>
      <c r="AH48" s="283"/>
    </row>
    <row r="49" spans="2:34" ht="39.75" customHeight="1">
      <c r="B49" s="280"/>
      <c r="C49" s="660"/>
      <c r="D49" s="601"/>
      <c r="E49" s="566"/>
      <c r="F49" s="587"/>
      <c r="G49" s="541"/>
      <c r="H49" s="626"/>
      <c r="I49" s="686"/>
      <c r="J49" s="640"/>
      <c r="K49" s="314" t="s">
        <v>216</v>
      </c>
      <c r="L49" s="315" t="s">
        <v>272</v>
      </c>
      <c r="M49" s="535"/>
      <c r="N49" s="535"/>
      <c r="O49" s="555"/>
      <c r="P49" s="308"/>
      <c r="T49" s="281"/>
      <c r="U49" s="558"/>
      <c r="V49" s="561"/>
      <c r="W49" s="561"/>
      <c r="X49" s="561"/>
      <c r="Y49" s="561"/>
      <c r="Z49" s="561"/>
      <c r="AA49" s="561"/>
      <c r="AB49" s="561"/>
      <c r="AC49" s="561"/>
      <c r="AD49" s="561"/>
      <c r="AE49" s="561"/>
      <c r="AF49" s="561"/>
      <c r="AG49" s="564"/>
      <c r="AH49" s="283"/>
    </row>
    <row r="50" spans="2:34" ht="39.75" customHeight="1">
      <c r="B50" s="280"/>
      <c r="C50" s="660"/>
      <c r="D50" s="601"/>
      <c r="E50" s="566"/>
      <c r="F50" s="587"/>
      <c r="G50" s="541"/>
      <c r="H50" s="626"/>
      <c r="I50" s="686"/>
      <c r="J50" s="640"/>
      <c r="K50" s="314" t="s">
        <v>217</v>
      </c>
      <c r="L50" s="315" t="s">
        <v>273</v>
      </c>
      <c r="M50" s="535"/>
      <c r="N50" s="535"/>
      <c r="O50" s="555"/>
      <c r="P50" s="308"/>
      <c r="T50" s="281"/>
      <c r="U50" s="558"/>
      <c r="V50" s="561"/>
      <c r="W50" s="561"/>
      <c r="X50" s="561"/>
      <c r="Y50" s="561"/>
      <c r="Z50" s="561"/>
      <c r="AA50" s="561"/>
      <c r="AB50" s="561"/>
      <c r="AC50" s="561"/>
      <c r="AD50" s="561"/>
      <c r="AE50" s="561"/>
      <c r="AF50" s="561"/>
      <c r="AG50" s="564"/>
      <c r="AH50" s="283"/>
    </row>
    <row r="51" spans="2:34" ht="39.75" customHeight="1">
      <c r="B51" s="280"/>
      <c r="C51" s="660"/>
      <c r="D51" s="601"/>
      <c r="E51" s="566"/>
      <c r="F51" s="587"/>
      <c r="G51" s="541"/>
      <c r="H51" s="626"/>
      <c r="I51" s="686"/>
      <c r="J51" s="640"/>
      <c r="K51" s="314" t="s">
        <v>241</v>
      </c>
      <c r="L51" s="315" t="s">
        <v>274</v>
      </c>
      <c r="M51" s="535"/>
      <c r="N51" s="535"/>
      <c r="O51" s="555"/>
      <c r="P51" s="308"/>
      <c r="T51" s="281"/>
      <c r="U51" s="558"/>
      <c r="V51" s="561"/>
      <c r="W51" s="561"/>
      <c r="X51" s="561"/>
      <c r="Y51" s="561"/>
      <c r="Z51" s="561"/>
      <c r="AA51" s="561"/>
      <c r="AB51" s="561"/>
      <c r="AC51" s="561"/>
      <c r="AD51" s="561"/>
      <c r="AE51" s="561"/>
      <c r="AF51" s="561"/>
      <c r="AG51" s="564"/>
      <c r="AH51" s="283"/>
    </row>
    <row r="52" spans="2:34" ht="39.75" customHeight="1">
      <c r="B52" s="280"/>
      <c r="C52" s="660"/>
      <c r="D52" s="601"/>
      <c r="E52" s="566"/>
      <c r="F52" s="587"/>
      <c r="G52" s="588"/>
      <c r="H52" s="627"/>
      <c r="I52" s="687"/>
      <c r="J52" s="641"/>
      <c r="K52" s="314" t="s">
        <v>243</v>
      </c>
      <c r="L52" s="315" t="s">
        <v>275</v>
      </c>
      <c r="M52" s="581"/>
      <c r="N52" s="581"/>
      <c r="O52" s="584"/>
      <c r="P52" s="308"/>
      <c r="T52" s="281"/>
      <c r="U52" s="558"/>
      <c r="V52" s="561"/>
      <c r="W52" s="561"/>
      <c r="X52" s="561"/>
      <c r="Y52" s="561"/>
      <c r="Z52" s="561"/>
      <c r="AA52" s="561"/>
      <c r="AB52" s="561"/>
      <c r="AC52" s="561"/>
      <c r="AD52" s="561"/>
      <c r="AE52" s="561"/>
      <c r="AF52" s="561"/>
      <c r="AG52" s="564"/>
      <c r="AH52" s="283"/>
    </row>
    <row r="53" spans="2:34" ht="39.75" customHeight="1">
      <c r="B53" s="280"/>
      <c r="C53" s="660"/>
      <c r="D53" s="601"/>
      <c r="E53" s="566"/>
      <c r="F53" s="587"/>
      <c r="G53" s="575">
        <v>9</v>
      </c>
      <c r="H53" s="684" t="s">
        <v>1021</v>
      </c>
      <c r="I53" s="685"/>
      <c r="J53" s="639" t="s">
        <v>90</v>
      </c>
      <c r="K53" s="314" t="s">
        <v>215</v>
      </c>
      <c r="L53" s="315" t="s">
        <v>276</v>
      </c>
      <c r="M53" s="552" t="s">
        <v>158</v>
      </c>
      <c r="N53" s="553">
        <v>80</v>
      </c>
      <c r="O53" s="554"/>
      <c r="P53" s="308"/>
      <c r="T53" s="281"/>
      <c r="U53" s="557"/>
      <c r="V53" s="560"/>
      <c r="W53" s="560"/>
      <c r="X53" s="560"/>
      <c r="Y53" s="560"/>
      <c r="Z53" s="560"/>
      <c r="AA53" s="560"/>
      <c r="AB53" s="560"/>
      <c r="AC53" s="560"/>
      <c r="AD53" s="560"/>
      <c r="AE53" s="560"/>
      <c r="AF53" s="560"/>
      <c r="AG53" s="563">
        <f>IF(N53="","",N53)</f>
        <v>80</v>
      </c>
      <c r="AH53" s="283"/>
    </row>
    <row r="54" spans="2:34" ht="39.75" customHeight="1">
      <c r="B54" s="280"/>
      <c r="C54" s="660"/>
      <c r="D54" s="601"/>
      <c r="E54" s="566"/>
      <c r="F54" s="587"/>
      <c r="G54" s="541"/>
      <c r="H54" s="626"/>
      <c r="I54" s="686"/>
      <c r="J54" s="640"/>
      <c r="K54" s="314" t="s">
        <v>216</v>
      </c>
      <c r="L54" s="315" t="s">
        <v>277</v>
      </c>
      <c r="M54" s="535"/>
      <c r="N54" s="535"/>
      <c r="O54" s="555"/>
      <c r="P54" s="308"/>
      <c r="T54" s="281"/>
      <c r="U54" s="558"/>
      <c r="V54" s="561"/>
      <c r="W54" s="561"/>
      <c r="X54" s="561"/>
      <c r="Y54" s="561"/>
      <c r="Z54" s="561"/>
      <c r="AA54" s="561"/>
      <c r="AB54" s="561"/>
      <c r="AC54" s="561"/>
      <c r="AD54" s="561"/>
      <c r="AE54" s="561"/>
      <c r="AF54" s="561"/>
      <c r="AG54" s="564"/>
      <c r="AH54" s="283"/>
    </row>
    <row r="55" spans="2:34" ht="39.75" customHeight="1">
      <c r="B55" s="280"/>
      <c r="C55" s="660"/>
      <c r="D55" s="601"/>
      <c r="E55" s="566"/>
      <c r="F55" s="587"/>
      <c r="G55" s="541"/>
      <c r="H55" s="626"/>
      <c r="I55" s="686"/>
      <c r="J55" s="640"/>
      <c r="K55" s="314" t="s">
        <v>217</v>
      </c>
      <c r="L55" s="315" t="s">
        <v>278</v>
      </c>
      <c r="M55" s="535"/>
      <c r="N55" s="535"/>
      <c r="O55" s="555"/>
      <c r="P55" s="308"/>
      <c r="T55" s="281"/>
      <c r="U55" s="558"/>
      <c r="V55" s="561"/>
      <c r="W55" s="561"/>
      <c r="X55" s="561"/>
      <c r="Y55" s="561"/>
      <c r="Z55" s="561"/>
      <c r="AA55" s="561"/>
      <c r="AB55" s="561"/>
      <c r="AC55" s="561"/>
      <c r="AD55" s="561"/>
      <c r="AE55" s="561"/>
      <c r="AF55" s="561"/>
      <c r="AG55" s="564"/>
      <c r="AH55" s="283"/>
    </row>
    <row r="56" spans="2:34" ht="39.75" customHeight="1">
      <c r="B56" s="280"/>
      <c r="C56" s="660"/>
      <c r="D56" s="601"/>
      <c r="E56" s="566"/>
      <c r="F56" s="587"/>
      <c r="G56" s="541"/>
      <c r="H56" s="626"/>
      <c r="I56" s="686"/>
      <c r="J56" s="640"/>
      <c r="K56" s="314" t="s">
        <v>241</v>
      </c>
      <c r="L56" s="315" t="s">
        <v>279</v>
      </c>
      <c r="M56" s="535"/>
      <c r="N56" s="535"/>
      <c r="O56" s="555"/>
      <c r="P56" s="308"/>
      <c r="T56" s="281"/>
      <c r="U56" s="558"/>
      <c r="V56" s="561"/>
      <c r="W56" s="561"/>
      <c r="X56" s="561"/>
      <c r="Y56" s="561"/>
      <c r="Z56" s="561"/>
      <c r="AA56" s="561"/>
      <c r="AB56" s="561"/>
      <c r="AC56" s="561"/>
      <c r="AD56" s="561"/>
      <c r="AE56" s="561"/>
      <c r="AF56" s="561"/>
      <c r="AG56" s="564"/>
      <c r="AH56" s="283"/>
    </row>
    <row r="57" spans="2:34" ht="39.75" customHeight="1">
      <c r="B57" s="280"/>
      <c r="C57" s="660"/>
      <c r="D57" s="601"/>
      <c r="E57" s="566"/>
      <c r="F57" s="587"/>
      <c r="G57" s="588"/>
      <c r="H57" s="627"/>
      <c r="I57" s="687"/>
      <c r="J57" s="641"/>
      <c r="K57" s="314" t="s">
        <v>243</v>
      </c>
      <c r="L57" s="315" t="s">
        <v>280</v>
      </c>
      <c r="M57" s="581"/>
      <c r="N57" s="581"/>
      <c r="O57" s="584"/>
      <c r="P57" s="308"/>
      <c r="T57" s="281"/>
      <c r="U57" s="558"/>
      <c r="V57" s="561"/>
      <c r="W57" s="561"/>
      <c r="X57" s="561"/>
      <c r="Y57" s="561"/>
      <c r="Z57" s="561"/>
      <c r="AA57" s="561"/>
      <c r="AB57" s="561"/>
      <c r="AC57" s="561"/>
      <c r="AD57" s="561"/>
      <c r="AE57" s="561"/>
      <c r="AF57" s="561"/>
      <c r="AG57" s="564"/>
      <c r="AH57" s="283"/>
    </row>
    <row r="58" spans="2:34" ht="39.75" customHeight="1">
      <c r="B58" s="280"/>
      <c r="C58" s="660"/>
      <c r="D58" s="601"/>
      <c r="E58" s="566"/>
      <c r="F58" s="587"/>
      <c r="G58" s="575">
        <v>10</v>
      </c>
      <c r="H58" s="684" t="s">
        <v>1022</v>
      </c>
      <c r="I58" s="685"/>
      <c r="J58" s="639" t="s">
        <v>90</v>
      </c>
      <c r="K58" s="314" t="s">
        <v>215</v>
      </c>
      <c r="L58" s="315" t="s">
        <v>281</v>
      </c>
      <c r="M58" s="552" t="s">
        <v>158</v>
      </c>
      <c r="N58" s="553">
        <v>80</v>
      </c>
      <c r="O58" s="554"/>
      <c r="P58" s="308"/>
      <c r="T58" s="281"/>
      <c r="U58" s="557"/>
      <c r="V58" s="560"/>
      <c r="W58" s="560"/>
      <c r="X58" s="560"/>
      <c r="Y58" s="560"/>
      <c r="Z58" s="560"/>
      <c r="AA58" s="560"/>
      <c r="AB58" s="560"/>
      <c r="AC58" s="560"/>
      <c r="AD58" s="560"/>
      <c r="AE58" s="560"/>
      <c r="AF58" s="560"/>
      <c r="AG58" s="563">
        <f>IF(N58="","",N58)</f>
        <v>80</v>
      </c>
      <c r="AH58" s="283"/>
    </row>
    <row r="59" spans="2:34" ht="39.75" customHeight="1">
      <c r="B59" s="280"/>
      <c r="C59" s="660"/>
      <c r="D59" s="601"/>
      <c r="E59" s="566"/>
      <c r="F59" s="587"/>
      <c r="G59" s="541"/>
      <c r="H59" s="626"/>
      <c r="I59" s="686"/>
      <c r="J59" s="640"/>
      <c r="K59" s="314" t="s">
        <v>216</v>
      </c>
      <c r="L59" s="315" t="s">
        <v>282</v>
      </c>
      <c r="M59" s="535"/>
      <c r="N59" s="535"/>
      <c r="O59" s="555"/>
      <c r="P59" s="308"/>
      <c r="T59" s="281"/>
      <c r="U59" s="558"/>
      <c r="V59" s="561"/>
      <c r="W59" s="561"/>
      <c r="X59" s="561"/>
      <c r="Y59" s="561"/>
      <c r="Z59" s="561"/>
      <c r="AA59" s="561"/>
      <c r="AB59" s="561"/>
      <c r="AC59" s="561"/>
      <c r="AD59" s="561"/>
      <c r="AE59" s="561"/>
      <c r="AF59" s="561"/>
      <c r="AG59" s="564"/>
      <c r="AH59" s="283"/>
    </row>
    <row r="60" spans="2:34" ht="39.75" customHeight="1">
      <c r="B60" s="280"/>
      <c r="C60" s="660"/>
      <c r="D60" s="601"/>
      <c r="E60" s="566"/>
      <c r="F60" s="587"/>
      <c r="G60" s="541"/>
      <c r="H60" s="626"/>
      <c r="I60" s="686"/>
      <c r="J60" s="640"/>
      <c r="K60" s="314" t="s">
        <v>217</v>
      </c>
      <c r="L60" s="315" t="s">
        <v>283</v>
      </c>
      <c r="M60" s="535"/>
      <c r="N60" s="535"/>
      <c r="O60" s="555"/>
      <c r="P60" s="308"/>
      <c r="T60" s="281"/>
      <c r="U60" s="558"/>
      <c r="V60" s="561"/>
      <c r="W60" s="561"/>
      <c r="X60" s="561"/>
      <c r="Y60" s="561"/>
      <c r="Z60" s="561"/>
      <c r="AA60" s="561"/>
      <c r="AB60" s="561"/>
      <c r="AC60" s="561"/>
      <c r="AD60" s="561"/>
      <c r="AE60" s="561"/>
      <c r="AF60" s="561"/>
      <c r="AG60" s="564"/>
      <c r="AH60" s="283"/>
    </row>
    <row r="61" spans="2:34" ht="39.75" customHeight="1">
      <c r="B61" s="280"/>
      <c r="C61" s="660"/>
      <c r="D61" s="601"/>
      <c r="E61" s="566"/>
      <c r="F61" s="587"/>
      <c r="G61" s="541"/>
      <c r="H61" s="626"/>
      <c r="I61" s="686"/>
      <c r="J61" s="640"/>
      <c r="K61" s="314" t="s">
        <v>241</v>
      </c>
      <c r="L61" s="315" t="s">
        <v>284</v>
      </c>
      <c r="M61" s="535"/>
      <c r="N61" s="535"/>
      <c r="O61" s="555"/>
      <c r="P61" s="308"/>
      <c r="T61" s="281"/>
      <c r="U61" s="558"/>
      <c r="V61" s="561"/>
      <c r="W61" s="561"/>
      <c r="X61" s="561"/>
      <c r="Y61" s="561"/>
      <c r="Z61" s="561"/>
      <c r="AA61" s="561"/>
      <c r="AB61" s="561"/>
      <c r="AC61" s="561"/>
      <c r="AD61" s="561"/>
      <c r="AE61" s="561"/>
      <c r="AF61" s="561"/>
      <c r="AG61" s="564"/>
      <c r="AH61" s="283"/>
    </row>
    <row r="62" spans="2:34" ht="54" customHeight="1">
      <c r="B62" s="280"/>
      <c r="C62" s="660"/>
      <c r="D62" s="601"/>
      <c r="E62" s="566"/>
      <c r="F62" s="587"/>
      <c r="G62" s="588"/>
      <c r="H62" s="627"/>
      <c r="I62" s="687"/>
      <c r="J62" s="641"/>
      <c r="K62" s="314" t="s">
        <v>243</v>
      </c>
      <c r="L62" s="315" t="s">
        <v>285</v>
      </c>
      <c r="M62" s="581"/>
      <c r="N62" s="581"/>
      <c r="O62" s="584"/>
      <c r="P62" s="308"/>
      <c r="T62" s="281"/>
      <c r="U62" s="558"/>
      <c r="V62" s="561"/>
      <c r="W62" s="561"/>
      <c r="X62" s="561"/>
      <c r="Y62" s="561"/>
      <c r="Z62" s="561"/>
      <c r="AA62" s="561"/>
      <c r="AB62" s="561"/>
      <c r="AC62" s="561"/>
      <c r="AD62" s="561"/>
      <c r="AE62" s="561"/>
      <c r="AF62" s="561"/>
      <c r="AG62" s="564"/>
      <c r="AH62" s="283"/>
    </row>
    <row r="63" spans="2:34" ht="39.75" customHeight="1">
      <c r="B63" s="280"/>
      <c r="C63" s="660"/>
      <c r="D63" s="601"/>
      <c r="E63" s="566"/>
      <c r="F63" s="587"/>
      <c r="G63" s="575">
        <v>11</v>
      </c>
      <c r="H63" s="543" t="s">
        <v>169</v>
      </c>
      <c r="I63" s="643"/>
      <c r="J63" s="639" t="s">
        <v>157</v>
      </c>
      <c r="K63" s="314" t="s">
        <v>215</v>
      </c>
      <c r="L63" s="315" t="s">
        <v>286</v>
      </c>
      <c r="M63" s="552" t="s">
        <v>158</v>
      </c>
      <c r="N63" s="553">
        <v>80</v>
      </c>
      <c r="O63" s="554"/>
      <c r="P63" s="308"/>
      <c r="T63" s="281"/>
      <c r="U63" s="557"/>
      <c r="V63" s="560"/>
      <c r="W63" s="560"/>
      <c r="X63" s="560"/>
      <c r="Y63" s="560"/>
      <c r="Z63" s="560"/>
      <c r="AA63" s="560"/>
      <c r="AB63" s="560">
        <f>IF(N63="","",N63)</f>
        <v>80</v>
      </c>
      <c r="AC63" s="560"/>
      <c r="AD63" s="560"/>
      <c r="AE63" s="560"/>
      <c r="AF63" s="560"/>
      <c r="AG63" s="563">
        <f>IF(N63="","",N63)</f>
        <v>80</v>
      </c>
      <c r="AH63" s="283"/>
    </row>
    <row r="64" spans="2:34" ht="39.75" customHeight="1">
      <c r="B64" s="280"/>
      <c r="C64" s="660"/>
      <c r="D64" s="601"/>
      <c r="E64" s="535"/>
      <c r="F64" s="538"/>
      <c r="G64" s="541"/>
      <c r="H64" s="545"/>
      <c r="I64" s="644"/>
      <c r="J64" s="640"/>
      <c r="K64" s="314" t="s">
        <v>216</v>
      </c>
      <c r="L64" s="315" t="s">
        <v>287</v>
      </c>
      <c r="M64" s="535"/>
      <c r="N64" s="535"/>
      <c r="O64" s="555"/>
      <c r="P64" s="308"/>
      <c r="T64" s="281"/>
      <c r="U64" s="558"/>
      <c r="V64" s="561"/>
      <c r="W64" s="561"/>
      <c r="X64" s="561"/>
      <c r="Y64" s="561"/>
      <c r="Z64" s="561"/>
      <c r="AA64" s="561"/>
      <c r="AB64" s="561"/>
      <c r="AC64" s="561"/>
      <c r="AD64" s="561"/>
      <c r="AE64" s="561"/>
      <c r="AF64" s="561"/>
      <c r="AG64" s="564"/>
      <c r="AH64" s="283"/>
    </row>
    <row r="65" spans="2:34" ht="39.75" customHeight="1">
      <c r="B65" s="280"/>
      <c r="C65" s="660"/>
      <c r="D65" s="601"/>
      <c r="E65" s="535"/>
      <c r="F65" s="538"/>
      <c r="G65" s="541"/>
      <c r="H65" s="545"/>
      <c r="I65" s="644"/>
      <c r="J65" s="640"/>
      <c r="K65" s="314" t="s">
        <v>217</v>
      </c>
      <c r="L65" s="315" t="s">
        <v>288</v>
      </c>
      <c r="M65" s="535"/>
      <c r="N65" s="535"/>
      <c r="O65" s="555"/>
      <c r="P65" s="308"/>
      <c r="T65" s="281"/>
      <c r="U65" s="558"/>
      <c r="V65" s="561"/>
      <c r="W65" s="561"/>
      <c r="X65" s="561"/>
      <c r="Y65" s="561"/>
      <c r="Z65" s="561"/>
      <c r="AA65" s="561"/>
      <c r="AB65" s="561"/>
      <c r="AC65" s="561"/>
      <c r="AD65" s="561"/>
      <c r="AE65" s="561"/>
      <c r="AF65" s="561"/>
      <c r="AG65" s="564"/>
      <c r="AH65" s="283"/>
    </row>
    <row r="66" spans="2:34" ht="39.75" customHeight="1">
      <c r="B66" s="280"/>
      <c r="C66" s="660"/>
      <c r="D66" s="601"/>
      <c r="E66" s="535"/>
      <c r="F66" s="538"/>
      <c r="G66" s="541"/>
      <c r="H66" s="545"/>
      <c r="I66" s="644"/>
      <c r="J66" s="640"/>
      <c r="K66" s="314" t="s">
        <v>241</v>
      </c>
      <c r="L66" s="315" t="s">
        <v>289</v>
      </c>
      <c r="M66" s="535"/>
      <c r="N66" s="535"/>
      <c r="O66" s="555"/>
      <c r="P66" s="308"/>
      <c r="T66" s="281"/>
      <c r="U66" s="558"/>
      <c r="V66" s="561"/>
      <c r="W66" s="561"/>
      <c r="X66" s="561"/>
      <c r="Y66" s="561"/>
      <c r="Z66" s="561"/>
      <c r="AA66" s="561"/>
      <c r="AB66" s="561"/>
      <c r="AC66" s="561"/>
      <c r="AD66" s="561"/>
      <c r="AE66" s="561"/>
      <c r="AF66" s="561"/>
      <c r="AG66" s="564"/>
      <c r="AH66" s="283"/>
    </row>
    <row r="67" spans="2:34" ht="51" customHeight="1">
      <c r="B67" s="280"/>
      <c r="C67" s="660"/>
      <c r="D67" s="601"/>
      <c r="E67" s="535"/>
      <c r="F67" s="538"/>
      <c r="G67" s="588"/>
      <c r="H67" s="571"/>
      <c r="I67" s="645"/>
      <c r="J67" s="640"/>
      <c r="K67" s="328" t="s">
        <v>243</v>
      </c>
      <c r="L67" s="329" t="s">
        <v>290</v>
      </c>
      <c r="M67" s="535"/>
      <c r="N67" s="535"/>
      <c r="O67" s="555"/>
      <c r="P67" s="308"/>
      <c r="T67" s="281"/>
      <c r="U67" s="558"/>
      <c r="V67" s="561"/>
      <c r="W67" s="561"/>
      <c r="X67" s="561"/>
      <c r="Y67" s="561"/>
      <c r="Z67" s="561"/>
      <c r="AA67" s="561"/>
      <c r="AB67" s="561"/>
      <c r="AC67" s="561"/>
      <c r="AD67" s="561"/>
      <c r="AE67" s="561"/>
      <c r="AF67" s="561"/>
      <c r="AG67" s="564"/>
      <c r="AH67" s="283"/>
    </row>
    <row r="68" spans="2:34" ht="39.75" customHeight="1">
      <c r="B68" s="280"/>
      <c r="C68" s="660"/>
      <c r="D68" s="601"/>
      <c r="E68" s="534" t="s">
        <v>129</v>
      </c>
      <c r="F68" s="585">
        <f>IF(SUM(N68:N112)=0,"",AVERAGE(N68:N112))</f>
        <v>84.444444444444443</v>
      </c>
      <c r="G68" s="540">
        <v>12</v>
      </c>
      <c r="H68" s="543" t="s">
        <v>5</v>
      </c>
      <c r="I68" s="643"/>
      <c r="J68" s="670" t="s">
        <v>91</v>
      </c>
      <c r="K68" s="330" t="s">
        <v>215</v>
      </c>
      <c r="L68" s="331" t="s">
        <v>291</v>
      </c>
      <c r="M68" s="580" t="s">
        <v>146</v>
      </c>
      <c r="N68" s="582">
        <v>90</v>
      </c>
      <c r="O68" s="583"/>
      <c r="P68" s="332"/>
      <c r="T68" s="281"/>
      <c r="U68" s="557"/>
      <c r="V68" s="560"/>
      <c r="W68" s="560"/>
      <c r="X68" s="560">
        <f>IF(N68="","",N68)</f>
        <v>90</v>
      </c>
      <c r="Y68" s="560"/>
      <c r="Z68" s="560"/>
      <c r="AA68" s="560"/>
      <c r="AB68" s="560"/>
      <c r="AC68" s="560"/>
      <c r="AD68" s="560"/>
      <c r="AE68" s="560">
        <f>IF(N68="","",N68)</f>
        <v>90</v>
      </c>
      <c r="AF68" s="560">
        <f>IF(N68="","",N68)</f>
        <v>90</v>
      </c>
      <c r="AG68" s="563">
        <f>IF(N68="","",N68)</f>
        <v>90</v>
      </c>
      <c r="AH68" s="283"/>
    </row>
    <row r="69" spans="2:34" ht="39.75" customHeight="1">
      <c r="B69" s="280"/>
      <c r="C69" s="660"/>
      <c r="D69" s="601"/>
      <c r="E69" s="566"/>
      <c r="F69" s="586"/>
      <c r="G69" s="541"/>
      <c r="H69" s="545"/>
      <c r="I69" s="644"/>
      <c r="J69" s="640"/>
      <c r="K69" s="314" t="s">
        <v>216</v>
      </c>
      <c r="L69" s="315" t="s">
        <v>292</v>
      </c>
      <c r="M69" s="535"/>
      <c r="N69" s="535"/>
      <c r="O69" s="555"/>
      <c r="P69" s="332"/>
      <c r="T69" s="281"/>
      <c r="U69" s="558"/>
      <c r="V69" s="561"/>
      <c r="W69" s="561"/>
      <c r="X69" s="561"/>
      <c r="Y69" s="561"/>
      <c r="Z69" s="561"/>
      <c r="AA69" s="561"/>
      <c r="AB69" s="561"/>
      <c r="AC69" s="561"/>
      <c r="AD69" s="561"/>
      <c r="AE69" s="561"/>
      <c r="AF69" s="561"/>
      <c r="AG69" s="564"/>
      <c r="AH69" s="283"/>
    </row>
    <row r="70" spans="2:34" ht="39.75" customHeight="1">
      <c r="B70" s="280"/>
      <c r="C70" s="660"/>
      <c r="D70" s="601"/>
      <c r="E70" s="566"/>
      <c r="F70" s="586"/>
      <c r="G70" s="541"/>
      <c r="H70" s="545"/>
      <c r="I70" s="644"/>
      <c r="J70" s="640"/>
      <c r="K70" s="314" t="s">
        <v>217</v>
      </c>
      <c r="L70" s="315" t="s">
        <v>293</v>
      </c>
      <c r="M70" s="535"/>
      <c r="N70" s="535"/>
      <c r="O70" s="555"/>
      <c r="P70" s="332"/>
      <c r="T70" s="281"/>
      <c r="U70" s="558"/>
      <c r="V70" s="561"/>
      <c r="W70" s="561"/>
      <c r="X70" s="561"/>
      <c r="Y70" s="561"/>
      <c r="Z70" s="561"/>
      <c r="AA70" s="561"/>
      <c r="AB70" s="561"/>
      <c r="AC70" s="561"/>
      <c r="AD70" s="561"/>
      <c r="AE70" s="561"/>
      <c r="AF70" s="561"/>
      <c r="AG70" s="564"/>
      <c r="AH70" s="283"/>
    </row>
    <row r="71" spans="2:34" ht="39.75" customHeight="1">
      <c r="B71" s="280"/>
      <c r="C71" s="660"/>
      <c r="D71" s="601"/>
      <c r="E71" s="566"/>
      <c r="F71" s="586"/>
      <c r="G71" s="541"/>
      <c r="H71" s="545"/>
      <c r="I71" s="644"/>
      <c r="J71" s="640"/>
      <c r="K71" s="314" t="s">
        <v>241</v>
      </c>
      <c r="L71" s="315" t="s">
        <v>294</v>
      </c>
      <c r="M71" s="535"/>
      <c r="N71" s="535"/>
      <c r="O71" s="555"/>
      <c r="P71" s="332"/>
      <c r="T71" s="281"/>
      <c r="U71" s="558"/>
      <c r="V71" s="561"/>
      <c r="W71" s="561"/>
      <c r="X71" s="561"/>
      <c r="Y71" s="561"/>
      <c r="Z71" s="561"/>
      <c r="AA71" s="561"/>
      <c r="AB71" s="561"/>
      <c r="AC71" s="561"/>
      <c r="AD71" s="561"/>
      <c r="AE71" s="561"/>
      <c r="AF71" s="561"/>
      <c r="AG71" s="564"/>
      <c r="AH71" s="283"/>
    </row>
    <row r="72" spans="2:34" ht="39.75" customHeight="1">
      <c r="B72" s="280"/>
      <c r="C72" s="660"/>
      <c r="D72" s="601"/>
      <c r="E72" s="566"/>
      <c r="F72" s="586"/>
      <c r="G72" s="588"/>
      <c r="H72" s="571"/>
      <c r="I72" s="645"/>
      <c r="J72" s="641"/>
      <c r="K72" s="314" t="s">
        <v>243</v>
      </c>
      <c r="L72" s="315" t="s">
        <v>295</v>
      </c>
      <c r="M72" s="581"/>
      <c r="N72" s="581"/>
      <c r="O72" s="584"/>
      <c r="P72" s="332"/>
      <c r="T72" s="281"/>
      <c r="U72" s="558"/>
      <c r="V72" s="561"/>
      <c r="W72" s="561"/>
      <c r="X72" s="561"/>
      <c r="Y72" s="561"/>
      <c r="Z72" s="561"/>
      <c r="AA72" s="561"/>
      <c r="AB72" s="561"/>
      <c r="AC72" s="561"/>
      <c r="AD72" s="561"/>
      <c r="AE72" s="561"/>
      <c r="AF72" s="561"/>
      <c r="AG72" s="564"/>
      <c r="AH72" s="283"/>
    </row>
    <row r="73" spans="2:34" ht="39.75" customHeight="1">
      <c r="B73" s="280"/>
      <c r="C73" s="660"/>
      <c r="D73" s="601"/>
      <c r="E73" s="566"/>
      <c r="F73" s="587"/>
      <c r="G73" s="614"/>
      <c r="H73" s="674" t="s">
        <v>1023</v>
      </c>
      <c r="I73" s="677" t="s">
        <v>1185</v>
      </c>
      <c r="J73" s="639" t="s">
        <v>92</v>
      </c>
      <c r="K73" s="314" t="s">
        <v>215</v>
      </c>
      <c r="L73" s="448" t="s">
        <v>1186</v>
      </c>
      <c r="M73" s="552" t="s">
        <v>146</v>
      </c>
      <c r="N73" s="553">
        <v>60</v>
      </c>
      <c r="O73" s="554"/>
      <c r="P73" s="308"/>
      <c r="T73" s="281"/>
      <c r="U73" s="557"/>
      <c r="V73" s="560">
        <f>IF(N73="","",N73)</f>
        <v>60</v>
      </c>
      <c r="W73" s="560"/>
      <c r="X73" s="560"/>
      <c r="Y73" s="560"/>
      <c r="Z73" s="560"/>
      <c r="AA73" s="560"/>
      <c r="AB73" s="560"/>
      <c r="AC73" s="560"/>
      <c r="AD73" s="560"/>
      <c r="AE73" s="560"/>
      <c r="AF73" s="560"/>
      <c r="AG73" s="563">
        <f>IF(N73="","",N73)</f>
        <v>60</v>
      </c>
      <c r="AH73" s="283"/>
    </row>
    <row r="74" spans="2:34" ht="39.75" customHeight="1">
      <c r="B74" s="280"/>
      <c r="C74" s="660"/>
      <c r="D74" s="601"/>
      <c r="E74" s="566"/>
      <c r="F74" s="587"/>
      <c r="G74" s="615"/>
      <c r="H74" s="675"/>
      <c r="I74" s="678"/>
      <c r="J74" s="640"/>
      <c r="K74" s="314" t="s">
        <v>216</v>
      </c>
      <c r="L74" s="449" t="s">
        <v>1187</v>
      </c>
      <c r="M74" s="535"/>
      <c r="N74" s="535"/>
      <c r="O74" s="555"/>
      <c r="P74" s="308"/>
      <c r="T74" s="281"/>
      <c r="U74" s="558"/>
      <c r="V74" s="561"/>
      <c r="W74" s="561"/>
      <c r="X74" s="561"/>
      <c r="Y74" s="561"/>
      <c r="Z74" s="561"/>
      <c r="AA74" s="561"/>
      <c r="AB74" s="561"/>
      <c r="AC74" s="561"/>
      <c r="AD74" s="561"/>
      <c r="AE74" s="561"/>
      <c r="AF74" s="561"/>
      <c r="AG74" s="564"/>
      <c r="AH74" s="283"/>
    </row>
    <row r="75" spans="2:34" ht="39.75" customHeight="1">
      <c r="B75" s="280"/>
      <c r="C75" s="660"/>
      <c r="D75" s="601"/>
      <c r="E75" s="566"/>
      <c r="F75" s="587"/>
      <c r="G75" s="615"/>
      <c r="H75" s="675"/>
      <c r="I75" s="678"/>
      <c r="J75" s="640"/>
      <c r="K75" s="314" t="s">
        <v>217</v>
      </c>
      <c r="L75" s="449" t="s">
        <v>1188</v>
      </c>
      <c r="M75" s="535"/>
      <c r="N75" s="535"/>
      <c r="O75" s="555"/>
      <c r="P75" s="308"/>
      <c r="T75" s="281"/>
      <c r="U75" s="558"/>
      <c r="V75" s="561"/>
      <c r="W75" s="561"/>
      <c r="X75" s="561"/>
      <c r="Y75" s="561"/>
      <c r="Z75" s="561"/>
      <c r="AA75" s="561"/>
      <c r="AB75" s="561"/>
      <c r="AC75" s="561"/>
      <c r="AD75" s="561"/>
      <c r="AE75" s="561"/>
      <c r="AF75" s="561"/>
      <c r="AG75" s="564"/>
      <c r="AH75" s="283"/>
    </row>
    <row r="76" spans="2:34" ht="39.75" customHeight="1">
      <c r="B76" s="280"/>
      <c r="C76" s="660"/>
      <c r="D76" s="601"/>
      <c r="E76" s="566"/>
      <c r="F76" s="587"/>
      <c r="G76" s="615"/>
      <c r="H76" s="675"/>
      <c r="I76" s="678"/>
      <c r="J76" s="640"/>
      <c r="K76" s="314" t="s">
        <v>241</v>
      </c>
      <c r="L76" s="449" t="s">
        <v>1189</v>
      </c>
      <c r="M76" s="535"/>
      <c r="N76" s="535"/>
      <c r="O76" s="555"/>
      <c r="P76" s="308"/>
      <c r="T76" s="281"/>
      <c r="U76" s="558"/>
      <c r="V76" s="561"/>
      <c r="W76" s="561"/>
      <c r="X76" s="561"/>
      <c r="Y76" s="561"/>
      <c r="Z76" s="561"/>
      <c r="AA76" s="561"/>
      <c r="AB76" s="561"/>
      <c r="AC76" s="561"/>
      <c r="AD76" s="561"/>
      <c r="AE76" s="561"/>
      <c r="AF76" s="561"/>
      <c r="AG76" s="564"/>
      <c r="AH76" s="283"/>
    </row>
    <row r="77" spans="2:34" ht="39.75" customHeight="1">
      <c r="B77" s="280"/>
      <c r="C77" s="660"/>
      <c r="D77" s="601"/>
      <c r="E77" s="566"/>
      <c r="F77" s="587"/>
      <c r="G77" s="616"/>
      <c r="H77" s="681"/>
      <c r="I77" s="682"/>
      <c r="J77" s="641"/>
      <c r="K77" s="314" t="s">
        <v>243</v>
      </c>
      <c r="L77" s="449" t="s">
        <v>1190</v>
      </c>
      <c r="M77" s="581"/>
      <c r="N77" s="581"/>
      <c r="O77" s="584"/>
      <c r="P77" s="308"/>
      <c r="T77" s="281"/>
      <c r="U77" s="558"/>
      <c r="V77" s="561"/>
      <c r="W77" s="561"/>
      <c r="X77" s="561"/>
      <c r="Y77" s="561"/>
      <c r="Z77" s="561"/>
      <c r="AA77" s="561"/>
      <c r="AB77" s="561"/>
      <c r="AC77" s="561"/>
      <c r="AD77" s="561"/>
      <c r="AE77" s="561"/>
      <c r="AF77" s="561"/>
      <c r="AG77" s="564"/>
      <c r="AH77" s="283"/>
    </row>
    <row r="78" spans="2:34" ht="39.75" customHeight="1">
      <c r="B78" s="280"/>
      <c r="C78" s="660"/>
      <c r="D78" s="601"/>
      <c r="E78" s="566"/>
      <c r="F78" s="587"/>
      <c r="G78" s="614"/>
      <c r="H78" s="674" t="s">
        <v>1025</v>
      </c>
      <c r="I78" s="636" t="s">
        <v>6</v>
      </c>
      <c r="J78" s="639" t="s">
        <v>90</v>
      </c>
      <c r="K78" s="314" t="s">
        <v>215</v>
      </c>
      <c r="L78" s="333" t="s">
        <v>296</v>
      </c>
      <c r="M78" s="552"/>
      <c r="N78" s="553">
        <v>90</v>
      </c>
      <c r="O78" s="554"/>
      <c r="P78" s="308"/>
      <c r="T78" s="281"/>
      <c r="U78" s="557"/>
      <c r="V78" s="560"/>
      <c r="W78" s="560"/>
      <c r="X78" s="560"/>
      <c r="Y78" s="560">
        <f>IF(N78="","",N78)</f>
        <v>90</v>
      </c>
      <c r="Z78" s="560"/>
      <c r="AA78" s="560"/>
      <c r="AB78" s="560">
        <f>IF(N78="","",N78)</f>
        <v>90</v>
      </c>
      <c r="AC78" s="560">
        <f>IF(N78="","",N78)</f>
        <v>90</v>
      </c>
      <c r="AD78" s="560">
        <f>IF(N78="","",N78)</f>
        <v>90</v>
      </c>
      <c r="AE78" s="560"/>
      <c r="AF78" s="560"/>
      <c r="AG78" s="563">
        <f>IF(N78="","",N78)</f>
        <v>90</v>
      </c>
      <c r="AH78" s="283"/>
    </row>
    <row r="79" spans="2:34" ht="39.75" customHeight="1">
      <c r="B79" s="280"/>
      <c r="C79" s="660"/>
      <c r="D79" s="601"/>
      <c r="E79" s="566"/>
      <c r="F79" s="587"/>
      <c r="G79" s="615"/>
      <c r="H79" s="675"/>
      <c r="I79" s="637"/>
      <c r="J79" s="640"/>
      <c r="K79" s="314" t="s">
        <v>216</v>
      </c>
      <c r="L79" s="315" t="s">
        <v>297</v>
      </c>
      <c r="M79" s="535"/>
      <c r="N79" s="535"/>
      <c r="O79" s="555"/>
      <c r="P79" s="308"/>
      <c r="T79" s="281"/>
      <c r="U79" s="558"/>
      <c r="V79" s="561"/>
      <c r="W79" s="561"/>
      <c r="X79" s="561"/>
      <c r="Y79" s="561"/>
      <c r="Z79" s="561"/>
      <c r="AA79" s="561"/>
      <c r="AB79" s="561"/>
      <c r="AC79" s="561"/>
      <c r="AD79" s="561"/>
      <c r="AE79" s="561"/>
      <c r="AF79" s="561"/>
      <c r="AG79" s="564"/>
      <c r="AH79" s="283"/>
    </row>
    <row r="80" spans="2:34" ht="39.75" customHeight="1">
      <c r="B80" s="280"/>
      <c r="C80" s="660"/>
      <c r="D80" s="601"/>
      <c r="E80" s="566"/>
      <c r="F80" s="587"/>
      <c r="G80" s="615"/>
      <c r="H80" s="675"/>
      <c r="I80" s="637"/>
      <c r="J80" s="640"/>
      <c r="K80" s="314" t="s">
        <v>217</v>
      </c>
      <c r="L80" s="315" t="s">
        <v>298</v>
      </c>
      <c r="M80" s="535"/>
      <c r="N80" s="535"/>
      <c r="O80" s="555"/>
      <c r="P80" s="308"/>
      <c r="T80" s="281"/>
      <c r="U80" s="558"/>
      <c r="V80" s="561"/>
      <c r="W80" s="561"/>
      <c r="X80" s="561"/>
      <c r="Y80" s="561"/>
      <c r="Z80" s="561"/>
      <c r="AA80" s="561"/>
      <c r="AB80" s="561"/>
      <c r="AC80" s="561"/>
      <c r="AD80" s="561"/>
      <c r="AE80" s="561"/>
      <c r="AF80" s="561"/>
      <c r="AG80" s="564"/>
      <c r="AH80" s="283"/>
    </row>
    <row r="81" spans="2:34" ht="39.75" customHeight="1">
      <c r="B81" s="280"/>
      <c r="C81" s="660"/>
      <c r="D81" s="601"/>
      <c r="E81" s="566"/>
      <c r="F81" s="587"/>
      <c r="G81" s="615"/>
      <c r="H81" s="675"/>
      <c r="I81" s="637"/>
      <c r="J81" s="640"/>
      <c r="K81" s="314" t="s">
        <v>241</v>
      </c>
      <c r="L81" s="315" t="s">
        <v>299</v>
      </c>
      <c r="M81" s="535"/>
      <c r="N81" s="535"/>
      <c r="O81" s="555"/>
      <c r="P81" s="308"/>
      <c r="T81" s="281"/>
      <c r="U81" s="558"/>
      <c r="V81" s="561"/>
      <c r="W81" s="561"/>
      <c r="X81" s="561"/>
      <c r="Y81" s="561"/>
      <c r="Z81" s="561"/>
      <c r="AA81" s="561"/>
      <c r="AB81" s="561"/>
      <c r="AC81" s="561"/>
      <c r="AD81" s="561"/>
      <c r="AE81" s="561"/>
      <c r="AF81" s="561"/>
      <c r="AG81" s="564"/>
      <c r="AH81" s="283"/>
    </row>
    <row r="82" spans="2:34" ht="39.75" customHeight="1">
      <c r="B82" s="280"/>
      <c r="C82" s="660"/>
      <c r="D82" s="601"/>
      <c r="E82" s="566"/>
      <c r="F82" s="587"/>
      <c r="G82" s="616"/>
      <c r="H82" s="681"/>
      <c r="I82" s="638"/>
      <c r="J82" s="641"/>
      <c r="K82" s="314" t="s">
        <v>243</v>
      </c>
      <c r="L82" s="315" t="s">
        <v>300</v>
      </c>
      <c r="M82" s="581"/>
      <c r="N82" s="581"/>
      <c r="O82" s="584"/>
      <c r="P82" s="308"/>
      <c r="T82" s="281"/>
      <c r="U82" s="558"/>
      <c r="V82" s="561"/>
      <c r="W82" s="561"/>
      <c r="X82" s="561"/>
      <c r="Y82" s="561"/>
      <c r="Z82" s="561"/>
      <c r="AA82" s="561"/>
      <c r="AB82" s="561"/>
      <c r="AC82" s="561"/>
      <c r="AD82" s="561"/>
      <c r="AE82" s="561"/>
      <c r="AF82" s="561"/>
      <c r="AG82" s="564"/>
      <c r="AH82" s="283"/>
    </row>
    <row r="83" spans="2:34" ht="39.75" customHeight="1">
      <c r="B83" s="280"/>
      <c r="C83" s="660"/>
      <c r="D83" s="601"/>
      <c r="E83" s="566"/>
      <c r="F83" s="587"/>
      <c r="G83" s="614"/>
      <c r="H83" s="674" t="s">
        <v>1026</v>
      </c>
      <c r="I83" s="636" t="s">
        <v>7</v>
      </c>
      <c r="J83" s="639" t="s">
        <v>90</v>
      </c>
      <c r="K83" s="314" t="s">
        <v>215</v>
      </c>
      <c r="L83" s="333" t="s">
        <v>301</v>
      </c>
      <c r="M83" s="552" t="s">
        <v>146</v>
      </c>
      <c r="N83" s="553">
        <v>90</v>
      </c>
      <c r="O83" s="554"/>
      <c r="P83" s="308"/>
      <c r="T83" s="281"/>
      <c r="U83" s="557"/>
      <c r="V83" s="560">
        <f>IF($N$83="","",$N$83)</f>
        <v>90</v>
      </c>
      <c r="W83" s="560">
        <f>IF($N$83="","",$N$83)</f>
        <v>90</v>
      </c>
      <c r="X83" s="560"/>
      <c r="Y83" s="560"/>
      <c r="Z83" s="560">
        <f>IF($N$83="","",$N$83)</f>
        <v>90</v>
      </c>
      <c r="AA83" s="560">
        <f>IF($N$83="","",$N$83)</f>
        <v>90</v>
      </c>
      <c r="AB83" s="560"/>
      <c r="AC83" s="560"/>
      <c r="AD83" s="560"/>
      <c r="AE83" s="560"/>
      <c r="AF83" s="560"/>
      <c r="AG83" s="563">
        <f>IF(N83="","",N83)</f>
        <v>90</v>
      </c>
      <c r="AH83" s="283"/>
    </row>
    <row r="84" spans="2:34" ht="39.75" customHeight="1">
      <c r="B84" s="280"/>
      <c r="C84" s="660"/>
      <c r="D84" s="601"/>
      <c r="E84" s="566"/>
      <c r="F84" s="587"/>
      <c r="G84" s="615"/>
      <c r="H84" s="675"/>
      <c r="I84" s="637"/>
      <c r="J84" s="640"/>
      <c r="K84" s="314" t="s">
        <v>216</v>
      </c>
      <c r="L84" s="315" t="s">
        <v>302</v>
      </c>
      <c r="M84" s="535"/>
      <c r="N84" s="535"/>
      <c r="O84" s="555"/>
      <c r="P84" s="308"/>
      <c r="T84" s="281"/>
      <c r="U84" s="558"/>
      <c r="V84" s="561"/>
      <c r="W84" s="561"/>
      <c r="X84" s="561"/>
      <c r="Y84" s="561"/>
      <c r="Z84" s="561"/>
      <c r="AA84" s="561"/>
      <c r="AB84" s="561"/>
      <c r="AC84" s="561"/>
      <c r="AD84" s="561"/>
      <c r="AE84" s="561"/>
      <c r="AF84" s="561"/>
      <c r="AG84" s="564"/>
      <c r="AH84" s="283"/>
    </row>
    <row r="85" spans="2:34" ht="39.75" customHeight="1">
      <c r="B85" s="280"/>
      <c r="C85" s="660"/>
      <c r="D85" s="601"/>
      <c r="E85" s="566"/>
      <c r="F85" s="587"/>
      <c r="G85" s="615"/>
      <c r="H85" s="675"/>
      <c r="I85" s="637"/>
      <c r="J85" s="640"/>
      <c r="K85" s="314" t="s">
        <v>217</v>
      </c>
      <c r="L85" s="315" t="s">
        <v>303</v>
      </c>
      <c r="M85" s="535"/>
      <c r="N85" s="535"/>
      <c r="O85" s="555"/>
      <c r="P85" s="308"/>
      <c r="T85" s="281"/>
      <c r="U85" s="558"/>
      <c r="V85" s="561"/>
      <c r="W85" s="561"/>
      <c r="X85" s="561"/>
      <c r="Y85" s="561"/>
      <c r="Z85" s="561"/>
      <c r="AA85" s="561"/>
      <c r="AB85" s="561"/>
      <c r="AC85" s="561"/>
      <c r="AD85" s="561"/>
      <c r="AE85" s="561"/>
      <c r="AF85" s="561"/>
      <c r="AG85" s="564"/>
      <c r="AH85" s="283"/>
    </row>
    <row r="86" spans="2:34" ht="39.75" customHeight="1">
      <c r="B86" s="280"/>
      <c r="C86" s="660"/>
      <c r="D86" s="601"/>
      <c r="E86" s="566"/>
      <c r="F86" s="587"/>
      <c r="G86" s="615"/>
      <c r="H86" s="675"/>
      <c r="I86" s="637"/>
      <c r="J86" s="640"/>
      <c r="K86" s="314" t="s">
        <v>241</v>
      </c>
      <c r="L86" s="315" t="s">
        <v>304</v>
      </c>
      <c r="M86" s="535"/>
      <c r="N86" s="535"/>
      <c r="O86" s="555"/>
      <c r="P86" s="308"/>
      <c r="T86" s="281"/>
      <c r="U86" s="558"/>
      <c r="V86" s="561"/>
      <c r="W86" s="561"/>
      <c r="X86" s="561"/>
      <c r="Y86" s="561"/>
      <c r="Z86" s="561"/>
      <c r="AA86" s="561"/>
      <c r="AB86" s="561"/>
      <c r="AC86" s="561"/>
      <c r="AD86" s="561"/>
      <c r="AE86" s="561"/>
      <c r="AF86" s="561"/>
      <c r="AG86" s="564"/>
      <c r="AH86" s="283"/>
    </row>
    <row r="87" spans="2:34" ht="39.75" customHeight="1">
      <c r="B87" s="280"/>
      <c r="C87" s="660"/>
      <c r="D87" s="601"/>
      <c r="E87" s="566"/>
      <c r="F87" s="587"/>
      <c r="G87" s="616"/>
      <c r="H87" s="681"/>
      <c r="I87" s="638"/>
      <c r="J87" s="641"/>
      <c r="K87" s="314" t="s">
        <v>243</v>
      </c>
      <c r="L87" s="315" t="s">
        <v>305</v>
      </c>
      <c r="M87" s="581"/>
      <c r="N87" s="581"/>
      <c r="O87" s="584"/>
      <c r="P87" s="308"/>
      <c r="T87" s="281"/>
      <c r="U87" s="558"/>
      <c r="V87" s="561"/>
      <c r="W87" s="561"/>
      <c r="X87" s="561"/>
      <c r="Y87" s="561"/>
      <c r="Z87" s="561"/>
      <c r="AA87" s="561"/>
      <c r="AB87" s="561"/>
      <c r="AC87" s="561"/>
      <c r="AD87" s="561"/>
      <c r="AE87" s="561"/>
      <c r="AF87" s="561"/>
      <c r="AG87" s="564"/>
      <c r="AH87" s="283"/>
    </row>
    <row r="88" spans="2:34" ht="39.75" customHeight="1">
      <c r="B88" s="280"/>
      <c r="C88" s="660"/>
      <c r="D88" s="601"/>
      <c r="E88" s="566"/>
      <c r="F88" s="587"/>
      <c r="G88" s="614"/>
      <c r="H88" s="674" t="s">
        <v>1027</v>
      </c>
      <c r="I88" s="636" t="s">
        <v>8</v>
      </c>
      <c r="J88" s="639" t="s">
        <v>90</v>
      </c>
      <c r="K88" s="314" t="s">
        <v>215</v>
      </c>
      <c r="L88" s="333" t="s">
        <v>306</v>
      </c>
      <c r="M88" s="552" t="s">
        <v>146</v>
      </c>
      <c r="N88" s="553">
        <v>90</v>
      </c>
      <c r="O88" s="554"/>
      <c r="P88" s="308"/>
      <c r="T88" s="281"/>
      <c r="U88" s="557">
        <f>IF(N88="","",N88)</f>
        <v>90</v>
      </c>
      <c r="V88" s="560"/>
      <c r="W88" s="560"/>
      <c r="X88" s="560"/>
      <c r="Y88" s="560"/>
      <c r="Z88" s="557">
        <f>IF(N88="","",N88)</f>
        <v>90</v>
      </c>
      <c r="AA88" s="560"/>
      <c r="AB88" s="560"/>
      <c r="AC88" s="560"/>
      <c r="AD88" s="560"/>
      <c r="AE88" s="560"/>
      <c r="AF88" s="560"/>
      <c r="AG88" s="563">
        <f>IF(N88="","",N88)</f>
        <v>90</v>
      </c>
      <c r="AH88" s="283"/>
    </row>
    <row r="89" spans="2:34" ht="39.75" customHeight="1">
      <c r="B89" s="280"/>
      <c r="C89" s="660"/>
      <c r="D89" s="601"/>
      <c r="E89" s="566"/>
      <c r="F89" s="587"/>
      <c r="G89" s="615"/>
      <c r="H89" s="675"/>
      <c r="I89" s="637"/>
      <c r="J89" s="640"/>
      <c r="K89" s="314" t="s">
        <v>216</v>
      </c>
      <c r="L89" s="315" t="s">
        <v>307</v>
      </c>
      <c r="M89" s="535"/>
      <c r="N89" s="535"/>
      <c r="O89" s="555"/>
      <c r="P89" s="308"/>
      <c r="T89" s="281"/>
      <c r="U89" s="558"/>
      <c r="V89" s="561"/>
      <c r="W89" s="561"/>
      <c r="X89" s="561"/>
      <c r="Y89" s="561"/>
      <c r="Z89" s="558"/>
      <c r="AA89" s="561"/>
      <c r="AB89" s="561"/>
      <c r="AC89" s="561"/>
      <c r="AD89" s="561"/>
      <c r="AE89" s="561"/>
      <c r="AF89" s="561"/>
      <c r="AG89" s="564"/>
      <c r="AH89" s="283"/>
    </row>
    <row r="90" spans="2:34" ht="39.75" customHeight="1">
      <c r="B90" s="280"/>
      <c r="C90" s="660"/>
      <c r="D90" s="601"/>
      <c r="E90" s="566"/>
      <c r="F90" s="587"/>
      <c r="G90" s="615"/>
      <c r="H90" s="675"/>
      <c r="I90" s="637"/>
      <c r="J90" s="640"/>
      <c r="K90" s="314" t="s">
        <v>217</v>
      </c>
      <c r="L90" s="315" t="s">
        <v>308</v>
      </c>
      <c r="M90" s="535"/>
      <c r="N90" s="535"/>
      <c r="O90" s="555"/>
      <c r="P90" s="308"/>
      <c r="T90" s="281"/>
      <c r="U90" s="558"/>
      <c r="V90" s="561"/>
      <c r="W90" s="561"/>
      <c r="X90" s="561"/>
      <c r="Y90" s="561"/>
      <c r="Z90" s="558"/>
      <c r="AA90" s="561"/>
      <c r="AB90" s="561"/>
      <c r="AC90" s="561"/>
      <c r="AD90" s="561"/>
      <c r="AE90" s="561"/>
      <c r="AF90" s="561"/>
      <c r="AG90" s="564"/>
      <c r="AH90" s="283"/>
    </row>
    <row r="91" spans="2:34" ht="39.75" customHeight="1">
      <c r="B91" s="280"/>
      <c r="C91" s="660"/>
      <c r="D91" s="601"/>
      <c r="E91" s="566"/>
      <c r="F91" s="587"/>
      <c r="G91" s="615"/>
      <c r="H91" s="675"/>
      <c r="I91" s="637"/>
      <c r="J91" s="640"/>
      <c r="K91" s="314" t="s">
        <v>241</v>
      </c>
      <c r="L91" s="315" t="s">
        <v>309</v>
      </c>
      <c r="M91" s="535"/>
      <c r="N91" s="535"/>
      <c r="O91" s="555"/>
      <c r="P91" s="308"/>
      <c r="T91" s="281"/>
      <c r="U91" s="558"/>
      <c r="V91" s="561"/>
      <c r="W91" s="561"/>
      <c r="X91" s="561"/>
      <c r="Y91" s="561"/>
      <c r="Z91" s="558"/>
      <c r="AA91" s="561"/>
      <c r="AB91" s="561"/>
      <c r="AC91" s="561"/>
      <c r="AD91" s="561"/>
      <c r="AE91" s="561"/>
      <c r="AF91" s="561"/>
      <c r="AG91" s="564"/>
      <c r="AH91" s="283"/>
    </row>
    <row r="92" spans="2:34" ht="39.75" customHeight="1">
      <c r="B92" s="280"/>
      <c r="C92" s="660"/>
      <c r="D92" s="601"/>
      <c r="E92" s="566"/>
      <c r="F92" s="587"/>
      <c r="G92" s="616"/>
      <c r="H92" s="681"/>
      <c r="I92" s="638"/>
      <c r="J92" s="641"/>
      <c r="K92" s="314" t="s">
        <v>243</v>
      </c>
      <c r="L92" s="315" t="s">
        <v>310</v>
      </c>
      <c r="M92" s="581"/>
      <c r="N92" s="581"/>
      <c r="O92" s="584"/>
      <c r="P92" s="308"/>
      <c r="T92" s="281"/>
      <c r="U92" s="558"/>
      <c r="V92" s="561"/>
      <c r="W92" s="561"/>
      <c r="X92" s="561"/>
      <c r="Y92" s="561"/>
      <c r="Z92" s="558"/>
      <c r="AA92" s="561"/>
      <c r="AB92" s="561"/>
      <c r="AC92" s="561"/>
      <c r="AD92" s="561"/>
      <c r="AE92" s="561"/>
      <c r="AF92" s="561"/>
      <c r="AG92" s="564"/>
      <c r="AH92" s="283"/>
    </row>
    <row r="93" spans="2:34" ht="39.75" customHeight="1">
      <c r="B93" s="280"/>
      <c r="C93" s="660"/>
      <c r="D93" s="601"/>
      <c r="E93" s="566"/>
      <c r="F93" s="587"/>
      <c r="G93" s="614"/>
      <c r="H93" s="674" t="s">
        <v>1028</v>
      </c>
      <c r="I93" s="683" t="s">
        <v>1156</v>
      </c>
      <c r="J93" s="639" t="s">
        <v>90</v>
      </c>
      <c r="K93" s="314" t="s">
        <v>215</v>
      </c>
      <c r="L93" s="448" t="s">
        <v>1160</v>
      </c>
      <c r="M93" s="552" t="s">
        <v>146</v>
      </c>
      <c r="N93" s="553">
        <v>80</v>
      </c>
      <c r="O93" s="554"/>
      <c r="P93" s="308"/>
      <c r="T93" s="281"/>
      <c r="U93" s="557"/>
      <c r="V93" s="560"/>
      <c r="W93" s="560"/>
      <c r="X93" s="560"/>
      <c r="Y93" s="560"/>
      <c r="Z93" s="560"/>
      <c r="AA93" s="560"/>
      <c r="AB93" s="560"/>
      <c r="AC93" s="560"/>
      <c r="AD93" s="560"/>
      <c r="AE93" s="560"/>
      <c r="AF93" s="560"/>
      <c r="AG93" s="563">
        <f>IF(N93="","",N93)</f>
        <v>80</v>
      </c>
      <c r="AH93" s="283"/>
    </row>
    <row r="94" spans="2:34" ht="39.75" customHeight="1">
      <c r="B94" s="280"/>
      <c r="C94" s="660"/>
      <c r="D94" s="601"/>
      <c r="E94" s="566"/>
      <c r="F94" s="587"/>
      <c r="G94" s="615"/>
      <c r="H94" s="675"/>
      <c r="I94" s="637"/>
      <c r="J94" s="640"/>
      <c r="K94" s="314" t="s">
        <v>216</v>
      </c>
      <c r="L94" s="449" t="s">
        <v>1161</v>
      </c>
      <c r="M94" s="535"/>
      <c r="N94" s="535"/>
      <c r="O94" s="555"/>
      <c r="P94" s="308"/>
      <c r="T94" s="281"/>
      <c r="U94" s="558"/>
      <c r="V94" s="561"/>
      <c r="W94" s="561"/>
      <c r="X94" s="561"/>
      <c r="Y94" s="561"/>
      <c r="Z94" s="561"/>
      <c r="AA94" s="561"/>
      <c r="AB94" s="561"/>
      <c r="AC94" s="561"/>
      <c r="AD94" s="561"/>
      <c r="AE94" s="561"/>
      <c r="AF94" s="561"/>
      <c r="AG94" s="564"/>
      <c r="AH94" s="283"/>
    </row>
    <row r="95" spans="2:34" ht="39.75" customHeight="1">
      <c r="B95" s="280"/>
      <c r="C95" s="660"/>
      <c r="D95" s="601"/>
      <c r="E95" s="566"/>
      <c r="F95" s="587"/>
      <c r="G95" s="615"/>
      <c r="H95" s="675"/>
      <c r="I95" s="637"/>
      <c r="J95" s="640"/>
      <c r="K95" s="314" t="s">
        <v>217</v>
      </c>
      <c r="L95" s="449" t="s">
        <v>1162</v>
      </c>
      <c r="M95" s="535"/>
      <c r="N95" s="535"/>
      <c r="O95" s="555"/>
      <c r="P95" s="308"/>
      <c r="T95" s="281"/>
      <c r="U95" s="558"/>
      <c r="V95" s="561"/>
      <c r="W95" s="561"/>
      <c r="X95" s="561"/>
      <c r="Y95" s="561"/>
      <c r="Z95" s="561"/>
      <c r="AA95" s="561"/>
      <c r="AB95" s="561"/>
      <c r="AC95" s="561"/>
      <c r="AD95" s="561"/>
      <c r="AE95" s="561"/>
      <c r="AF95" s="561"/>
      <c r="AG95" s="564"/>
      <c r="AH95" s="283"/>
    </row>
    <row r="96" spans="2:34" ht="39.75" customHeight="1">
      <c r="B96" s="280"/>
      <c r="C96" s="660"/>
      <c r="D96" s="601"/>
      <c r="E96" s="566"/>
      <c r="F96" s="587"/>
      <c r="G96" s="615"/>
      <c r="H96" s="675"/>
      <c r="I96" s="637"/>
      <c r="J96" s="640"/>
      <c r="K96" s="314" t="s">
        <v>241</v>
      </c>
      <c r="L96" s="449" t="s">
        <v>1163</v>
      </c>
      <c r="M96" s="535"/>
      <c r="N96" s="535"/>
      <c r="O96" s="555"/>
      <c r="P96" s="308"/>
      <c r="T96" s="281"/>
      <c r="U96" s="558"/>
      <c r="V96" s="561"/>
      <c r="W96" s="561"/>
      <c r="X96" s="561"/>
      <c r="Y96" s="561"/>
      <c r="Z96" s="561"/>
      <c r="AA96" s="561"/>
      <c r="AB96" s="561"/>
      <c r="AC96" s="561"/>
      <c r="AD96" s="561"/>
      <c r="AE96" s="561"/>
      <c r="AF96" s="561"/>
      <c r="AG96" s="564"/>
      <c r="AH96" s="283"/>
    </row>
    <row r="97" spans="2:34" ht="39.75" customHeight="1">
      <c r="B97" s="280"/>
      <c r="C97" s="660"/>
      <c r="D97" s="601"/>
      <c r="E97" s="566"/>
      <c r="F97" s="587"/>
      <c r="G97" s="616"/>
      <c r="H97" s="681"/>
      <c r="I97" s="638"/>
      <c r="J97" s="641"/>
      <c r="K97" s="314" t="s">
        <v>243</v>
      </c>
      <c r="L97" s="449" t="s">
        <v>1164</v>
      </c>
      <c r="M97" s="581"/>
      <c r="N97" s="581"/>
      <c r="O97" s="584"/>
      <c r="P97" s="308"/>
      <c r="T97" s="281"/>
      <c r="U97" s="558"/>
      <c r="V97" s="561"/>
      <c r="W97" s="561"/>
      <c r="X97" s="561"/>
      <c r="Y97" s="561"/>
      <c r="Z97" s="561"/>
      <c r="AA97" s="561"/>
      <c r="AB97" s="561"/>
      <c r="AC97" s="561"/>
      <c r="AD97" s="561"/>
      <c r="AE97" s="561"/>
      <c r="AF97" s="561"/>
      <c r="AG97" s="564"/>
      <c r="AH97" s="283"/>
    </row>
    <row r="98" spans="2:34" ht="39.75" customHeight="1">
      <c r="B98" s="280"/>
      <c r="C98" s="660"/>
      <c r="D98" s="601"/>
      <c r="E98" s="566"/>
      <c r="F98" s="587"/>
      <c r="G98" s="614"/>
      <c r="H98" s="674" t="s">
        <v>1029</v>
      </c>
      <c r="I98" s="683" t="s">
        <v>1157</v>
      </c>
      <c r="J98" s="639" t="s">
        <v>90</v>
      </c>
      <c r="K98" s="314" t="s">
        <v>215</v>
      </c>
      <c r="L98" s="448" t="s">
        <v>1165</v>
      </c>
      <c r="M98" s="552" t="s">
        <v>146</v>
      </c>
      <c r="N98" s="553">
        <v>90</v>
      </c>
      <c r="O98" s="554"/>
      <c r="P98" s="308"/>
      <c r="T98" s="281"/>
      <c r="U98" s="557"/>
      <c r="V98" s="560"/>
      <c r="W98" s="560"/>
      <c r="X98" s="560"/>
      <c r="Y98" s="560">
        <f>IF($N$98="","",$N$98)</f>
        <v>90</v>
      </c>
      <c r="Z98" s="560">
        <f>IF($N$98="","",$N$98)</f>
        <v>90</v>
      </c>
      <c r="AA98" s="560">
        <f>IF($N$98="","",$N$98)</f>
        <v>90</v>
      </c>
      <c r="AB98" s="560"/>
      <c r="AC98" s="560"/>
      <c r="AD98" s="560">
        <f>IF($N$98="","",$N$98)</f>
        <v>90</v>
      </c>
      <c r="AE98" s="560">
        <f>IF($N$98="","",$N$98)</f>
        <v>90</v>
      </c>
      <c r="AF98" s="560"/>
      <c r="AG98" s="563">
        <f>IF(N98="","",N98)</f>
        <v>90</v>
      </c>
      <c r="AH98" s="283"/>
    </row>
    <row r="99" spans="2:34" ht="39.75" customHeight="1">
      <c r="B99" s="280"/>
      <c r="C99" s="660"/>
      <c r="D99" s="601"/>
      <c r="E99" s="566"/>
      <c r="F99" s="587"/>
      <c r="G99" s="615"/>
      <c r="H99" s="675"/>
      <c r="I99" s="637"/>
      <c r="J99" s="640"/>
      <c r="K99" s="314" t="s">
        <v>216</v>
      </c>
      <c r="L99" s="449" t="s">
        <v>1166</v>
      </c>
      <c r="M99" s="535"/>
      <c r="N99" s="535"/>
      <c r="O99" s="555"/>
      <c r="P99" s="308"/>
      <c r="T99" s="281"/>
      <c r="U99" s="558"/>
      <c r="V99" s="561"/>
      <c r="W99" s="561"/>
      <c r="X99" s="561"/>
      <c r="Y99" s="561"/>
      <c r="Z99" s="561"/>
      <c r="AA99" s="561"/>
      <c r="AB99" s="561"/>
      <c r="AC99" s="561"/>
      <c r="AD99" s="561"/>
      <c r="AE99" s="561"/>
      <c r="AF99" s="561"/>
      <c r="AG99" s="564"/>
      <c r="AH99" s="283"/>
    </row>
    <row r="100" spans="2:34" ht="39.75" customHeight="1">
      <c r="B100" s="280"/>
      <c r="C100" s="660"/>
      <c r="D100" s="601"/>
      <c r="E100" s="566"/>
      <c r="F100" s="587"/>
      <c r="G100" s="615"/>
      <c r="H100" s="675"/>
      <c r="I100" s="637"/>
      <c r="J100" s="640"/>
      <c r="K100" s="314" t="s">
        <v>217</v>
      </c>
      <c r="L100" s="449" t="s">
        <v>1167</v>
      </c>
      <c r="M100" s="535"/>
      <c r="N100" s="535"/>
      <c r="O100" s="555"/>
      <c r="P100" s="308"/>
      <c r="T100" s="281"/>
      <c r="U100" s="558"/>
      <c r="V100" s="561"/>
      <c r="W100" s="561"/>
      <c r="X100" s="561"/>
      <c r="Y100" s="561"/>
      <c r="Z100" s="561"/>
      <c r="AA100" s="561"/>
      <c r="AB100" s="561"/>
      <c r="AC100" s="561"/>
      <c r="AD100" s="561"/>
      <c r="AE100" s="561"/>
      <c r="AF100" s="561"/>
      <c r="AG100" s="564"/>
      <c r="AH100" s="283"/>
    </row>
    <row r="101" spans="2:34" ht="39.75" customHeight="1">
      <c r="B101" s="280"/>
      <c r="C101" s="660"/>
      <c r="D101" s="601"/>
      <c r="E101" s="566"/>
      <c r="F101" s="587"/>
      <c r="G101" s="615"/>
      <c r="H101" s="675"/>
      <c r="I101" s="637"/>
      <c r="J101" s="640"/>
      <c r="K101" s="314" t="s">
        <v>241</v>
      </c>
      <c r="L101" s="449" t="s">
        <v>1168</v>
      </c>
      <c r="M101" s="535"/>
      <c r="N101" s="535"/>
      <c r="O101" s="555"/>
      <c r="P101" s="308"/>
      <c r="T101" s="281"/>
      <c r="U101" s="558"/>
      <c r="V101" s="561"/>
      <c r="W101" s="561"/>
      <c r="X101" s="561"/>
      <c r="Y101" s="561"/>
      <c r="Z101" s="561"/>
      <c r="AA101" s="561"/>
      <c r="AB101" s="561"/>
      <c r="AC101" s="561"/>
      <c r="AD101" s="561"/>
      <c r="AE101" s="561"/>
      <c r="AF101" s="561"/>
      <c r="AG101" s="564"/>
      <c r="AH101" s="283"/>
    </row>
    <row r="102" spans="2:34" ht="39.75" customHeight="1">
      <c r="B102" s="280"/>
      <c r="C102" s="660"/>
      <c r="D102" s="601"/>
      <c r="E102" s="566"/>
      <c r="F102" s="587"/>
      <c r="G102" s="616"/>
      <c r="H102" s="681"/>
      <c r="I102" s="638"/>
      <c r="J102" s="641"/>
      <c r="K102" s="314" t="s">
        <v>243</v>
      </c>
      <c r="L102" s="449" t="s">
        <v>1169</v>
      </c>
      <c r="M102" s="581"/>
      <c r="N102" s="581"/>
      <c r="O102" s="584"/>
      <c r="P102" s="308"/>
      <c r="T102" s="281"/>
      <c r="U102" s="558"/>
      <c r="V102" s="561"/>
      <c r="W102" s="561"/>
      <c r="X102" s="561"/>
      <c r="Y102" s="561"/>
      <c r="Z102" s="561"/>
      <c r="AA102" s="561"/>
      <c r="AB102" s="561"/>
      <c r="AC102" s="561"/>
      <c r="AD102" s="561"/>
      <c r="AE102" s="561"/>
      <c r="AF102" s="561"/>
      <c r="AG102" s="564"/>
      <c r="AH102" s="283"/>
    </row>
    <row r="103" spans="2:34" ht="39.75" customHeight="1">
      <c r="B103" s="280"/>
      <c r="C103" s="660"/>
      <c r="D103" s="601"/>
      <c r="E103" s="566"/>
      <c r="F103" s="587"/>
      <c r="G103" s="614"/>
      <c r="H103" s="674" t="s">
        <v>1030</v>
      </c>
      <c r="I103" s="677" t="s">
        <v>1158</v>
      </c>
      <c r="J103" s="639" t="s">
        <v>90</v>
      </c>
      <c r="K103" s="314" t="s">
        <v>215</v>
      </c>
      <c r="L103" s="448" t="s">
        <v>1170</v>
      </c>
      <c r="M103" s="552" t="s">
        <v>146</v>
      </c>
      <c r="N103" s="553">
        <v>90</v>
      </c>
      <c r="O103" s="554"/>
      <c r="P103" s="308"/>
      <c r="T103" s="281"/>
      <c r="U103" s="557"/>
      <c r="V103" s="560"/>
      <c r="W103" s="560">
        <f>IF(N103="","",N103)</f>
        <v>90</v>
      </c>
      <c r="X103" s="560"/>
      <c r="Y103" s="560"/>
      <c r="Z103" s="560"/>
      <c r="AA103" s="560"/>
      <c r="AB103" s="560"/>
      <c r="AC103" s="560"/>
      <c r="AD103" s="560"/>
      <c r="AE103" s="560"/>
      <c r="AF103" s="560"/>
      <c r="AG103" s="563">
        <f>IF(N103="","",N103)</f>
        <v>90</v>
      </c>
      <c r="AH103" s="283"/>
    </row>
    <row r="104" spans="2:34" ht="39.75" customHeight="1">
      <c r="B104" s="280"/>
      <c r="C104" s="660"/>
      <c r="D104" s="601"/>
      <c r="E104" s="566"/>
      <c r="F104" s="587"/>
      <c r="G104" s="615"/>
      <c r="H104" s="675"/>
      <c r="I104" s="678"/>
      <c r="J104" s="640"/>
      <c r="K104" s="314" t="s">
        <v>216</v>
      </c>
      <c r="L104" s="449" t="s">
        <v>1171</v>
      </c>
      <c r="M104" s="535"/>
      <c r="N104" s="535"/>
      <c r="O104" s="555"/>
      <c r="P104" s="308"/>
      <c r="T104" s="281"/>
      <c r="U104" s="558"/>
      <c r="V104" s="561"/>
      <c r="W104" s="561"/>
      <c r="X104" s="561"/>
      <c r="Y104" s="561"/>
      <c r="Z104" s="561"/>
      <c r="AA104" s="561"/>
      <c r="AB104" s="561"/>
      <c r="AC104" s="561"/>
      <c r="AD104" s="561"/>
      <c r="AE104" s="561"/>
      <c r="AF104" s="561"/>
      <c r="AG104" s="564"/>
      <c r="AH104" s="283"/>
    </row>
    <row r="105" spans="2:34" ht="39.75" customHeight="1">
      <c r="B105" s="280"/>
      <c r="C105" s="660"/>
      <c r="D105" s="601"/>
      <c r="E105" s="566"/>
      <c r="F105" s="587"/>
      <c r="G105" s="615"/>
      <c r="H105" s="675"/>
      <c r="I105" s="678"/>
      <c r="J105" s="640"/>
      <c r="K105" s="314" t="s">
        <v>217</v>
      </c>
      <c r="L105" s="449" t="s">
        <v>1172</v>
      </c>
      <c r="M105" s="535"/>
      <c r="N105" s="535"/>
      <c r="O105" s="555"/>
      <c r="P105" s="308"/>
      <c r="T105" s="281"/>
      <c r="U105" s="558"/>
      <c r="V105" s="561"/>
      <c r="W105" s="561"/>
      <c r="X105" s="561"/>
      <c r="Y105" s="561"/>
      <c r="Z105" s="561"/>
      <c r="AA105" s="561"/>
      <c r="AB105" s="561"/>
      <c r="AC105" s="561"/>
      <c r="AD105" s="561"/>
      <c r="AE105" s="561"/>
      <c r="AF105" s="561"/>
      <c r="AG105" s="564"/>
      <c r="AH105" s="283"/>
    </row>
    <row r="106" spans="2:34" ht="39.75" customHeight="1">
      <c r="B106" s="280"/>
      <c r="C106" s="660"/>
      <c r="D106" s="601"/>
      <c r="E106" s="566"/>
      <c r="F106" s="587"/>
      <c r="G106" s="615"/>
      <c r="H106" s="675"/>
      <c r="I106" s="678"/>
      <c r="J106" s="640"/>
      <c r="K106" s="314" t="s">
        <v>241</v>
      </c>
      <c r="L106" s="449" t="s">
        <v>1173</v>
      </c>
      <c r="M106" s="535"/>
      <c r="N106" s="535"/>
      <c r="O106" s="555"/>
      <c r="P106" s="308"/>
      <c r="T106" s="281"/>
      <c r="U106" s="558"/>
      <c r="V106" s="561"/>
      <c r="W106" s="561"/>
      <c r="X106" s="561"/>
      <c r="Y106" s="561"/>
      <c r="Z106" s="561"/>
      <c r="AA106" s="561"/>
      <c r="AB106" s="561"/>
      <c r="AC106" s="561"/>
      <c r="AD106" s="561"/>
      <c r="AE106" s="561"/>
      <c r="AF106" s="561"/>
      <c r="AG106" s="564"/>
      <c r="AH106" s="283"/>
    </row>
    <row r="107" spans="2:34" ht="39.75" customHeight="1">
      <c r="B107" s="280"/>
      <c r="C107" s="660"/>
      <c r="D107" s="601"/>
      <c r="E107" s="566"/>
      <c r="F107" s="587"/>
      <c r="G107" s="616"/>
      <c r="H107" s="681"/>
      <c r="I107" s="682"/>
      <c r="J107" s="641"/>
      <c r="K107" s="314" t="s">
        <v>243</v>
      </c>
      <c r="L107" s="449" t="s">
        <v>1174</v>
      </c>
      <c r="M107" s="581"/>
      <c r="N107" s="581"/>
      <c r="O107" s="584"/>
      <c r="P107" s="308"/>
      <c r="T107" s="281"/>
      <c r="U107" s="558"/>
      <c r="V107" s="561"/>
      <c r="W107" s="561"/>
      <c r="X107" s="561"/>
      <c r="Y107" s="561"/>
      <c r="Z107" s="561"/>
      <c r="AA107" s="561"/>
      <c r="AB107" s="561"/>
      <c r="AC107" s="561"/>
      <c r="AD107" s="561"/>
      <c r="AE107" s="561"/>
      <c r="AF107" s="561"/>
      <c r="AG107" s="564"/>
      <c r="AH107" s="283"/>
    </row>
    <row r="108" spans="2:34" ht="39.75" customHeight="1">
      <c r="B108" s="280"/>
      <c r="C108" s="660"/>
      <c r="D108" s="601"/>
      <c r="E108" s="566"/>
      <c r="F108" s="587"/>
      <c r="G108" s="614"/>
      <c r="H108" s="674" t="s">
        <v>1031</v>
      </c>
      <c r="I108" s="677" t="s">
        <v>1159</v>
      </c>
      <c r="J108" s="639" t="s">
        <v>90</v>
      </c>
      <c r="K108" s="314" t="s">
        <v>215</v>
      </c>
      <c r="L108" s="448" t="s">
        <v>1175</v>
      </c>
      <c r="M108" s="552" t="s">
        <v>146</v>
      </c>
      <c r="N108" s="553">
        <v>80</v>
      </c>
      <c r="O108" s="554"/>
      <c r="P108" s="308"/>
      <c r="T108" s="281"/>
      <c r="U108" s="557">
        <f>IF($N$108="","",$N$108)</f>
        <v>80</v>
      </c>
      <c r="V108" s="557">
        <f>IF($N$108="","",$N$108)</f>
        <v>80</v>
      </c>
      <c r="W108" s="557">
        <f>IF($N$108="","",$N$108)</f>
        <v>80</v>
      </c>
      <c r="X108" s="560"/>
      <c r="Y108" s="557">
        <f>IF($N$108="","",$N$108)</f>
        <v>80</v>
      </c>
      <c r="Z108" s="557">
        <f>IF($N$108="","",$N$108)</f>
        <v>80</v>
      </c>
      <c r="AA108" s="560"/>
      <c r="AB108" s="560"/>
      <c r="AC108" s="560"/>
      <c r="AD108" s="560"/>
      <c r="AE108" s="560"/>
      <c r="AF108" s="560"/>
      <c r="AG108" s="563">
        <f>IF(N108="","",N108)</f>
        <v>80</v>
      </c>
      <c r="AH108" s="283"/>
    </row>
    <row r="109" spans="2:34" ht="39.75" customHeight="1">
      <c r="B109" s="280"/>
      <c r="C109" s="660"/>
      <c r="D109" s="601"/>
      <c r="E109" s="535"/>
      <c r="F109" s="538"/>
      <c r="G109" s="615"/>
      <c r="H109" s="675"/>
      <c r="I109" s="678"/>
      <c r="J109" s="640"/>
      <c r="K109" s="314" t="s">
        <v>216</v>
      </c>
      <c r="L109" s="449" t="s">
        <v>1176</v>
      </c>
      <c r="M109" s="535"/>
      <c r="N109" s="535"/>
      <c r="O109" s="555"/>
      <c r="P109" s="308"/>
      <c r="T109" s="281"/>
      <c r="U109" s="558"/>
      <c r="V109" s="558"/>
      <c r="W109" s="558"/>
      <c r="X109" s="561"/>
      <c r="Y109" s="558"/>
      <c r="Z109" s="558"/>
      <c r="AA109" s="561"/>
      <c r="AB109" s="561"/>
      <c r="AC109" s="561"/>
      <c r="AD109" s="561"/>
      <c r="AE109" s="561"/>
      <c r="AF109" s="561"/>
      <c r="AG109" s="564"/>
      <c r="AH109" s="283"/>
    </row>
    <row r="110" spans="2:34" ht="39.75" customHeight="1">
      <c r="B110" s="280"/>
      <c r="C110" s="660"/>
      <c r="D110" s="601"/>
      <c r="E110" s="535"/>
      <c r="F110" s="538"/>
      <c r="G110" s="615"/>
      <c r="H110" s="675"/>
      <c r="I110" s="678"/>
      <c r="J110" s="640"/>
      <c r="K110" s="314" t="s">
        <v>217</v>
      </c>
      <c r="L110" s="449" t="s">
        <v>1177</v>
      </c>
      <c r="M110" s="535"/>
      <c r="N110" s="535"/>
      <c r="O110" s="555"/>
      <c r="P110" s="308"/>
      <c r="T110" s="281"/>
      <c r="U110" s="558"/>
      <c r="V110" s="558"/>
      <c r="W110" s="558"/>
      <c r="X110" s="561"/>
      <c r="Y110" s="558"/>
      <c r="Z110" s="558"/>
      <c r="AA110" s="561"/>
      <c r="AB110" s="561"/>
      <c r="AC110" s="561"/>
      <c r="AD110" s="561"/>
      <c r="AE110" s="561"/>
      <c r="AF110" s="561"/>
      <c r="AG110" s="564"/>
      <c r="AH110" s="283"/>
    </row>
    <row r="111" spans="2:34" ht="39.75" customHeight="1">
      <c r="B111" s="280"/>
      <c r="C111" s="660"/>
      <c r="D111" s="601"/>
      <c r="E111" s="535"/>
      <c r="F111" s="538"/>
      <c r="G111" s="615"/>
      <c r="H111" s="675"/>
      <c r="I111" s="678"/>
      <c r="J111" s="640"/>
      <c r="K111" s="314" t="s">
        <v>241</v>
      </c>
      <c r="L111" s="449" t="s">
        <v>1178</v>
      </c>
      <c r="M111" s="535"/>
      <c r="N111" s="535"/>
      <c r="O111" s="555"/>
      <c r="P111" s="308"/>
      <c r="T111" s="281"/>
      <c r="U111" s="558"/>
      <c r="V111" s="558"/>
      <c r="W111" s="558"/>
      <c r="X111" s="561"/>
      <c r="Y111" s="558"/>
      <c r="Z111" s="558"/>
      <c r="AA111" s="561"/>
      <c r="AB111" s="561"/>
      <c r="AC111" s="561"/>
      <c r="AD111" s="561"/>
      <c r="AE111" s="561"/>
      <c r="AF111" s="561"/>
      <c r="AG111" s="564"/>
      <c r="AH111" s="283"/>
    </row>
    <row r="112" spans="2:34" ht="39.75" customHeight="1">
      <c r="B112" s="280"/>
      <c r="C112" s="660"/>
      <c r="D112" s="601"/>
      <c r="E112" s="536"/>
      <c r="F112" s="539"/>
      <c r="G112" s="673"/>
      <c r="H112" s="676"/>
      <c r="I112" s="679"/>
      <c r="J112" s="680"/>
      <c r="K112" s="318" t="s">
        <v>243</v>
      </c>
      <c r="L112" s="450" t="s">
        <v>1179</v>
      </c>
      <c r="M112" s="536"/>
      <c r="N112" s="536"/>
      <c r="O112" s="556"/>
      <c r="P112" s="308"/>
      <c r="T112" s="281"/>
      <c r="U112" s="558"/>
      <c r="V112" s="558"/>
      <c r="W112" s="558"/>
      <c r="X112" s="561"/>
      <c r="Y112" s="558"/>
      <c r="Z112" s="558"/>
      <c r="AA112" s="561"/>
      <c r="AB112" s="561"/>
      <c r="AC112" s="561"/>
      <c r="AD112" s="561"/>
      <c r="AE112" s="561"/>
      <c r="AF112" s="561"/>
      <c r="AG112" s="564"/>
      <c r="AH112" s="283"/>
    </row>
    <row r="113" spans="2:34" ht="39.75" customHeight="1">
      <c r="B113" s="280"/>
      <c r="C113" s="660"/>
      <c r="D113" s="601"/>
      <c r="E113" s="566" t="s">
        <v>163</v>
      </c>
      <c r="F113" s="586">
        <f>IF(SUM(N113)=0,"",AVERAGE(N113))</f>
        <v>90</v>
      </c>
      <c r="G113" s="575">
        <v>13</v>
      </c>
      <c r="H113" s="570" t="s">
        <v>164</v>
      </c>
      <c r="I113" s="644"/>
      <c r="J113" s="672" t="s">
        <v>165</v>
      </c>
      <c r="K113" s="320" t="s">
        <v>215</v>
      </c>
      <c r="L113" s="334" t="s">
        <v>311</v>
      </c>
      <c r="M113" s="590" t="s">
        <v>146</v>
      </c>
      <c r="N113" s="591">
        <v>90</v>
      </c>
      <c r="O113" s="592"/>
      <c r="P113" s="335"/>
      <c r="T113" s="281"/>
      <c r="U113" s="557"/>
      <c r="V113" s="560"/>
      <c r="W113" s="560"/>
      <c r="X113" s="560"/>
      <c r="Y113" s="560"/>
      <c r="Z113" s="560"/>
      <c r="AA113" s="560"/>
      <c r="AB113" s="560"/>
      <c r="AC113" s="560"/>
      <c r="AD113" s="560"/>
      <c r="AE113" s="560"/>
      <c r="AF113" s="560">
        <f>IF(N113="","",N113)</f>
        <v>90</v>
      </c>
      <c r="AG113" s="563">
        <f>IF(N113="","",N113)</f>
        <v>90</v>
      </c>
      <c r="AH113" s="283"/>
    </row>
    <row r="114" spans="2:34" ht="39.75" customHeight="1">
      <c r="B114" s="280"/>
      <c r="C114" s="660"/>
      <c r="D114" s="601"/>
      <c r="E114" s="535"/>
      <c r="F114" s="538"/>
      <c r="G114" s="541"/>
      <c r="H114" s="545"/>
      <c r="I114" s="644"/>
      <c r="J114" s="640"/>
      <c r="K114" s="314" t="s">
        <v>216</v>
      </c>
      <c r="L114" s="315" t="s">
        <v>312</v>
      </c>
      <c r="M114" s="535"/>
      <c r="N114" s="535"/>
      <c r="O114" s="555"/>
      <c r="P114" s="335"/>
      <c r="T114" s="281"/>
      <c r="U114" s="558"/>
      <c r="V114" s="561"/>
      <c r="W114" s="561"/>
      <c r="X114" s="561"/>
      <c r="Y114" s="561"/>
      <c r="Z114" s="561"/>
      <c r="AA114" s="561"/>
      <c r="AB114" s="561"/>
      <c r="AC114" s="561"/>
      <c r="AD114" s="561"/>
      <c r="AE114" s="561"/>
      <c r="AF114" s="561"/>
      <c r="AG114" s="564"/>
      <c r="AH114" s="283"/>
    </row>
    <row r="115" spans="2:34" ht="39.75" customHeight="1">
      <c r="B115" s="280"/>
      <c r="C115" s="660"/>
      <c r="D115" s="601"/>
      <c r="E115" s="535"/>
      <c r="F115" s="538"/>
      <c r="G115" s="541"/>
      <c r="H115" s="545"/>
      <c r="I115" s="644"/>
      <c r="J115" s="640"/>
      <c r="K115" s="314" t="s">
        <v>217</v>
      </c>
      <c r="L115" s="315" t="s">
        <v>313</v>
      </c>
      <c r="M115" s="535"/>
      <c r="N115" s="535"/>
      <c r="O115" s="555"/>
      <c r="P115" s="335"/>
      <c r="T115" s="281"/>
      <c r="U115" s="558"/>
      <c r="V115" s="561"/>
      <c r="W115" s="561"/>
      <c r="X115" s="561"/>
      <c r="Y115" s="561"/>
      <c r="Z115" s="561"/>
      <c r="AA115" s="561"/>
      <c r="AB115" s="561"/>
      <c r="AC115" s="561"/>
      <c r="AD115" s="561"/>
      <c r="AE115" s="561"/>
      <c r="AF115" s="561"/>
      <c r="AG115" s="564"/>
      <c r="AH115" s="283"/>
    </row>
    <row r="116" spans="2:34" ht="53.25" customHeight="1">
      <c r="B116" s="280"/>
      <c r="C116" s="660"/>
      <c r="D116" s="601"/>
      <c r="E116" s="535"/>
      <c r="F116" s="538"/>
      <c r="G116" s="541"/>
      <c r="H116" s="545"/>
      <c r="I116" s="644"/>
      <c r="J116" s="640"/>
      <c r="K116" s="314" t="s">
        <v>241</v>
      </c>
      <c r="L116" s="315" t="s">
        <v>314</v>
      </c>
      <c r="M116" s="535"/>
      <c r="N116" s="535"/>
      <c r="O116" s="555"/>
      <c r="P116" s="335"/>
      <c r="T116" s="281"/>
      <c r="U116" s="558"/>
      <c r="V116" s="561"/>
      <c r="W116" s="561"/>
      <c r="X116" s="561"/>
      <c r="Y116" s="561"/>
      <c r="Z116" s="561"/>
      <c r="AA116" s="561"/>
      <c r="AB116" s="561"/>
      <c r="AC116" s="561"/>
      <c r="AD116" s="561"/>
      <c r="AE116" s="561"/>
      <c r="AF116" s="561"/>
      <c r="AG116" s="564"/>
      <c r="AH116" s="283"/>
    </row>
    <row r="117" spans="2:34" ht="53.25" customHeight="1">
      <c r="B117" s="280"/>
      <c r="C117" s="660"/>
      <c r="D117" s="601"/>
      <c r="E117" s="535"/>
      <c r="F117" s="538"/>
      <c r="G117" s="541"/>
      <c r="H117" s="547"/>
      <c r="I117" s="647"/>
      <c r="J117" s="640"/>
      <c r="K117" s="328" t="s">
        <v>243</v>
      </c>
      <c r="L117" s="329" t="s">
        <v>315</v>
      </c>
      <c r="M117" s="535"/>
      <c r="N117" s="535"/>
      <c r="O117" s="555"/>
      <c r="P117" s="335"/>
      <c r="T117" s="281"/>
      <c r="U117" s="558"/>
      <c r="V117" s="561"/>
      <c r="W117" s="561"/>
      <c r="X117" s="561"/>
      <c r="Y117" s="561"/>
      <c r="Z117" s="561"/>
      <c r="AA117" s="561"/>
      <c r="AB117" s="561"/>
      <c r="AC117" s="561"/>
      <c r="AD117" s="561"/>
      <c r="AE117" s="561"/>
      <c r="AF117" s="561"/>
      <c r="AG117" s="564"/>
      <c r="AH117" s="283"/>
    </row>
    <row r="118" spans="2:34" ht="39.75" customHeight="1">
      <c r="B118" s="280"/>
      <c r="C118" s="660"/>
      <c r="D118" s="601"/>
      <c r="E118" s="534" t="s">
        <v>130</v>
      </c>
      <c r="F118" s="585">
        <f>IF(SUM(N118)=0,"",AVERAGE(N118))</f>
        <v>90</v>
      </c>
      <c r="G118" s="540">
        <v>14</v>
      </c>
      <c r="H118" s="543" t="s">
        <v>140</v>
      </c>
      <c r="I118" s="643"/>
      <c r="J118" s="670" t="s">
        <v>141</v>
      </c>
      <c r="K118" s="330" t="s">
        <v>215</v>
      </c>
      <c r="L118" s="336" t="s">
        <v>316</v>
      </c>
      <c r="M118" s="580" t="s">
        <v>146</v>
      </c>
      <c r="N118" s="582">
        <v>90</v>
      </c>
      <c r="O118" s="583"/>
      <c r="P118" s="308"/>
      <c r="T118" s="281"/>
      <c r="U118" s="557"/>
      <c r="V118" s="560"/>
      <c r="W118" s="560"/>
      <c r="X118" s="560">
        <f>IF($N$118="","",$N$118)</f>
        <v>90</v>
      </c>
      <c r="Y118" s="560">
        <f>IF($N$118="","",$N$118)</f>
        <v>90</v>
      </c>
      <c r="Z118" s="560"/>
      <c r="AA118" s="560">
        <f>IF($N$118="","",$N$118)</f>
        <v>90</v>
      </c>
      <c r="AB118" s="560"/>
      <c r="AC118" s="560"/>
      <c r="AD118" s="560"/>
      <c r="AE118" s="560"/>
      <c r="AF118" s="560"/>
      <c r="AG118" s="563">
        <f>IF(N118="","",N118)</f>
        <v>90</v>
      </c>
      <c r="AH118" s="283"/>
    </row>
    <row r="119" spans="2:34" ht="39.75" customHeight="1">
      <c r="B119" s="280"/>
      <c r="C119" s="661"/>
      <c r="D119" s="602"/>
      <c r="E119" s="535"/>
      <c r="F119" s="538"/>
      <c r="G119" s="541"/>
      <c r="H119" s="545"/>
      <c r="I119" s="644"/>
      <c r="J119" s="640"/>
      <c r="K119" s="314" t="s">
        <v>216</v>
      </c>
      <c r="L119" s="315" t="s">
        <v>317</v>
      </c>
      <c r="M119" s="535"/>
      <c r="N119" s="535"/>
      <c r="O119" s="555"/>
      <c r="P119" s="308"/>
      <c r="T119" s="281"/>
      <c r="U119" s="558"/>
      <c r="V119" s="561"/>
      <c r="W119" s="561"/>
      <c r="X119" s="561"/>
      <c r="Y119" s="561"/>
      <c r="Z119" s="561"/>
      <c r="AA119" s="561"/>
      <c r="AB119" s="561"/>
      <c r="AC119" s="561"/>
      <c r="AD119" s="561"/>
      <c r="AE119" s="561"/>
      <c r="AF119" s="561"/>
      <c r="AG119" s="564"/>
      <c r="AH119" s="283"/>
    </row>
    <row r="120" spans="2:34" ht="39.75" customHeight="1">
      <c r="B120" s="280"/>
      <c r="C120" s="661"/>
      <c r="D120" s="602"/>
      <c r="E120" s="535"/>
      <c r="F120" s="538"/>
      <c r="G120" s="541"/>
      <c r="H120" s="545"/>
      <c r="I120" s="644"/>
      <c r="J120" s="640"/>
      <c r="K120" s="314" t="s">
        <v>217</v>
      </c>
      <c r="L120" s="315" t="s">
        <v>318</v>
      </c>
      <c r="M120" s="535"/>
      <c r="N120" s="535"/>
      <c r="O120" s="555"/>
      <c r="P120" s="308"/>
      <c r="T120" s="281"/>
      <c r="U120" s="558"/>
      <c r="V120" s="561"/>
      <c r="W120" s="561"/>
      <c r="X120" s="561"/>
      <c r="Y120" s="561"/>
      <c r="Z120" s="561"/>
      <c r="AA120" s="561"/>
      <c r="AB120" s="561"/>
      <c r="AC120" s="561"/>
      <c r="AD120" s="561"/>
      <c r="AE120" s="561"/>
      <c r="AF120" s="561"/>
      <c r="AG120" s="564"/>
      <c r="AH120" s="283"/>
    </row>
    <row r="121" spans="2:34" ht="39.75" customHeight="1">
      <c r="B121" s="280"/>
      <c r="C121" s="661"/>
      <c r="D121" s="602"/>
      <c r="E121" s="535"/>
      <c r="F121" s="538"/>
      <c r="G121" s="541"/>
      <c r="H121" s="545"/>
      <c r="I121" s="644"/>
      <c r="J121" s="640"/>
      <c r="K121" s="314" t="s">
        <v>241</v>
      </c>
      <c r="L121" s="315" t="s">
        <v>319</v>
      </c>
      <c r="M121" s="535"/>
      <c r="N121" s="535"/>
      <c r="O121" s="555"/>
      <c r="P121" s="308"/>
      <c r="T121" s="281"/>
      <c r="U121" s="558"/>
      <c r="V121" s="561"/>
      <c r="W121" s="561"/>
      <c r="X121" s="561"/>
      <c r="Y121" s="561"/>
      <c r="Z121" s="561"/>
      <c r="AA121" s="561"/>
      <c r="AB121" s="561"/>
      <c r="AC121" s="561"/>
      <c r="AD121" s="561"/>
      <c r="AE121" s="561"/>
      <c r="AF121" s="561"/>
      <c r="AG121" s="564"/>
      <c r="AH121" s="283"/>
    </row>
    <row r="122" spans="2:34" ht="39.75" customHeight="1" thickBot="1">
      <c r="B122" s="280"/>
      <c r="C122" s="662"/>
      <c r="D122" s="663"/>
      <c r="E122" s="609"/>
      <c r="F122" s="612"/>
      <c r="G122" s="605"/>
      <c r="H122" s="606"/>
      <c r="I122" s="669"/>
      <c r="J122" s="671"/>
      <c r="K122" s="337" t="s">
        <v>243</v>
      </c>
      <c r="L122" s="338" t="s">
        <v>320</v>
      </c>
      <c r="M122" s="609"/>
      <c r="N122" s="609"/>
      <c r="O122" s="610"/>
      <c r="P122" s="308"/>
      <c r="T122" s="281"/>
      <c r="U122" s="558"/>
      <c r="V122" s="561"/>
      <c r="W122" s="561"/>
      <c r="X122" s="561"/>
      <c r="Y122" s="561"/>
      <c r="Z122" s="561"/>
      <c r="AA122" s="561"/>
      <c r="AB122" s="561"/>
      <c r="AC122" s="561"/>
      <c r="AD122" s="561"/>
      <c r="AE122" s="561"/>
      <c r="AF122" s="561"/>
      <c r="AG122" s="564"/>
      <c r="AH122" s="283"/>
    </row>
    <row r="123" spans="2:34" ht="39.75" customHeight="1">
      <c r="B123" s="280"/>
      <c r="C123" s="659" t="s">
        <v>1</v>
      </c>
      <c r="D123" s="599">
        <f>IF(SUM(N123:N182)=0,"",AVERAGE(N123:N182))</f>
        <v>42.727272727272727</v>
      </c>
      <c r="E123" s="664" t="s">
        <v>131</v>
      </c>
      <c r="F123" s="665">
        <f>IF(SUM(N123:N147)=0,"",AVERAGE(N123:N147))</f>
        <v>30</v>
      </c>
      <c r="G123" s="666">
        <v>15</v>
      </c>
      <c r="H123" s="570" t="s">
        <v>150</v>
      </c>
      <c r="I123" s="644"/>
      <c r="J123" s="667" t="s">
        <v>150</v>
      </c>
      <c r="K123" s="339" t="s">
        <v>215</v>
      </c>
      <c r="L123" s="340" t="s">
        <v>321</v>
      </c>
      <c r="M123" s="668" t="s">
        <v>146</v>
      </c>
      <c r="N123" s="657">
        <v>20</v>
      </c>
      <c r="O123" s="658"/>
      <c r="P123" s="308"/>
      <c r="T123" s="281"/>
      <c r="U123" s="557"/>
      <c r="V123" s="560"/>
      <c r="W123" s="560"/>
      <c r="X123" s="560"/>
      <c r="Y123" s="560"/>
      <c r="Z123" s="560"/>
      <c r="AA123" s="560"/>
      <c r="AB123" s="560"/>
      <c r="AC123" s="560"/>
      <c r="AD123" s="560"/>
      <c r="AE123" s="560"/>
      <c r="AF123" s="560"/>
      <c r="AG123" s="563">
        <f>IF(N123="","",N123)</f>
        <v>20</v>
      </c>
      <c r="AH123" s="283"/>
    </row>
    <row r="124" spans="2:34" ht="39.75" customHeight="1">
      <c r="B124" s="280"/>
      <c r="C124" s="660"/>
      <c r="D124" s="600"/>
      <c r="E124" s="566"/>
      <c r="F124" s="586"/>
      <c r="G124" s="568"/>
      <c r="H124" s="545"/>
      <c r="I124" s="644"/>
      <c r="J124" s="550"/>
      <c r="K124" s="314" t="s">
        <v>216</v>
      </c>
      <c r="L124" s="341" t="s">
        <v>322</v>
      </c>
      <c r="M124" s="535"/>
      <c r="N124" s="535"/>
      <c r="O124" s="555"/>
      <c r="P124" s="308"/>
      <c r="T124" s="281"/>
      <c r="U124" s="558"/>
      <c r="V124" s="561"/>
      <c r="W124" s="561"/>
      <c r="X124" s="561"/>
      <c r="Y124" s="561"/>
      <c r="Z124" s="561"/>
      <c r="AA124" s="561"/>
      <c r="AB124" s="561"/>
      <c r="AC124" s="561"/>
      <c r="AD124" s="561"/>
      <c r="AE124" s="561"/>
      <c r="AF124" s="561"/>
      <c r="AG124" s="564"/>
      <c r="AH124" s="283"/>
    </row>
    <row r="125" spans="2:34" ht="39.75" customHeight="1">
      <c r="B125" s="280"/>
      <c r="C125" s="660"/>
      <c r="D125" s="600"/>
      <c r="E125" s="566"/>
      <c r="F125" s="586"/>
      <c r="G125" s="568"/>
      <c r="H125" s="545"/>
      <c r="I125" s="644"/>
      <c r="J125" s="550"/>
      <c r="K125" s="314" t="s">
        <v>217</v>
      </c>
      <c r="L125" s="341" t="s">
        <v>323</v>
      </c>
      <c r="M125" s="535"/>
      <c r="N125" s="535"/>
      <c r="O125" s="555"/>
      <c r="P125" s="308"/>
      <c r="T125" s="281"/>
      <c r="U125" s="558"/>
      <c r="V125" s="561"/>
      <c r="W125" s="561"/>
      <c r="X125" s="561"/>
      <c r="Y125" s="561"/>
      <c r="Z125" s="561"/>
      <c r="AA125" s="561"/>
      <c r="AB125" s="561"/>
      <c r="AC125" s="561"/>
      <c r="AD125" s="561"/>
      <c r="AE125" s="561"/>
      <c r="AF125" s="561"/>
      <c r="AG125" s="564"/>
      <c r="AH125" s="283"/>
    </row>
    <row r="126" spans="2:34" ht="39.75" customHeight="1">
      <c r="B126" s="280"/>
      <c r="C126" s="660"/>
      <c r="D126" s="600"/>
      <c r="E126" s="566"/>
      <c r="F126" s="586"/>
      <c r="G126" s="568"/>
      <c r="H126" s="545"/>
      <c r="I126" s="644"/>
      <c r="J126" s="550"/>
      <c r="K126" s="314" t="s">
        <v>241</v>
      </c>
      <c r="L126" s="341" t="s">
        <v>324</v>
      </c>
      <c r="M126" s="535"/>
      <c r="N126" s="535"/>
      <c r="O126" s="555"/>
      <c r="P126" s="308"/>
      <c r="T126" s="281"/>
      <c r="U126" s="558"/>
      <c r="V126" s="561"/>
      <c r="W126" s="561"/>
      <c r="X126" s="561"/>
      <c r="Y126" s="561"/>
      <c r="Z126" s="561"/>
      <c r="AA126" s="561"/>
      <c r="AB126" s="561"/>
      <c r="AC126" s="561"/>
      <c r="AD126" s="561"/>
      <c r="AE126" s="561"/>
      <c r="AF126" s="561"/>
      <c r="AG126" s="564"/>
      <c r="AH126" s="283"/>
    </row>
    <row r="127" spans="2:34" ht="39.75" customHeight="1">
      <c r="B127" s="280"/>
      <c r="C127" s="660"/>
      <c r="D127" s="600"/>
      <c r="E127" s="566"/>
      <c r="F127" s="586"/>
      <c r="G127" s="569"/>
      <c r="H127" s="571"/>
      <c r="I127" s="645"/>
      <c r="J127" s="574"/>
      <c r="K127" s="314" t="s">
        <v>243</v>
      </c>
      <c r="L127" s="341" t="s">
        <v>325</v>
      </c>
      <c r="M127" s="581"/>
      <c r="N127" s="581"/>
      <c r="O127" s="584"/>
      <c r="P127" s="308"/>
      <c r="T127" s="281"/>
      <c r="U127" s="558"/>
      <c r="V127" s="561"/>
      <c r="W127" s="561"/>
      <c r="X127" s="561"/>
      <c r="Y127" s="561"/>
      <c r="Z127" s="561"/>
      <c r="AA127" s="561"/>
      <c r="AB127" s="561"/>
      <c r="AC127" s="561"/>
      <c r="AD127" s="561"/>
      <c r="AE127" s="561"/>
      <c r="AF127" s="561"/>
      <c r="AG127" s="564"/>
      <c r="AH127" s="283"/>
    </row>
    <row r="128" spans="2:34" ht="39.75" customHeight="1">
      <c r="B128" s="280"/>
      <c r="C128" s="660"/>
      <c r="D128" s="601"/>
      <c r="E128" s="566"/>
      <c r="F128" s="587"/>
      <c r="G128" s="655">
        <v>16</v>
      </c>
      <c r="H128" s="576" t="s">
        <v>9</v>
      </c>
      <c r="I128" s="656"/>
      <c r="J128" s="579" t="s">
        <v>93</v>
      </c>
      <c r="K128" s="314" t="s">
        <v>215</v>
      </c>
      <c r="L128" s="341" t="s">
        <v>326</v>
      </c>
      <c r="M128" s="552" t="s">
        <v>146</v>
      </c>
      <c r="N128" s="553">
        <v>20</v>
      </c>
      <c r="O128" s="554"/>
      <c r="P128" s="335"/>
      <c r="T128" s="281"/>
      <c r="U128" s="557"/>
      <c r="V128" s="560"/>
      <c r="W128" s="560"/>
      <c r="X128" s="560"/>
      <c r="Y128" s="560"/>
      <c r="Z128" s="560"/>
      <c r="AA128" s="560"/>
      <c r="AB128" s="560"/>
      <c r="AC128" s="560"/>
      <c r="AD128" s="560"/>
      <c r="AE128" s="563">
        <f>IF(N128="","",N128)</f>
        <v>20</v>
      </c>
      <c r="AF128" s="560"/>
      <c r="AG128" s="563">
        <f>IF(N128="","",N128)</f>
        <v>20</v>
      </c>
      <c r="AH128" s="283"/>
    </row>
    <row r="129" spans="2:34" ht="39.75" customHeight="1">
      <c r="B129" s="280"/>
      <c r="C129" s="660"/>
      <c r="D129" s="601"/>
      <c r="E129" s="566"/>
      <c r="F129" s="587"/>
      <c r="G129" s="568"/>
      <c r="H129" s="545"/>
      <c r="I129" s="644"/>
      <c r="J129" s="550"/>
      <c r="K129" s="314" t="s">
        <v>216</v>
      </c>
      <c r="L129" s="341" t="s">
        <v>327</v>
      </c>
      <c r="M129" s="535"/>
      <c r="N129" s="535"/>
      <c r="O129" s="555"/>
      <c r="P129" s="335"/>
      <c r="T129" s="281"/>
      <c r="U129" s="558"/>
      <c r="V129" s="561"/>
      <c r="W129" s="561"/>
      <c r="X129" s="561"/>
      <c r="Y129" s="561"/>
      <c r="Z129" s="561"/>
      <c r="AA129" s="561"/>
      <c r="AB129" s="561"/>
      <c r="AC129" s="561"/>
      <c r="AD129" s="561"/>
      <c r="AE129" s="564"/>
      <c r="AF129" s="561"/>
      <c r="AG129" s="564"/>
      <c r="AH129" s="283"/>
    </row>
    <row r="130" spans="2:34" ht="39.75" customHeight="1">
      <c r="B130" s="280"/>
      <c r="C130" s="660"/>
      <c r="D130" s="601"/>
      <c r="E130" s="566"/>
      <c r="F130" s="587"/>
      <c r="G130" s="568"/>
      <c r="H130" s="545"/>
      <c r="I130" s="644"/>
      <c r="J130" s="550"/>
      <c r="K130" s="314" t="s">
        <v>217</v>
      </c>
      <c r="L130" s="341" t="s">
        <v>328</v>
      </c>
      <c r="M130" s="535"/>
      <c r="N130" s="535"/>
      <c r="O130" s="555"/>
      <c r="P130" s="335"/>
      <c r="T130" s="281"/>
      <c r="U130" s="558"/>
      <c r="V130" s="561"/>
      <c r="W130" s="561"/>
      <c r="X130" s="561"/>
      <c r="Y130" s="561"/>
      <c r="Z130" s="561"/>
      <c r="AA130" s="561"/>
      <c r="AB130" s="561"/>
      <c r="AC130" s="561"/>
      <c r="AD130" s="561"/>
      <c r="AE130" s="564"/>
      <c r="AF130" s="561"/>
      <c r="AG130" s="564"/>
      <c r="AH130" s="283"/>
    </row>
    <row r="131" spans="2:34" ht="39.75" customHeight="1">
      <c r="B131" s="280"/>
      <c r="C131" s="660"/>
      <c r="D131" s="601"/>
      <c r="E131" s="566"/>
      <c r="F131" s="587"/>
      <c r="G131" s="568"/>
      <c r="H131" s="545"/>
      <c r="I131" s="644"/>
      <c r="J131" s="550"/>
      <c r="K131" s="314" t="s">
        <v>241</v>
      </c>
      <c r="L131" s="341" t="s">
        <v>329</v>
      </c>
      <c r="M131" s="535"/>
      <c r="N131" s="535"/>
      <c r="O131" s="555"/>
      <c r="P131" s="335"/>
      <c r="T131" s="281"/>
      <c r="U131" s="558"/>
      <c r="V131" s="561"/>
      <c r="W131" s="561"/>
      <c r="X131" s="561"/>
      <c r="Y131" s="561"/>
      <c r="Z131" s="561"/>
      <c r="AA131" s="561"/>
      <c r="AB131" s="561"/>
      <c r="AC131" s="561"/>
      <c r="AD131" s="561"/>
      <c r="AE131" s="564"/>
      <c r="AF131" s="561"/>
      <c r="AG131" s="564"/>
      <c r="AH131" s="283"/>
    </row>
    <row r="132" spans="2:34" ht="39.75" customHeight="1">
      <c r="B132" s="280"/>
      <c r="C132" s="660"/>
      <c r="D132" s="601"/>
      <c r="E132" s="566"/>
      <c r="F132" s="587"/>
      <c r="G132" s="569"/>
      <c r="H132" s="571"/>
      <c r="I132" s="645"/>
      <c r="J132" s="574"/>
      <c r="K132" s="314" t="s">
        <v>243</v>
      </c>
      <c r="L132" s="341" t="s">
        <v>330</v>
      </c>
      <c r="M132" s="581"/>
      <c r="N132" s="581"/>
      <c r="O132" s="584"/>
      <c r="P132" s="335"/>
      <c r="T132" s="281"/>
      <c r="U132" s="558"/>
      <c r="V132" s="561"/>
      <c r="W132" s="561"/>
      <c r="X132" s="561"/>
      <c r="Y132" s="561"/>
      <c r="Z132" s="561"/>
      <c r="AA132" s="561"/>
      <c r="AB132" s="561"/>
      <c r="AC132" s="561"/>
      <c r="AD132" s="561"/>
      <c r="AE132" s="564"/>
      <c r="AF132" s="561"/>
      <c r="AG132" s="564"/>
      <c r="AH132" s="283"/>
    </row>
    <row r="133" spans="2:34" ht="39.75" customHeight="1">
      <c r="B133" s="280"/>
      <c r="C133" s="660"/>
      <c r="D133" s="601"/>
      <c r="E133" s="566"/>
      <c r="F133" s="587"/>
      <c r="G133" s="655">
        <v>17</v>
      </c>
      <c r="H133" s="576" t="s">
        <v>10</v>
      </c>
      <c r="I133" s="656"/>
      <c r="J133" s="579" t="s">
        <v>151</v>
      </c>
      <c r="K133" s="314" t="s">
        <v>215</v>
      </c>
      <c r="L133" s="341" t="s">
        <v>331</v>
      </c>
      <c r="M133" s="552" t="s">
        <v>146</v>
      </c>
      <c r="N133" s="553">
        <v>20</v>
      </c>
      <c r="O133" s="554"/>
      <c r="P133" s="308"/>
      <c r="T133" s="281"/>
      <c r="U133" s="557"/>
      <c r="V133" s="560">
        <f>IF(N133="","",N133)</f>
        <v>20</v>
      </c>
      <c r="W133" s="560"/>
      <c r="X133" s="560"/>
      <c r="Y133" s="560"/>
      <c r="Z133" s="560"/>
      <c r="AA133" s="560"/>
      <c r="AB133" s="560"/>
      <c r="AC133" s="560"/>
      <c r="AD133" s="560"/>
      <c r="AE133" s="560"/>
      <c r="AF133" s="560"/>
      <c r="AG133" s="563">
        <f>IF(N133="","",N133)</f>
        <v>20</v>
      </c>
      <c r="AH133" s="283"/>
    </row>
    <row r="134" spans="2:34" ht="39.75" customHeight="1">
      <c r="B134" s="280"/>
      <c r="C134" s="660"/>
      <c r="D134" s="601"/>
      <c r="E134" s="566"/>
      <c r="F134" s="587"/>
      <c r="G134" s="568"/>
      <c r="H134" s="545"/>
      <c r="I134" s="644"/>
      <c r="J134" s="550"/>
      <c r="K134" s="314" t="s">
        <v>216</v>
      </c>
      <c r="L134" s="341" t="s">
        <v>332</v>
      </c>
      <c r="M134" s="535"/>
      <c r="N134" s="535"/>
      <c r="O134" s="555"/>
      <c r="P134" s="308"/>
      <c r="T134" s="281"/>
      <c r="U134" s="558"/>
      <c r="V134" s="561"/>
      <c r="W134" s="561"/>
      <c r="X134" s="561"/>
      <c r="Y134" s="561"/>
      <c r="Z134" s="561"/>
      <c r="AA134" s="561"/>
      <c r="AB134" s="561"/>
      <c r="AC134" s="561"/>
      <c r="AD134" s="561"/>
      <c r="AE134" s="561"/>
      <c r="AF134" s="561"/>
      <c r="AG134" s="564"/>
      <c r="AH134" s="283"/>
    </row>
    <row r="135" spans="2:34" ht="39.75" customHeight="1">
      <c r="B135" s="280"/>
      <c r="C135" s="660"/>
      <c r="D135" s="601"/>
      <c r="E135" s="566"/>
      <c r="F135" s="587"/>
      <c r="G135" s="568"/>
      <c r="H135" s="545"/>
      <c r="I135" s="644"/>
      <c r="J135" s="550"/>
      <c r="K135" s="314" t="s">
        <v>217</v>
      </c>
      <c r="L135" s="341" t="s">
        <v>333</v>
      </c>
      <c r="M135" s="535"/>
      <c r="N135" s="535"/>
      <c r="O135" s="555"/>
      <c r="P135" s="308"/>
      <c r="T135" s="281"/>
      <c r="U135" s="558"/>
      <c r="V135" s="561"/>
      <c r="W135" s="561"/>
      <c r="X135" s="561"/>
      <c r="Y135" s="561"/>
      <c r="Z135" s="561"/>
      <c r="AA135" s="561"/>
      <c r="AB135" s="561"/>
      <c r="AC135" s="561"/>
      <c r="AD135" s="561"/>
      <c r="AE135" s="561"/>
      <c r="AF135" s="561"/>
      <c r="AG135" s="564"/>
      <c r="AH135" s="283"/>
    </row>
    <row r="136" spans="2:34" ht="39.75" customHeight="1">
      <c r="B136" s="280"/>
      <c r="C136" s="660"/>
      <c r="D136" s="601"/>
      <c r="E136" s="566"/>
      <c r="F136" s="587"/>
      <c r="G136" s="568"/>
      <c r="H136" s="545"/>
      <c r="I136" s="644"/>
      <c r="J136" s="550"/>
      <c r="K136" s="314" t="s">
        <v>241</v>
      </c>
      <c r="L136" s="341" t="s">
        <v>334</v>
      </c>
      <c r="M136" s="535"/>
      <c r="N136" s="535"/>
      <c r="O136" s="555"/>
      <c r="P136" s="308"/>
      <c r="T136" s="281"/>
      <c r="U136" s="558"/>
      <c r="V136" s="561"/>
      <c r="W136" s="561"/>
      <c r="X136" s="561"/>
      <c r="Y136" s="561"/>
      <c r="Z136" s="561"/>
      <c r="AA136" s="561"/>
      <c r="AB136" s="561"/>
      <c r="AC136" s="561"/>
      <c r="AD136" s="561"/>
      <c r="AE136" s="561"/>
      <c r="AF136" s="561"/>
      <c r="AG136" s="564"/>
      <c r="AH136" s="283"/>
    </row>
    <row r="137" spans="2:34" ht="39.75" customHeight="1">
      <c r="B137" s="280"/>
      <c r="C137" s="660"/>
      <c r="D137" s="601"/>
      <c r="E137" s="566"/>
      <c r="F137" s="587"/>
      <c r="G137" s="569"/>
      <c r="H137" s="571"/>
      <c r="I137" s="645"/>
      <c r="J137" s="574"/>
      <c r="K137" s="314" t="s">
        <v>243</v>
      </c>
      <c r="L137" s="341" t="s">
        <v>335</v>
      </c>
      <c r="M137" s="581"/>
      <c r="N137" s="581"/>
      <c r="O137" s="584"/>
      <c r="P137" s="308"/>
      <c r="T137" s="281"/>
      <c r="U137" s="558"/>
      <c r="V137" s="561"/>
      <c r="W137" s="561"/>
      <c r="X137" s="561"/>
      <c r="Y137" s="561"/>
      <c r="Z137" s="561"/>
      <c r="AA137" s="561"/>
      <c r="AB137" s="561"/>
      <c r="AC137" s="561"/>
      <c r="AD137" s="561"/>
      <c r="AE137" s="561"/>
      <c r="AF137" s="561"/>
      <c r="AG137" s="564"/>
      <c r="AH137" s="283"/>
    </row>
    <row r="138" spans="2:34" ht="39.75" customHeight="1">
      <c r="B138" s="280"/>
      <c r="C138" s="660"/>
      <c r="D138" s="601"/>
      <c r="E138" s="566"/>
      <c r="F138" s="587"/>
      <c r="G138" s="655">
        <v>18</v>
      </c>
      <c r="H138" s="576" t="s">
        <v>11</v>
      </c>
      <c r="I138" s="656"/>
      <c r="J138" s="579" t="s">
        <v>94</v>
      </c>
      <c r="K138" s="314" t="s">
        <v>215</v>
      </c>
      <c r="L138" s="342" t="s">
        <v>336</v>
      </c>
      <c r="M138" s="552" t="s">
        <v>146</v>
      </c>
      <c r="N138" s="553">
        <v>10</v>
      </c>
      <c r="O138" s="554"/>
      <c r="P138" s="308"/>
      <c r="T138" s="281"/>
      <c r="U138" s="557"/>
      <c r="V138" s="560"/>
      <c r="W138" s="560"/>
      <c r="X138" s="560"/>
      <c r="Y138" s="560"/>
      <c r="Z138" s="560"/>
      <c r="AA138" s="560"/>
      <c r="AB138" s="560"/>
      <c r="AC138" s="560"/>
      <c r="AD138" s="560"/>
      <c r="AE138" s="563">
        <f>IF(N138="","",N138)</f>
        <v>10</v>
      </c>
      <c r="AF138" s="560"/>
      <c r="AG138" s="563">
        <f>IF(N138="","",N138)</f>
        <v>10</v>
      </c>
      <c r="AH138" s="283"/>
    </row>
    <row r="139" spans="2:34" ht="39.75" customHeight="1">
      <c r="B139" s="280"/>
      <c r="C139" s="660"/>
      <c r="D139" s="601"/>
      <c r="E139" s="566"/>
      <c r="F139" s="587"/>
      <c r="G139" s="568"/>
      <c r="H139" s="545"/>
      <c r="I139" s="644"/>
      <c r="J139" s="550"/>
      <c r="K139" s="314" t="s">
        <v>216</v>
      </c>
      <c r="L139" s="341" t="s">
        <v>337</v>
      </c>
      <c r="M139" s="535"/>
      <c r="N139" s="535"/>
      <c r="O139" s="555"/>
      <c r="P139" s="308"/>
      <c r="T139" s="281"/>
      <c r="U139" s="558"/>
      <c r="V139" s="561"/>
      <c r="W139" s="561"/>
      <c r="X139" s="561"/>
      <c r="Y139" s="561"/>
      <c r="Z139" s="561"/>
      <c r="AA139" s="561"/>
      <c r="AB139" s="561"/>
      <c r="AC139" s="561"/>
      <c r="AD139" s="561"/>
      <c r="AE139" s="564"/>
      <c r="AF139" s="561"/>
      <c r="AG139" s="564"/>
      <c r="AH139" s="283"/>
    </row>
    <row r="140" spans="2:34" ht="39.75" customHeight="1">
      <c r="B140" s="280"/>
      <c r="C140" s="660"/>
      <c r="D140" s="601"/>
      <c r="E140" s="566"/>
      <c r="F140" s="587"/>
      <c r="G140" s="568"/>
      <c r="H140" s="545"/>
      <c r="I140" s="644"/>
      <c r="J140" s="550"/>
      <c r="K140" s="314" t="s">
        <v>217</v>
      </c>
      <c r="L140" s="341" t="s">
        <v>338</v>
      </c>
      <c r="M140" s="535"/>
      <c r="N140" s="535"/>
      <c r="O140" s="555"/>
      <c r="P140" s="308"/>
      <c r="T140" s="281"/>
      <c r="U140" s="558"/>
      <c r="V140" s="561"/>
      <c r="W140" s="561"/>
      <c r="X140" s="561"/>
      <c r="Y140" s="561"/>
      <c r="Z140" s="561"/>
      <c r="AA140" s="561"/>
      <c r="AB140" s="561"/>
      <c r="AC140" s="561"/>
      <c r="AD140" s="561"/>
      <c r="AE140" s="564"/>
      <c r="AF140" s="561"/>
      <c r="AG140" s="564"/>
      <c r="AH140" s="283"/>
    </row>
    <row r="141" spans="2:34" ht="39.75" customHeight="1">
      <c r="B141" s="280"/>
      <c r="C141" s="660"/>
      <c r="D141" s="601"/>
      <c r="E141" s="566"/>
      <c r="F141" s="587"/>
      <c r="G141" s="568"/>
      <c r="H141" s="545"/>
      <c r="I141" s="644"/>
      <c r="J141" s="550"/>
      <c r="K141" s="314" t="s">
        <v>241</v>
      </c>
      <c r="L141" s="341" t="s">
        <v>339</v>
      </c>
      <c r="M141" s="535"/>
      <c r="N141" s="535"/>
      <c r="O141" s="555"/>
      <c r="P141" s="308"/>
      <c r="T141" s="281"/>
      <c r="U141" s="558"/>
      <c r="V141" s="561"/>
      <c r="W141" s="561"/>
      <c r="X141" s="561"/>
      <c r="Y141" s="561"/>
      <c r="Z141" s="561"/>
      <c r="AA141" s="561"/>
      <c r="AB141" s="561"/>
      <c r="AC141" s="561"/>
      <c r="AD141" s="561"/>
      <c r="AE141" s="564"/>
      <c r="AF141" s="561"/>
      <c r="AG141" s="564"/>
      <c r="AH141" s="283"/>
    </row>
    <row r="142" spans="2:34" ht="39.75" customHeight="1">
      <c r="B142" s="280"/>
      <c r="C142" s="660"/>
      <c r="D142" s="601"/>
      <c r="E142" s="566"/>
      <c r="F142" s="587"/>
      <c r="G142" s="569"/>
      <c r="H142" s="571"/>
      <c r="I142" s="645"/>
      <c r="J142" s="574"/>
      <c r="K142" s="314" t="s">
        <v>243</v>
      </c>
      <c r="L142" s="341" t="s">
        <v>340</v>
      </c>
      <c r="M142" s="581"/>
      <c r="N142" s="581"/>
      <c r="O142" s="584"/>
      <c r="P142" s="308"/>
      <c r="T142" s="281"/>
      <c r="U142" s="558"/>
      <c r="V142" s="561"/>
      <c r="W142" s="561"/>
      <c r="X142" s="561"/>
      <c r="Y142" s="561"/>
      <c r="Z142" s="561"/>
      <c r="AA142" s="561"/>
      <c r="AB142" s="561"/>
      <c r="AC142" s="561"/>
      <c r="AD142" s="561"/>
      <c r="AE142" s="564"/>
      <c r="AF142" s="561"/>
      <c r="AG142" s="564"/>
      <c r="AH142" s="283"/>
    </row>
    <row r="143" spans="2:34" ht="39.75" customHeight="1">
      <c r="B143" s="280"/>
      <c r="C143" s="660"/>
      <c r="D143" s="601"/>
      <c r="E143" s="566"/>
      <c r="F143" s="587"/>
      <c r="G143" s="575">
        <v>19</v>
      </c>
      <c r="H143" s="570" t="s">
        <v>12</v>
      </c>
      <c r="I143" s="644"/>
      <c r="J143" s="573" t="s">
        <v>95</v>
      </c>
      <c r="K143" s="320" t="s">
        <v>215</v>
      </c>
      <c r="L143" s="343" t="s">
        <v>341</v>
      </c>
      <c r="M143" s="590" t="s">
        <v>158</v>
      </c>
      <c r="N143" s="591">
        <v>80</v>
      </c>
      <c r="O143" s="554"/>
      <c r="P143" s="308"/>
      <c r="T143" s="281"/>
      <c r="U143" s="557"/>
      <c r="V143" s="560"/>
      <c r="W143" s="560">
        <f>IF($N$143="","",$N$143)</f>
        <v>80</v>
      </c>
      <c r="X143" s="560"/>
      <c r="Y143" s="560"/>
      <c r="Z143" s="560">
        <f>IF($N$143="","",$N$143)</f>
        <v>80</v>
      </c>
      <c r="AA143" s="560"/>
      <c r="AB143" s="560"/>
      <c r="AC143" s="560"/>
      <c r="AD143" s="560"/>
      <c r="AE143" s="560"/>
      <c r="AF143" s="560"/>
      <c r="AG143" s="560">
        <f>IF($N$143="","",$N$143)</f>
        <v>80</v>
      </c>
      <c r="AH143" s="283"/>
    </row>
    <row r="144" spans="2:34" ht="39.75" customHeight="1">
      <c r="B144" s="280"/>
      <c r="C144" s="660"/>
      <c r="D144" s="601"/>
      <c r="E144" s="535"/>
      <c r="F144" s="538"/>
      <c r="G144" s="541"/>
      <c r="H144" s="545"/>
      <c r="I144" s="644"/>
      <c r="J144" s="550"/>
      <c r="K144" s="314" t="s">
        <v>216</v>
      </c>
      <c r="L144" s="341" t="s">
        <v>342</v>
      </c>
      <c r="M144" s="535"/>
      <c r="N144" s="535"/>
      <c r="O144" s="555"/>
      <c r="P144" s="308"/>
      <c r="T144" s="281"/>
      <c r="U144" s="558"/>
      <c r="V144" s="561"/>
      <c r="W144" s="561"/>
      <c r="X144" s="561"/>
      <c r="Y144" s="561"/>
      <c r="Z144" s="561"/>
      <c r="AA144" s="561"/>
      <c r="AB144" s="561"/>
      <c r="AC144" s="561"/>
      <c r="AD144" s="561"/>
      <c r="AE144" s="561"/>
      <c r="AF144" s="561"/>
      <c r="AG144" s="561"/>
      <c r="AH144" s="283"/>
    </row>
    <row r="145" spans="2:34" ht="39.75" customHeight="1">
      <c r="B145" s="280"/>
      <c r="C145" s="660"/>
      <c r="D145" s="601"/>
      <c r="E145" s="535"/>
      <c r="F145" s="538"/>
      <c r="G145" s="541"/>
      <c r="H145" s="545"/>
      <c r="I145" s="644"/>
      <c r="J145" s="550"/>
      <c r="K145" s="314" t="s">
        <v>217</v>
      </c>
      <c r="L145" s="341" t="s">
        <v>343</v>
      </c>
      <c r="M145" s="535"/>
      <c r="N145" s="535"/>
      <c r="O145" s="555"/>
      <c r="P145" s="308"/>
      <c r="T145" s="281"/>
      <c r="U145" s="558"/>
      <c r="V145" s="561"/>
      <c r="W145" s="561"/>
      <c r="X145" s="561"/>
      <c r="Y145" s="561"/>
      <c r="Z145" s="561"/>
      <c r="AA145" s="561"/>
      <c r="AB145" s="561"/>
      <c r="AC145" s="561"/>
      <c r="AD145" s="561"/>
      <c r="AE145" s="561"/>
      <c r="AF145" s="561"/>
      <c r="AG145" s="561"/>
      <c r="AH145" s="283"/>
    </row>
    <row r="146" spans="2:34" ht="39.75" customHeight="1">
      <c r="B146" s="280"/>
      <c r="C146" s="660"/>
      <c r="D146" s="601"/>
      <c r="E146" s="535"/>
      <c r="F146" s="538"/>
      <c r="G146" s="541"/>
      <c r="H146" s="545"/>
      <c r="I146" s="644"/>
      <c r="J146" s="550"/>
      <c r="K146" s="314" t="s">
        <v>241</v>
      </c>
      <c r="L146" s="341" t="s">
        <v>344</v>
      </c>
      <c r="M146" s="535"/>
      <c r="N146" s="535"/>
      <c r="O146" s="555"/>
      <c r="P146" s="308"/>
      <c r="T146" s="281"/>
      <c r="U146" s="558"/>
      <c r="V146" s="561"/>
      <c r="W146" s="561"/>
      <c r="X146" s="561"/>
      <c r="Y146" s="561"/>
      <c r="Z146" s="561"/>
      <c r="AA146" s="561"/>
      <c r="AB146" s="561"/>
      <c r="AC146" s="561"/>
      <c r="AD146" s="561"/>
      <c r="AE146" s="561"/>
      <c r="AF146" s="561"/>
      <c r="AG146" s="561"/>
      <c r="AH146" s="283"/>
    </row>
    <row r="147" spans="2:34" ht="39.75" customHeight="1">
      <c r="B147" s="280"/>
      <c r="C147" s="660"/>
      <c r="D147" s="601"/>
      <c r="E147" s="536"/>
      <c r="F147" s="539"/>
      <c r="G147" s="542"/>
      <c r="H147" s="547"/>
      <c r="I147" s="647"/>
      <c r="J147" s="551"/>
      <c r="K147" s="318" t="s">
        <v>243</v>
      </c>
      <c r="L147" s="344" t="s">
        <v>345</v>
      </c>
      <c r="M147" s="536"/>
      <c r="N147" s="536"/>
      <c r="O147" s="556"/>
      <c r="P147" s="308"/>
      <c r="T147" s="281"/>
      <c r="U147" s="558"/>
      <c r="V147" s="561"/>
      <c r="W147" s="561"/>
      <c r="X147" s="561"/>
      <c r="Y147" s="561"/>
      <c r="Z147" s="561"/>
      <c r="AA147" s="561"/>
      <c r="AB147" s="561"/>
      <c r="AC147" s="561"/>
      <c r="AD147" s="561"/>
      <c r="AE147" s="561"/>
      <c r="AF147" s="561"/>
      <c r="AG147" s="561"/>
      <c r="AH147" s="283"/>
    </row>
    <row r="148" spans="2:34" ht="39.75" customHeight="1">
      <c r="B148" s="280"/>
      <c r="C148" s="660"/>
      <c r="D148" s="601"/>
      <c r="E148" s="566" t="s">
        <v>128</v>
      </c>
      <c r="F148" s="586">
        <f>IF(SUM(N148:N162)=0,"",AVERAGE(N148:N162))</f>
        <v>75</v>
      </c>
      <c r="G148" s="646">
        <v>20</v>
      </c>
      <c r="H148" s="543" t="s">
        <v>13</v>
      </c>
      <c r="I148" s="643"/>
      <c r="J148" s="589" t="s">
        <v>96</v>
      </c>
      <c r="K148" s="330" t="s">
        <v>215</v>
      </c>
      <c r="L148" s="350" t="s">
        <v>346</v>
      </c>
      <c r="M148" s="580" t="s">
        <v>158</v>
      </c>
      <c r="N148" s="582">
        <v>60</v>
      </c>
      <c r="O148" s="592"/>
      <c r="P148" s="346"/>
      <c r="T148" s="281"/>
      <c r="U148" s="557"/>
      <c r="V148" s="560"/>
      <c r="W148" s="560"/>
      <c r="X148" s="560"/>
      <c r="Y148" s="560"/>
      <c r="Z148" s="560"/>
      <c r="AA148" s="560"/>
      <c r="AB148" s="560"/>
      <c r="AC148" s="560"/>
      <c r="AD148" s="560"/>
      <c r="AE148" s="560"/>
      <c r="AF148" s="560"/>
      <c r="AG148" s="560">
        <f>IF($N$148="","",$N$148)</f>
        <v>60</v>
      </c>
      <c r="AH148" s="283"/>
    </row>
    <row r="149" spans="2:34" ht="39.75" customHeight="1">
      <c r="B149" s="280"/>
      <c r="C149" s="660"/>
      <c r="D149" s="601"/>
      <c r="E149" s="566"/>
      <c r="F149" s="586"/>
      <c r="G149" s="568"/>
      <c r="H149" s="545"/>
      <c r="I149" s="644"/>
      <c r="J149" s="550"/>
      <c r="K149" s="314" t="s">
        <v>216</v>
      </c>
      <c r="L149" s="341" t="s">
        <v>347</v>
      </c>
      <c r="M149" s="535"/>
      <c r="N149" s="535"/>
      <c r="O149" s="555"/>
      <c r="P149" s="346"/>
      <c r="T149" s="281"/>
      <c r="U149" s="558"/>
      <c r="V149" s="561"/>
      <c r="W149" s="561"/>
      <c r="X149" s="561"/>
      <c r="Y149" s="561"/>
      <c r="Z149" s="561"/>
      <c r="AA149" s="561"/>
      <c r="AB149" s="561"/>
      <c r="AC149" s="561"/>
      <c r="AD149" s="561"/>
      <c r="AE149" s="561"/>
      <c r="AF149" s="561"/>
      <c r="AG149" s="561"/>
      <c r="AH149" s="283"/>
    </row>
    <row r="150" spans="2:34" ht="39.75" customHeight="1">
      <c r="B150" s="280"/>
      <c r="C150" s="660"/>
      <c r="D150" s="601"/>
      <c r="E150" s="566"/>
      <c r="F150" s="586"/>
      <c r="G150" s="568"/>
      <c r="H150" s="545"/>
      <c r="I150" s="644"/>
      <c r="J150" s="550"/>
      <c r="K150" s="314" t="s">
        <v>217</v>
      </c>
      <c r="L150" s="341" t="s">
        <v>348</v>
      </c>
      <c r="M150" s="535"/>
      <c r="N150" s="535"/>
      <c r="O150" s="555"/>
      <c r="P150" s="346"/>
      <c r="T150" s="281"/>
      <c r="U150" s="558"/>
      <c r="V150" s="561"/>
      <c r="W150" s="561"/>
      <c r="X150" s="561"/>
      <c r="Y150" s="561"/>
      <c r="Z150" s="561"/>
      <c r="AA150" s="561"/>
      <c r="AB150" s="561"/>
      <c r="AC150" s="561"/>
      <c r="AD150" s="561"/>
      <c r="AE150" s="561"/>
      <c r="AF150" s="561"/>
      <c r="AG150" s="561"/>
      <c r="AH150" s="283"/>
    </row>
    <row r="151" spans="2:34" ht="39.75" customHeight="1">
      <c r="B151" s="280"/>
      <c r="C151" s="660"/>
      <c r="D151" s="601"/>
      <c r="E151" s="566"/>
      <c r="F151" s="586"/>
      <c r="G151" s="568"/>
      <c r="H151" s="545"/>
      <c r="I151" s="644"/>
      <c r="J151" s="550"/>
      <c r="K151" s="314" t="s">
        <v>241</v>
      </c>
      <c r="L151" s="341" t="s">
        <v>349</v>
      </c>
      <c r="M151" s="535"/>
      <c r="N151" s="535"/>
      <c r="O151" s="555"/>
      <c r="P151" s="346"/>
      <c r="T151" s="281"/>
      <c r="U151" s="558"/>
      <c r="V151" s="561"/>
      <c r="W151" s="561"/>
      <c r="X151" s="561"/>
      <c r="Y151" s="561"/>
      <c r="Z151" s="561"/>
      <c r="AA151" s="561"/>
      <c r="AB151" s="561"/>
      <c r="AC151" s="561"/>
      <c r="AD151" s="561"/>
      <c r="AE151" s="561"/>
      <c r="AF151" s="561"/>
      <c r="AG151" s="561"/>
      <c r="AH151" s="283"/>
    </row>
    <row r="152" spans="2:34" ht="39.75" customHeight="1">
      <c r="B152" s="280"/>
      <c r="C152" s="660"/>
      <c r="D152" s="601"/>
      <c r="E152" s="566"/>
      <c r="F152" s="586"/>
      <c r="G152" s="569"/>
      <c r="H152" s="571"/>
      <c r="I152" s="645"/>
      <c r="J152" s="574"/>
      <c r="K152" s="314" t="s">
        <v>243</v>
      </c>
      <c r="L152" s="341" t="s">
        <v>350</v>
      </c>
      <c r="M152" s="581"/>
      <c r="N152" s="581"/>
      <c r="O152" s="584"/>
      <c r="P152" s="346"/>
      <c r="T152" s="281"/>
      <c r="U152" s="558"/>
      <c r="V152" s="561"/>
      <c r="W152" s="561"/>
      <c r="X152" s="561"/>
      <c r="Y152" s="561"/>
      <c r="Z152" s="561"/>
      <c r="AA152" s="561"/>
      <c r="AB152" s="561"/>
      <c r="AC152" s="561"/>
      <c r="AD152" s="561"/>
      <c r="AE152" s="561"/>
      <c r="AF152" s="561"/>
      <c r="AG152" s="561"/>
      <c r="AH152" s="283"/>
    </row>
    <row r="153" spans="2:34" ht="39.75" customHeight="1">
      <c r="B153" s="280"/>
      <c r="C153" s="660"/>
      <c r="D153" s="601"/>
      <c r="E153" s="566"/>
      <c r="F153" s="587"/>
      <c r="G153" s="655">
        <v>21</v>
      </c>
      <c r="H153" s="576" t="s">
        <v>152</v>
      </c>
      <c r="I153" s="656"/>
      <c r="J153" s="579" t="s">
        <v>98</v>
      </c>
      <c r="K153" s="314" t="s">
        <v>215</v>
      </c>
      <c r="L153" s="341" t="s">
        <v>351</v>
      </c>
      <c r="M153" s="552" t="s">
        <v>158</v>
      </c>
      <c r="N153" s="553"/>
      <c r="O153" s="593" t="s">
        <v>1197</v>
      </c>
      <c r="P153" s="308"/>
      <c r="T153" s="281"/>
      <c r="U153" s="557"/>
      <c r="V153" s="628" t="str">
        <f>IF($N$153="","",$N$153)</f>
        <v/>
      </c>
      <c r="W153" s="628" t="str">
        <f>IF($N$153="","",$N$153)</f>
        <v/>
      </c>
      <c r="X153" s="628"/>
      <c r="Y153" s="628"/>
      <c r="Z153" s="628"/>
      <c r="AA153" s="628"/>
      <c r="AB153" s="628"/>
      <c r="AC153" s="628"/>
      <c r="AD153" s="628"/>
      <c r="AE153" s="628"/>
      <c r="AF153" s="628"/>
      <c r="AG153" s="628" t="str">
        <f>IF($N$153="","",$N$153)</f>
        <v/>
      </c>
      <c r="AH153" s="283"/>
    </row>
    <row r="154" spans="2:34" ht="39.75" customHeight="1">
      <c r="B154" s="280"/>
      <c r="C154" s="660"/>
      <c r="D154" s="601"/>
      <c r="E154" s="535"/>
      <c r="F154" s="538"/>
      <c r="G154" s="568"/>
      <c r="H154" s="545"/>
      <c r="I154" s="644"/>
      <c r="J154" s="550"/>
      <c r="K154" s="314" t="s">
        <v>216</v>
      </c>
      <c r="L154" s="341" t="s">
        <v>352</v>
      </c>
      <c r="M154" s="535"/>
      <c r="N154" s="535"/>
      <c r="O154" s="555"/>
      <c r="P154" s="308"/>
      <c r="T154" s="281"/>
      <c r="U154" s="558"/>
      <c r="V154" s="652"/>
      <c r="W154" s="652"/>
      <c r="X154" s="652"/>
      <c r="Y154" s="652"/>
      <c r="Z154" s="652"/>
      <c r="AA154" s="652"/>
      <c r="AB154" s="652"/>
      <c r="AC154" s="652"/>
      <c r="AD154" s="652"/>
      <c r="AE154" s="652"/>
      <c r="AF154" s="652"/>
      <c r="AG154" s="652"/>
      <c r="AH154" s="283"/>
    </row>
    <row r="155" spans="2:34" ht="39.75" customHeight="1">
      <c r="B155" s="280"/>
      <c r="C155" s="660"/>
      <c r="D155" s="601"/>
      <c r="E155" s="535"/>
      <c r="F155" s="538"/>
      <c r="G155" s="568"/>
      <c r="H155" s="545"/>
      <c r="I155" s="644"/>
      <c r="J155" s="550"/>
      <c r="K155" s="314" t="s">
        <v>217</v>
      </c>
      <c r="L155" s="341" t="s">
        <v>353</v>
      </c>
      <c r="M155" s="535"/>
      <c r="N155" s="535"/>
      <c r="O155" s="555"/>
      <c r="P155" s="308"/>
      <c r="T155" s="281"/>
      <c r="U155" s="558"/>
      <c r="V155" s="652"/>
      <c r="W155" s="652"/>
      <c r="X155" s="652"/>
      <c r="Y155" s="652"/>
      <c r="Z155" s="652"/>
      <c r="AA155" s="652"/>
      <c r="AB155" s="652"/>
      <c r="AC155" s="652"/>
      <c r="AD155" s="652"/>
      <c r="AE155" s="652"/>
      <c r="AF155" s="652"/>
      <c r="AG155" s="652"/>
      <c r="AH155" s="283"/>
    </row>
    <row r="156" spans="2:34" ht="39.75" customHeight="1">
      <c r="B156" s="280"/>
      <c r="C156" s="660"/>
      <c r="D156" s="601"/>
      <c r="E156" s="535"/>
      <c r="F156" s="538"/>
      <c r="G156" s="568"/>
      <c r="H156" s="545"/>
      <c r="I156" s="644"/>
      <c r="J156" s="550"/>
      <c r="K156" s="314" t="s">
        <v>241</v>
      </c>
      <c r="L156" s="341" t="s">
        <v>354</v>
      </c>
      <c r="M156" s="535"/>
      <c r="N156" s="535"/>
      <c r="O156" s="555"/>
      <c r="P156" s="308"/>
      <c r="T156" s="281"/>
      <c r="U156" s="558"/>
      <c r="V156" s="652"/>
      <c r="W156" s="652"/>
      <c r="X156" s="652"/>
      <c r="Y156" s="652"/>
      <c r="Z156" s="652"/>
      <c r="AA156" s="652"/>
      <c r="AB156" s="652"/>
      <c r="AC156" s="652"/>
      <c r="AD156" s="652"/>
      <c r="AE156" s="652"/>
      <c r="AF156" s="652"/>
      <c r="AG156" s="652"/>
      <c r="AH156" s="283"/>
    </row>
    <row r="157" spans="2:34" ht="39.75" customHeight="1">
      <c r="B157" s="280"/>
      <c r="C157" s="660"/>
      <c r="D157" s="601"/>
      <c r="E157" s="535"/>
      <c r="F157" s="538"/>
      <c r="G157" s="569"/>
      <c r="H157" s="571"/>
      <c r="I157" s="645"/>
      <c r="J157" s="574"/>
      <c r="K157" s="314" t="s">
        <v>243</v>
      </c>
      <c r="L157" s="341" t="s">
        <v>355</v>
      </c>
      <c r="M157" s="581"/>
      <c r="N157" s="581"/>
      <c r="O157" s="584"/>
      <c r="P157" s="308"/>
      <c r="T157" s="281"/>
      <c r="U157" s="558"/>
      <c r="V157" s="653"/>
      <c r="W157" s="653"/>
      <c r="X157" s="653"/>
      <c r="Y157" s="653"/>
      <c r="Z157" s="653"/>
      <c r="AA157" s="653"/>
      <c r="AB157" s="653"/>
      <c r="AC157" s="653"/>
      <c r="AD157" s="653"/>
      <c r="AE157" s="653"/>
      <c r="AF157" s="653"/>
      <c r="AG157" s="653"/>
      <c r="AH157" s="283"/>
    </row>
    <row r="158" spans="2:34" ht="39.75" customHeight="1">
      <c r="B158" s="280"/>
      <c r="C158" s="660"/>
      <c r="D158" s="601"/>
      <c r="E158" s="535"/>
      <c r="F158" s="538"/>
      <c r="G158" s="575">
        <v>22</v>
      </c>
      <c r="H158" s="570" t="s">
        <v>929</v>
      </c>
      <c r="I158" s="644"/>
      <c r="J158" s="573" t="s">
        <v>930</v>
      </c>
      <c r="K158" s="320" t="s">
        <v>215</v>
      </c>
      <c r="L158" s="347" t="s">
        <v>931</v>
      </c>
      <c r="M158" s="654" t="s">
        <v>146</v>
      </c>
      <c r="N158" s="591">
        <v>90</v>
      </c>
      <c r="O158" s="554"/>
      <c r="P158" s="308"/>
      <c r="T158" s="281"/>
      <c r="U158" s="557"/>
      <c r="V158" s="628"/>
      <c r="W158" s="628"/>
      <c r="X158" s="628"/>
      <c r="Y158" s="628"/>
      <c r="Z158" s="628"/>
      <c r="AA158" s="628"/>
      <c r="AB158" s="628"/>
      <c r="AC158" s="628"/>
      <c r="AD158" s="628"/>
      <c r="AE158" s="628">
        <f>IF($N$158="","",$N$158)</f>
        <v>90</v>
      </c>
      <c r="AF158" s="628">
        <f>IF($N$158="","",$N$158)</f>
        <v>90</v>
      </c>
      <c r="AG158" s="628">
        <f>IF($N$158="","",$N$158)</f>
        <v>90</v>
      </c>
      <c r="AH158" s="283"/>
    </row>
    <row r="159" spans="2:34" ht="39.75" customHeight="1">
      <c r="B159" s="280"/>
      <c r="C159" s="660"/>
      <c r="D159" s="601"/>
      <c r="E159" s="535"/>
      <c r="F159" s="538"/>
      <c r="G159" s="541"/>
      <c r="H159" s="545"/>
      <c r="I159" s="644"/>
      <c r="J159" s="550"/>
      <c r="K159" s="314" t="s">
        <v>216</v>
      </c>
      <c r="L159" s="348" t="s">
        <v>932</v>
      </c>
      <c r="M159" s="535"/>
      <c r="N159" s="535"/>
      <c r="O159" s="555"/>
      <c r="P159" s="308"/>
      <c r="T159" s="281"/>
      <c r="U159" s="558"/>
      <c r="V159" s="652"/>
      <c r="W159" s="652"/>
      <c r="X159" s="652"/>
      <c r="Y159" s="652"/>
      <c r="Z159" s="652"/>
      <c r="AA159" s="652"/>
      <c r="AB159" s="652"/>
      <c r="AC159" s="652"/>
      <c r="AD159" s="652"/>
      <c r="AE159" s="652"/>
      <c r="AF159" s="652"/>
      <c r="AG159" s="652"/>
      <c r="AH159" s="283"/>
    </row>
    <row r="160" spans="2:34" ht="39.75" customHeight="1">
      <c r="B160" s="280"/>
      <c r="C160" s="660"/>
      <c r="D160" s="601"/>
      <c r="E160" s="535"/>
      <c r="F160" s="538"/>
      <c r="G160" s="541"/>
      <c r="H160" s="545"/>
      <c r="I160" s="644"/>
      <c r="J160" s="550"/>
      <c r="K160" s="314" t="s">
        <v>217</v>
      </c>
      <c r="L160" s="348" t="s">
        <v>933</v>
      </c>
      <c r="M160" s="535"/>
      <c r="N160" s="535"/>
      <c r="O160" s="555"/>
      <c r="P160" s="308"/>
      <c r="T160" s="281"/>
      <c r="U160" s="558"/>
      <c r="V160" s="652"/>
      <c r="W160" s="652"/>
      <c r="X160" s="652"/>
      <c r="Y160" s="652"/>
      <c r="Z160" s="652"/>
      <c r="AA160" s="652"/>
      <c r="AB160" s="652"/>
      <c r="AC160" s="652"/>
      <c r="AD160" s="652"/>
      <c r="AE160" s="652"/>
      <c r="AF160" s="652"/>
      <c r="AG160" s="652"/>
      <c r="AH160" s="283"/>
    </row>
    <row r="161" spans="2:34" ht="39.75" customHeight="1">
      <c r="B161" s="280"/>
      <c r="C161" s="660"/>
      <c r="D161" s="601"/>
      <c r="E161" s="535"/>
      <c r="F161" s="538"/>
      <c r="G161" s="541"/>
      <c r="H161" s="545"/>
      <c r="I161" s="644"/>
      <c r="J161" s="550"/>
      <c r="K161" s="314" t="s">
        <v>241</v>
      </c>
      <c r="L161" s="348" t="s">
        <v>934</v>
      </c>
      <c r="M161" s="535"/>
      <c r="N161" s="535"/>
      <c r="O161" s="555"/>
      <c r="P161" s="308"/>
      <c r="T161" s="281"/>
      <c r="U161" s="558"/>
      <c r="V161" s="652"/>
      <c r="W161" s="652"/>
      <c r="X161" s="652"/>
      <c r="Y161" s="652"/>
      <c r="Z161" s="652"/>
      <c r="AA161" s="652"/>
      <c r="AB161" s="652"/>
      <c r="AC161" s="652"/>
      <c r="AD161" s="652"/>
      <c r="AE161" s="652"/>
      <c r="AF161" s="652"/>
      <c r="AG161" s="652"/>
      <c r="AH161" s="283"/>
    </row>
    <row r="162" spans="2:34" ht="39.75" customHeight="1">
      <c r="B162" s="280"/>
      <c r="C162" s="660"/>
      <c r="D162" s="601"/>
      <c r="E162" s="535"/>
      <c r="F162" s="538"/>
      <c r="G162" s="588"/>
      <c r="H162" s="547"/>
      <c r="I162" s="647"/>
      <c r="J162" s="574"/>
      <c r="K162" s="328" t="s">
        <v>243</v>
      </c>
      <c r="L162" s="348" t="s">
        <v>935</v>
      </c>
      <c r="M162" s="581"/>
      <c r="N162" s="581"/>
      <c r="O162" s="584"/>
      <c r="P162" s="308"/>
      <c r="T162" s="281"/>
      <c r="U162" s="558"/>
      <c r="V162" s="653"/>
      <c r="W162" s="653"/>
      <c r="X162" s="653"/>
      <c r="Y162" s="653"/>
      <c r="Z162" s="653"/>
      <c r="AA162" s="653"/>
      <c r="AB162" s="653"/>
      <c r="AC162" s="653"/>
      <c r="AD162" s="653"/>
      <c r="AE162" s="653"/>
      <c r="AF162" s="653"/>
      <c r="AG162" s="653"/>
      <c r="AH162" s="283"/>
    </row>
    <row r="163" spans="2:34" ht="39.75" customHeight="1">
      <c r="B163" s="280"/>
      <c r="C163" s="660"/>
      <c r="D163" s="601"/>
      <c r="E163" s="534" t="s">
        <v>132</v>
      </c>
      <c r="F163" s="585">
        <f>IF(SUM(N163:N172)=0,"",AVERAGE(N163:N172))</f>
        <v>20</v>
      </c>
      <c r="G163" s="646">
        <v>23</v>
      </c>
      <c r="H163" s="543" t="s">
        <v>14</v>
      </c>
      <c r="I163" s="643"/>
      <c r="J163" s="589" t="s">
        <v>97</v>
      </c>
      <c r="K163" s="330" t="s">
        <v>215</v>
      </c>
      <c r="L163" s="349" t="s">
        <v>356</v>
      </c>
      <c r="M163" s="580" t="s">
        <v>158</v>
      </c>
      <c r="N163" s="582">
        <v>20</v>
      </c>
      <c r="O163" s="583"/>
      <c r="P163" s="346"/>
      <c r="T163" s="281"/>
      <c r="U163" s="557"/>
      <c r="V163" s="560"/>
      <c r="W163" s="560">
        <f>IF($N$163="","",$N$163)</f>
        <v>20</v>
      </c>
      <c r="X163" s="560"/>
      <c r="Y163" s="560"/>
      <c r="Z163" s="560"/>
      <c r="AA163" s="560"/>
      <c r="AB163" s="560">
        <f>IF($N$163="","",$N$163)</f>
        <v>20</v>
      </c>
      <c r="AC163" s="560"/>
      <c r="AD163" s="560"/>
      <c r="AE163" s="560"/>
      <c r="AF163" s="628">
        <f>IF($N$163="","",$N$163)</f>
        <v>20</v>
      </c>
      <c r="AG163" s="563"/>
      <c r="AH163" s="283"/>
    </row>
    <row r="164" spans="2:34" ht="39.75" customHeight="1">
      <c r="B164" s="280"/>
      <c r="C164" s="660"/>
      <c r="D164" s="601"/>
      <c r="E164" s="535"/>
      <c r="F164" s="538"/>
      <c r="G164" s="568"/>
      <c r="H164" s="545"/>
      <c r="I164" s="644"/>
      <c r="J164" s="550"/>
      <c r="K164" s="314" t="s">
        <v>216</v>
      </c>
      <c r="L164" s="341" t="s">
        <v>357</v>
      </c>
      <c r="M164" s="535"/>
      <c r="N164" s="535"/>
      <c r="O164" s="555"/>
      <c r="P164" s="346"/>
      <c r="T164" s="281"/>
      <c r="U164" s="558"/>
      <c r="V164" s="561"/>
      <c r="W164" s="561"/>
      <c r="X164" s="561"/>
      <c r="Y164" s="561"/>
      <c r="Z164" s="561"/>
      <c r="AA164" s="561"/>
      <c r="AB164" s="561"/>
      <c r="AC164" s="561"/>
      <c r="AD164" s="561"/>
      <c r="AE164" s="561"/>
      <c r="AF164" s="629"/>
      <c r="AG164" s="564"/>
      <c r="AH164" s="283"/>
    </row>
    <row r="165" spans="2:34" ht="39.75" customHeight="1">
      <c r="B165" s="280"/>
      <c r="C165" s="660"/>
      <c r="D165" s="601"/>
      <c r="E165" s="535"/>
      <c r="F165" s="538"/>
      <c r="G165" s="568"/>
      <c r="H165" s="545"/>
      <c r="I165" s="644"/>
      <c r="J165" s="550"/>
      <c r="K165" s="314" t="s">
        <v>217</v>
      </c>
      <c r="L165" s="341" t="s">
        <v>358</v>
      </c>
      <c r="M165" s="535"/>
      <c r="N165" s="535"/>
      <c r="O165" s="555"/>
      <c r="P165" s="346"/>
      <c r="T165" s="281"/>
      <c r="U165" s="558"/>
      <c r="V165" s="561"/>
      <c r="W165" s="561"/>
      <c r="X165" s="561"/>
      <c r="Y165" s="561"/>
      <c r="Z165" s="561"/>
      <c r="AA165" s="561"/>
      <c r="AB165" s="561"/>
      <c r="AC165" s="561"/>
      <c r="AD165" s="561"/>
      <c r="AE165" s="561"/>
      <c r="AF165" s="629"/>
      <c r="AG165" s="564"/>
      <c r="AH165" s="283"/>
    </row>
    <row r="166" spans="2:34" ht="39.75" customHeight="1">
      <c r="B166" s="280"/>
      <c r="C166" s="660"/>
      <c r="D166" s="601"/>
      <c r="E166" s="535"/>
      <c r="F166" s="538"/>
      <c r="G166" s="568"/>
      <c r="H166" s="545"/>
      <c r="I166" s="644"/>
      <c r="J166" s="550"/>
      <c r="K166" s="314" t="s">
        <v>241</v>
      </c>
      <c r="L166" s="341" t="s">
        <v>359</v>
      </c>
      <c r="M166" s="535"/>
      <c r="N166" s="535"/>
      <c r="O166" s="555"/>
      <c r="P166" s="346"/>
      <c r="T166" s="281"/>
      <c r="U166" s="558"/>
      <c r="V166" s="561"/>
      <c r="W166" s="561"/>
      <c r="X166" s="561"/>
      <c r="Y166" s="561"/>
      <c r="Z166" s="561"/>
      <c r="AA166" s="561"/>
      <c r="AB166" s="561"/>
      <c r="AC166" s="561"/>
      <c r="AD166" s="561"/>
      <c r="AE166" s="561"/>
      <c r="AF166" s="629"/>
      <c r="AG166" s="564"/>
      <c r="AH166" s="283"/>
    </row>
    <row r="167" spans="2:34" ht="39.75" customHeight="1">
      <c r="B167" s="280"/>
      <c r="C167" s="660"/>
      <c r="D167" s="601"/>
      <c r="E167" s="535"/>
      <c r="F167" s="538"/>
      <c r="G167" s="569"/>
      <c r="H167" s="571"/>
      <c r="I167" s="645"/>
      <c r="J167" s="574"/>
      <c r="K167" s="314" t="s">
        <v>243</v>
      </c>
      <c r="L167" s="341" t="s">
        <v>360</v>
      </c>
      <c r="M167" s="581"/>
      <c r="N167" s="581"/>
      <c r="O167" s="555"/>
      <c r="P167" s="346"/>
      <c r="T167" s="281"/>
      <c r="U167" s="558"/>
      <c r="V167" s="561"/>
      <c r="W167" s="561"/>
      <c r="X167" s="561"/>
      <c r="Y167" s="561"/>
      <c r="Z167" s="561"/>
      <c r="AA167" s="561"/>
      <c r="AB167" s="561"/>
      <c r="AC167" s="561"/>
      <c r="AD167" s="561"/>
      <c r="AE167" s="561"/>
      <c r="AF167" s="630"/>
      <c r="AG167" s="564"/>
      <c r="AH167" s="283"/>
    </row>
    <row r="168" spans="2:34" ht="39.75" customHeight="1">
      <c r="B168" s="280"/>
      <c r="C168" s="660"/>
      <c r="D168" s="601"/>
      <c r="E168" s="535"/>
      <c r="F168" s="538"/>
      <c r="G168" s="567">
        <v>24</v>
      </c>
      <c r="H168" s="570" t="s">
        <v>936</v>
      </c>
      <c r="I168" s="644"/>
      <c r="J168" s="573" t="s">
        <v>942</v>
      </c>
      <c r="K168" s="320" t="s">
        <v>215</v>
      </c>
      <c r="L168" s="354" t="s">
        <v>937</v>
      </c>
      <c r="M168" s="590" t="s">
        <v>158</v>
      </c>
      <c r="N168" s="591">
        <v>20</v>
      </c>
      <c r="O168" s="554"/>
      <c r="P168" s="346"/>
      <c r="T168" s="281"/>
      <c r="U168" s="557"/>
      <c r="V168" s="560"/>
      <c r="W168" s="560"/>
      <c r="X168" s="560"/>
      <c r="Y168" s="560"/>
      <c r="Z168" s="560"/>
      <c r="AA168" s="560"/>
      <c r="AB168" s="560"/>
      <c r="AC168" s="560"/>
      <c r="AD168" s="560"/>
      <c r="AE168" s="628">
        <f>IF($N$168="","",$N$168)</f>
        <v>20</v>
      </c>
      <c r="AF168" s="628">
        <f>IF($N$168="","",$N$168)</f>
        <v>20</v>
      </c>
      <c r="AG168" s="563"/>
      <c r="AH168" s="283"/>
    </row>
    <row r="169" spans="2:34" ht="39.75" customHeight="1">
      <c r="B169" s="280"/>
      <c r="C169" s="660"/>
      <c r="D169" s="601"/>
      <c r="E169" s="535"/>
      <c r="F169" s="538"/>
      <c r="G169" s="568"/>
      <c r="H169" s="545"/>
      <c r="I169" s="644"/>
      <c r="J169" s="550"/>
      <c r="K169" s="314" t="s">
        <v>216</v>
      </c>
      <c r="L169" s="341" t="s">
        <v>938</v>
      </c>
      <c r="M169" s="535"/>
      <c r="N169" s="535"/>
      <c r="O169" s="555"/>
      <c r="P169" s="346"/>
      <c r="T169" s="281"/>
      <c r="U169" s="558"/>
      <c r="V169" s="561"/>
      <c r="W169" s="561"/>
      <c r="X169" s="561"/>
      <c r="Y169" s="561"/>
      <c r="Z169" s="561"/>
      <c r="AA169" s="561"/>
      <c r="AB169" s="561"/>
      <c r="AC169" s="561"/>
      <c r="AD169" s="561"/>
      <c r="AE169" s="629"/>
      <c r="AF169" s="629"/>
      <c r="AG169" s="564"/>
      <c r="AH169" s="283"/>
    </row>
    <row r="170" spans="2:34" ht="39.75" customHeight="1">
      <c r="B170" s="280"/>
      <c r="C170" s="660"/>
      <c r="D170" s="601"/>
      <c r="E170" s="535"/>
      <c r="F170" s="538"/>
      <c r="G170" s="568"/>
      <c r="H170" s="545"/>
      <c r="I170" s="644"/>
      <c r="J170" s="550"/>
      <c r="K170" s="314" t="s">
        <v>217</v>
      </c>
      <c r="L170" s="341" t="s">
        <v>939</v>
      </c>
      <c r="M170" s="535"/>
      <c r="N170" s="535"/>
      <c r="O170" s="555"/>
      <c r="P170" s="346"/>
      <c r="T170" s="281"/>
      <c r="U170" s="558"/>
      <c r="V170" s="561"/>
      <c r="W170" s="561"/>
      <c r="X170" s="561"/>
      <c r="Y170" s="561"/>
      <c r="Z170" s="561"/>
      <c r="AA170" s="561"/>
      <c r="AB170" s="561"/>
      <c r="AC170" s="561"/>
      <c r="AD170" s="561"/>
      <c r="AE170" s="629"/>
      <c r="AF170" s="629"/>
      <c r="AG170" s="564"/>
      <c r="AH170" s="283"/>
    </row>
    <row r="171" spans="2:34" ht="39.75" customHeight="1">
      <c r="B171" s="280"/>
      <c r="C171" s="660"/>
      <c r="D171" s="601"/>
      <c r="E171" s="535"/>
      <c r="F171" s="538"/>
      <c r="G171" s="568"/>
      <c r="H171" s="545"/>
      <c r="I171" s="644"/>
      <c r="J171" s="550"/>
      <c r="K171" s="314" t="s">
        <v>241</v>
      </c>
      <c r="L171" s="341" t="s">
        <v>940</v>
      </c>
      <c r="M171" s="535"/>
      <c r="N171" s="535"/>
      <c r="O171" s="555"/>
      <c r="P171" s="346"/>
      <c r="T171" s="281"/>
      <c r="U171" s="558"/>
      <c r="V171" s="561"/>
      <c r="W171" s="561"/>
      <c r="X171" s="561"/>
      <c r="Y171" s="561"/>
      <c r="Z171" s="561"/>
      <c r="AA171" s="561"/>
      <c r="AB171" s="561"/>
      <c r="AC171" s="561"/>
      <c r="AD171" s="561"/>
      <c r="AE171" s="629"/>
      <c r="AF171" s="629"/>
      <c r="AG171" s="564"/>
      <c r="AH171" s="283"/>
    </row>
    <row r="172" spans="2:34" ht="39.75" customHeight="1">
      <c r="B172" s="280"/>
      <c r="C172" s="660"/>
      <c r="D172" s="601"/>
      <c r="E172" s="536"/>
      <c r="F172" s="539"/>
      <c r="G172" s="651"/>
      <c r="H172" s="547"/>
      <c r="I172" s="647"/>
      <c r="J172" s="551"/>
      <c r="K172" s="318" t="s">
        <v>243</v>
      </c>
      <c r="L172" s="344" t="s">
        <v>941</v>
      </c>
      <c r="M172" s="536"/>
      <c r="N172" s="536"/>
      <c r="O172" s="556"/>
      <c r="P172" s="346"/>
      <c r="T172" s="281"/>
      <c r="U172" s="558"/>
      <c r="V172" s="561"/>
      <c r="W172" s="561"/>
      <c r="X172" s="561"/>
      <c r="Y172" s="561"/>
      <c r="Z172" s="561"/>
      <c r="AA172" s="561"/>
      <c r="AB172" s="561"/>
      <c r="AC172" s="561"/>
      <c r="AD172" s="561"/>
      <c r="AE172" s="630"/>
      <c r="AF172" s="630"/>
      <c r="AG172" s="564"/>
      <c r="AH172" s="283"/>
    </row>
    <row r="173" spans="2:34" ht="39.75" customHeight="1">
      <c r="B173" s="280"/>
      <c r="C173" s="660"/>
      <c r="D173" s="601"/>
      <c r="E173" s="566" t="s">
        <v>133</v>
      </c>
      <c r="F173" s="586">
        <f>IF(SUM(N173)=0,"",AVERAGE(N173))</f>
        <v>40</v>
      </c>
      <c r="G173" s="575">
        <v>25</v>
      </c>
      <c r="H173" s="570" t="s">
        <v>943</v>
      </c>
      <c r="I173" s="644"/>
      <c r="J173" s="573" t="s">
        <v>101</v>
      </c>
      <c r="K173" s="320" t="s">
        <v>215</v>
      </c>
      <c r="L173" s="345" t="s">
        <v>361</v>
      </c>
      <c r="M173" s="590" t="s">
        <v>146</v>
      </c>
      <c r="N173" s="591">
        <v>40</v>
      </c>
      <c r="O173" s="592"/>
      <c r="P173" s="308"/>
      <c r="T173" s="281"/>
      <c r="U173" s="557"/>
      <c r="V173" s="560"/>
      <c r="W173" s="560"/>
      <c r="X173" s="560"/>
      <c r="Y173" s="560"/>
      <c r="Z173" s="560"/>
      <c r="AA173" s="560"/>
      <c r="AB173" s="560"/>
      <c r="AC173" s="560"/>
      <c r="AD173" s="560"/>
      <c r="AE173" s="560">
        <f>IF(N173="","",N173)</f>
        <v>40</v>
      </c>
      <c r="AF173" s="560"/>
      <c r="AG173" s="563"/>
      <c r="AH173" s="283"/>
    </row>
    <row r="174" spans="2:34" ht="39.75" customHeight="1">
      <c r="B174" s="280"/>
      <c r="C174" s="660"/>
      <c r="D174" s="601"/>
      <c r="E174" s="535"/>
      <c r="F174" s="538"/>
      <c r="G174" s="541"/>
      <c r="H174" s="545"/>
      <c r="I174" s="644"/>
      <c r="J174" s="550"/>
      <c r="K174" s="314" t="s">
        <v>216</v>
      </c>
      <c r="L174" s="341" t="s">
        <v>362</v>
      </c>
      <c r="M174" s="535"/>
      <c r="N174" s="535"/>
      <c r="O174" s="555"/>
      <c r="P174" s="308"/>
      <c r="T174" s="281"/>
      <c r="U174" s="558"/>
      <c r="V174" s="561"/>
      <c r="W174" s="561"/>
      <c r="X174" s="561"/>
      <c r="Y174" s="561"/>
      <c r="Z174" s="561"/>
      <c r="AA174" s="561"/>
      <c r="AB174" s="561"/>
      <c r="AC174" s="561"/>
      <c r="AD174" s="561"/>
      <c r="AE174" s="561"/>
      <c r="AF174" s="561"/>
      <c r="AG174" s="564"/>
      <c r="AH174" s="283"/>
    </row>
    <row r="175" spans="2:34" ht="39.75" customHeight="1">
      <c r="B175" s="280"/>
      <c r="C175" s="660"/>
      <c r="D175" s="601"/>
      <c r="E175" s="535"/>
      <c r="F175" s="538"/>
      <c r="G175" s="541"/>
      <c r="H175" s="545"/>
      <c r="I175" s="644"/>
      <c r="J175" s="550"/>
      <c r="K175" s="314" t="s">
        <v>217</v>
      </c>
      <c r="L175" s="341" t="s">
        <v>363</v>
      </c>
      <c r="M175" s="535"/>
      <c r="N175" s="535"/>
      <c r="O175" s="555"/>
      <c r="P175" s="308"/>
      <c r="T175" s="281"/>
      <c r="U175" s="558"/>
      <c r="V175" s="561"/>
      <c r="W175" s="561"/>
      <c r="X175" s="561"/>
      <c r="Y175" s="561"/>
      <c r="Z175" s="561"/>
      <c r="AA175" s="561"/>
      <c r="AB175" s="561"/>
      <c r="AC175" s="561"/>
      <c r="AD175" s="561"/>
      <c r="AE175" s="561"/>
      <c r="AF175" s="561"/>
      <c r="AG175" s="564"/>
      <c r="AH175" s="283"/>
    </row>
    <row r="176" spans="2:34" ht="39.75" customHeight="1">
      <c r="B176" s="280"/>
      <c r="C176" s="660"/>
      <c r="D176" s="601"/>
      <c r="E176" s="535"/>
      <c r="F176" s="538"/>
      <c r="G176" s="541"/>
      <c r="H176" s="545"/>
      <c r="I176" s="644"/>
      <c r="J176" s="550"/>
      <c r="K176" s="314" t="s">
        <v>241</v>
      </c>
      <c r="L176" s="341" t="s">
        <v>364</v>
      </c>
      <c r="M176" s="535"/>
      <c r="N176" s="535"/>
      <c r="O176" s="555"/>
      <c r="P176" s="308"/>
      <c r="T176" s="281"/>
      <c r="U176" s="558"/>
      <c r="V176" s="561"/>
      <c r="W176" s="561"/>
      <c r="X176" s="561"/>
      <c r="Y176" s="561"/>
      <c r="Z176" s="561"/>
      <c r="AA176" s="561"/>
      <c r="AB176" s="561"/>
      <c r="AC176" s="561"/>
      <c r="AD176" s="561"/>
      <c r="AE176" s="561"/>
      <c r="AF176" s="561"/>
      <c r="AG176" s="564"/>
      <c r="AH176" s="283"/>
    </row>
    <row r="177" spans="2:34" ht="39.75" customHeight="1">
      <c r="B177" s="280"/>
      <c r="C177" s="660"/>
      <c r="D177" s="601"/>
      <c r="E177" s="535"/>
      <c r="F177" s="538"/>
      <c r="G177" s="541"/>
      <c r="H177" s="547"/>
      <c r="I177" s="647"/>
      <c r="J177" s="550"/>
      <c r="K177" s="328" t="s">
        <v>243</v>
      </c>
      <c r="L177" s="348" t="s">
        <v>365</v>
      </c>
      <c r="M177" s="535"/>
      <c r="N177" s="535"/>
      <c r="O177" s="555"/>
      <c r="P177" s="308"/>
      <c r="T177" s="281"/>
      <c r="U177" s="558"/>
      <c r="V177" s="561"/>
      <c r="W177" s="561"/>
      <c r="X177" s="561"/>
      <c r="Y177" s="561"/>
      <c r="Z177" s="561"/>
      <c r="AA177" s="561"/>
      <c r="AB177" s="561"/>
      <c r="AC177" s="561"/>
      <c r="AD177" s="561"/>
      <c r="AE177" s="561"/>
      <c r="AF177" s="561"/>
      <c r="AG177" s="564"/>
      <c r="AH177" s="283"/>
    </row>
    <row r="178" spans="2:34" ht="39.75" customHeight="1">
      <c r="B178" s="280"/>
      <c r="C178" s="660"/>
      <c r="D178" s="601"/>
      <c r="E178" s="534" t="s">
        <v>134</v>
      </c>
      <c r="F178" s="585">
        <f>IF(SUM(N178)=0,"",AVERAGE(N178))</f>
        <v>90</v>
      </c>
      <c r="G178" s="540">
        <v>26</v>
      </c>
      <c r="H178" s="570" t="s">
        <v>15</v>
      </c>
      <c r="I178" s="644"/>
      <c r="J178" s="589" t="s">
        <v>99</v>
      </c>
      <c r="K178" s="330" t="s">
        <v>215</v>
      </c>
      <c r="L178" s="350" t="s">
        <v>366</v>
      </c>
      <c r="M178" s="580" t="s">
        <v>146</v>
      </c>
      <c r="N178" s="582">
        <v>90</v>
      </c>
      <c r="O178" s="583"/>
      <c r="P178" s="308"/>
      <c r="T178" s="281"/>
      <c r="U178" s="557"/>
      <c r="V178" s="560"/>
      <c r="W178" s="560"/>
      <c r="X178" s="560"/>
      <c r="Y178" s="560"/>
      <c r="Z178" s="560">
        <f>IF($N$178="","",$N$178)</f>
        <v>90</v>
      </c>
      <c r="AA178" s="560"/>
      <c r="AB178" s="560">
        <f t="shared" ref="AB178:AD178" si="0">IF($N$178="","",$N$178)</f>
        <v>90</v>
      </c>
      <c r="AC178" s="560">
        <f t="shared" si="0"/>
        <v>90</v>
      </c>
      <c r="AD178" s="560">
        <f t="shared" si="0"/>
        <v>90</v>
      </c>
      <c r="AE178" s="560"/>
      <c r="AF178" s="560"/>
      <c r="AG178" s="563"/>
      <c r="AH178" s="283"/>
    </row>
    <row r="179" spans="2:34" ht="39.75" customHeight="1">
      <c r="B179" s="280"/>
      <c r="C179" s="661"/>
      <c r="D179" s="602"/>
      <c r="E179" s="535"/>
      <c r="F179" s="538"/>
      <c r="G179" s="541"/>
      <c r="H179" s="545"/>
      <c r="I179" s="644"/>
      <c r="J179" s="550"/>
      <c r="K179" s="314" t="s">
        <v>216</v>
      </c>
      <c r="L179" s="341" t="s">
        <v>367</v>
      </c>
      <c r="M179" s="535"/>
      <c r="N179" s="535"/>
      <c r="O179" s="555"/>
      <c r="P179" s="308"/>
      <c r="T179" s="281"/>
      <c r="U179" s="558"/>
      <c r="V179" s="561"/>
      <c r="W179" s="561"/>
      <c r="X179" s="561"/>
      <c r="Y179" s="561"/>
      <c r="Z179" s="561"/>
      <c r="AA179" s="561"/>
      <c r="AB179" s="561"/>
      <c r="AC179" s="561"/>
      <c r="AD179" s="561"/>
      <c r="AE179" s="561"/>
      <c r="AF179" s="561"/>
      <c r="AG179" s="564"/>
      <c r="AH179" s="283"/>
    </row>
    <row r="180" spans="2:34" ht="39.75" customHeight="1">
      <c r="B180" s="280"/>
      <c r="C180" s="661"/>
      <c r="D180" s="602"/>
      <c r="E180" s="535"/>
      <c r="F180" s="538"/>
      <c r="G180" s="541"/>
      <c r="H180" s="545"/>
      <c r="I180" s="644"/>
      <c r="J180" s="550"/>
      <c r="K180" s="314" t="s">
        <v>217</v>
      </c>
      <c r="L180" s="341" t="s">
        <v>368</v>
      </c>
      <c r="M180" s="535"/>
      <c r="N180" s="535"/>
      <c r="O180" s="555"/>
      <c r="P180" s="308"/>
      <c r="T180" s="281"/>
      <c r="U180" s="558"/>
      <c r="V180" s="561"/>
      <c r="W180" s="561"/>
      <c r="X180" s="561"/>
      <c r="Y180" s="561"/>
      <c r="Z180" s="561"/>
      <c r="AA180" s="561"/>
      <c r="AB180" s="561"/>
      <c r="AC180" s="561"/>
      <c r="AD180" s="561"/>
      <c r="AE180" s="561"/>
      <c r="AF180" s="561"/>
      <c r="AG180" s="564"/>
      <c r="AH180" s="283"/>
    </row>
    <row r="181" spans="2:34" ht="39.75" customHeight="1">
      <c r="B181" s="280"/>
      <c r="C181" s="661"/>
      <c r="D181" s="602"/>
      <c r="E181" s="535"/>
      <c r="F181" s="538"/>
      <c r="G181" s="541"/>
      <c r="H181" s="545"/>
      <c r="I181" s="644"/>
      <c r="J181" s="550"/>
      <c r="K181" s="314" t="s">
        <v>241</v>
      </c>
      <c r="L181" s="341" t="s">
        <v>369</v>
      </c>
      <c r="M181" s="535"/>
      <c r="N181" s="535"/>
      <c r="O181" s="555"/>
      <c r="P181" s="308"/>
      <c r="T181" s="281"/>
      <c r="U181" s="558"/>
      <c r="V181" s="561"/>
      <c r="W181" s="561"/>
      <c r="X181" s="561"/>
      <c r="Y181" s="561"/>
      <c r="Z181" s="561"/>
      <c r="AA181" s="561"/>
      <c r="AB181" s="561"/>
      <c r="AC181" s="561"/>
      <c r="AD181" s="561"/>
      <c r="AE181" s="561"/>
      <c r="AF181" s="561"/>
      <c r="AG181" s="564"/>
      <c r="AH181" s="283"/>
    </row>
    <row r="182" spans="2:34" ht="39.75" customHeight="1" thickBot="1">
      <c r="B182" s="280"/>
      <c r="C182" s="662"/>
      <c r="D182" s="663"/>
      <c r="E182" s="609"/>
      <c r="F182" s="612"/>
      <c r="G182" s="605"/>
      <c r="H182" s="649"/>
      <c r="I182" s="650"/>
      <c r="J182" s="608"/>
      <c r="K182" s="337" t="s">
        <v>243</v>
      </c>
      <c r="L182" s="351" t="s">
        <v>370</v>
      </c>
      <c r="M182" s="609"/>
      <c r="N182" s="609"/>
      <c r="O182" s="610"/>
      <c r="P182" s="308"/>
      <c r="T182" s="281"/>
      <c r="U182" s="558"/>
      <c r="V182" s="561"/>
      <c r="W182" s="561"/>
      <c r="X182" s="561"/>
      <c r="Y182" s="561"/>
      <c r="Z182" s="561"/>
      <c r="AA182" s="561"/>
      <c r="AB182" s="561"/>
      <c r="AC182" s="561"/>
      <c r="AD182" s="561"/>
      <c r="AE182" s="561"/>
      <c r="AF182" s="561"/>
      <c r="AG182" s="564"/>
      <c r="AH182" s="283"/>
    </row>
    <row r="183" spans="2:34" ht="39.75" customHeight="1">
      <c r="B183" s="280"/>
      <c r="C183" s="594" t="s">
        <v>170</v>
      </c>
      <c r="D183" s="600">
        <f>IF(SUM(N183:N640)=0,"",AVERAGE(N183:N640))</f>
        <v>66.219512195121951</v>
      </c>
      <c r="E183" s="566" t="s">
        <v>134</v>
      </c>
      <c r="F183" s="586">
        <f>IF(SUM(N183)=0,"",AVERAGE(N183))</f>
        <v>90</v>
      </c>
      <c r="G183" s="575">
        <v>27</v>
      </c>
      <c r="H183" s="570" t="s">
        <v>16</v>
      </c>
      <c r="I183" s="644"/>
      <c r="J183" s="573" t="s">
        <v>100</v>
      </c>
      <c r="K183" s="320" t="s">
        <v>215</v>
      </c>
      <c r="L183" s="352" t="s">
        <v>847</v>
      </c>
      <c r="M183" s="590" t="s">
        <v>147</v>
      </c>
      <c r="N183" s="591">
        <v>90</v>
      </c>
      <c r="O183" s="592"/>
      <c r="P183" s="308"/>
      <c r="T183" s="281"/>
      <c r="U183" s="557"/>
      <c r="V183" s="560"/>
      <c r="W183" s="560">
        <f>IF($N$183="","",$N$183)</f>
        <v>90</v>
      </c>
      <c r="X183" s="560"/>
      <c r="Y183" s="560"/>
      <c r="Z183" s="560">
        <f>IF($N$183="","",$N$183)</f>
        <v>90</v>
      </c>
      <c r="AA183" s="560"/>
      <c r="AB183" s="560">
        <f t="shared" ref="AB183:AD183" si="1">IF($N$183="","",$N$183)</f>
        <v>90</v>
      </c>
      <c r="AC183" s="560">
        <f t="shared" si="1"/>
        <v>90</v>
      </c>
      <c r="AD183" s="560">
        <f t="shared" si="1"/>
        <v>90</v>
      </c>
      <c r="AE183" s="560"/>
      <c r="AF183" s="560"/>
      <c r="AG183" s="563"/>
      <c r="AH183" s="283"/>
    </row>
    <row r="184" spans="2:34" ht="39.75" customHeight="1">
      <c r="B184" s="280"/>
      <c r="C184" s="595"/>
      <c r="D184" s="600"/>
      <c r="E184" s="535"/>
      <c r="F184" s="538"/>
      <c r="G184" s="541"/>
      <c r="H184" s="545"/>
      <c r="I184" s="644"/>
      <c r="J184" s="550"/>
      <c r="K184" s="314" t="s">
        <v>216</v>
      </c>
      <c r="L184" s="353" t="s">
        <v>848</v>
      </c>
      <c r="M184" s="535"/>
      <c r="N184" s="535"/>
      <c r="O184" s="555"/>
      <c r="P184" s="308"/>
      <c r="T184" s="281"/>
      <c r="U184" s="558"/>
      <c r="V184" s="561"/>
      <c r="W184" s="561"/>
      <c r="X184" s="561"/>
      <c r="Y184" s="561"/>
      <c r="Z184" s="561"/>
      <c r="AA184" s="561"/>
      <c r="AB184" s="561"/>
      <c r="AC184" s="561"/>
      <c r="AD184" s="561"/>
      <c r="AE184" s="561"/>
      <c r="AF184" s="561"/>
      <c r="AG184" s="564"/>
      <c r="AH184" s="283"/>
    </row>
    <row r="185" spans="2:34" ht="39.75" customHeight="1">
      <c r="B185" s="280"/>
      <c r="C185" s="595"/>
      <c r="D185" s="600"/>
      <c r="E185" s="535"/>
      <c r="F185" s="538"/>
      <c r="G185" s="541"/>
      <c r="H185" s="545"/>
      <c r="I185" s="644"/>
      <c r="J185" s="550"/>
      <c r="K185" s="314" t="s">
        <v>217</v>
      </c>
      <c r="L185" s="341" t="s">
        <v>371</v>
      </c>
      <c r="M185" s="535"/>
      <c r="N185" s="535"/>
      <c r="O185" s="555"/>
      <c r="P185" s="308"/>
      <c r="T185" s="281"/>
      <c r="U185" s="558"/>
      <c r="V185" s="561"/>
      <c r="W185" s="561"/>
      <c r="X185" s="561"/>
      <c r="Y185" s="561"/>
      <c r="Z185" s="561"/>
      <c r="AA185" s="561"/>
      <c r="AB185" s="561"/>
      <c r="AC185" s="561"/>
      <c r="AD185" s="561"/>
      <c r="AE185" s="561"/>
      <c r="AF185" s="561"/>
      <c r="AG185" s="564"/>
      <c r="AH185" s="283"/>
    </row>
    <row r="186" spans="2:34" ht="39.75" customHeight="1">
      <c r="B186" s="280"/>
      <c r="C186" s="595"/>
      <c r="D186" s="600"/>
      <c r="E186" s="535"/>
      <c r="F186" s="538"/>
      <c r="G186" s="541"/>
      <c r="H186" s="545"/>
      <c r="I186" s="644"/>
      <c r="J186" s="550"/>
      <c r="K186" s="314" t="s">
        <v>241</v>
      </c>
      <c r="L186" s="341" t="s">
        <v>372</v>
      </c>
      <c r="M186" s="535"/>
      <c r="N186" s="535"/>
      <c r="O186" s="555"/>
      <c r="P186" s="308"/>
      <c r="T186" s="281"/>
      <c r="U186" s="558"/>
      <c r="V186" s="561"/>
      <c r="W186" s="561"/>
      <c r="X186" s="561"/>
      <c r="Y186" s="561"/>
      <c r="Z186" s="561"/>
      <c r="AA186" s="561"/>
      <c r="AB186" s="561"/>
      <c r="AC186" s="561"/>
      <c r="AD186" s="561"/>
      <c r="AE186" s="561"/>
      <c r="AF186" s="561"/>
      <c r="AG186" s="564"/>
      <c r="AH186" s="283"/>
    </row>
    <row r="187" spans="2:34" ht="39.75" customHeight="1">
      <c r="B187" s="280"/>
      <c r="C187" s="595"/>
      <c r="D187" s="600"/>
      <c r="E187" s="535"/>
      <c r="F187" s="538"/>
      <c r="G187" s="541"/>
      <c r="H187" s="547"/>
      <c r="I187" s="647"/>
      <c r="J187" s="550"/>
      <c r="K187" s="328" t="s">
        <v>243</v>
      </c>
      <c r="L187" s="348" t="s">
        <v>373</v>
      </c>
      <c r="M187" s="535"/>
      <c r="N187" s="535"/>
      <c r="O187" s="555"/>
      <c r="P187" s="308"/>
      <c r="T187" s="281"/>
      <c r="U187" s="558"/>
      <c r="V187" s="561"/>
      <c r="W187" s="561"/>
      <c r="X187" s="561"/>
      <c r="Y187" s="561"/>
      <c r="Z187" s="561"/>
      <c r="AA187" s="561"/>
      <c r="AB187" s="561"/>
      <c r="AC187" s="561"/>
      <c r="AD187" s="561"/>
      <c r="AE187" s="561"/>
      <c r="AF187" s="561"/>
      <c r="AG187" s="564"/>
      <c r="AH187" s="283"/>
    </row>
    <row r="188" spans="2:34" ht="39.75" customHeight="1">
      <c r="B188" s="280"/>
      <c r="C188" s="595"/>
      <c r="D188" s="601"/>
      <c r="E188" s="534" t="s">
        <v>128</v>
      </c>
      <c r="F188" s="585">
        <f>IF(SUM(N188:N207)=0,"",AVERAGE(N188:N207))</f>
        <v>70</v>
      </c>
      <c r="G188" s="646">
        <v>28</v>
      </c>
      <c r="H188" s="543" t="s">
        <v>159</v>
      </c>
      <c r="I188" s="643"/>
      <c r="J188" s="589" t="s">
        <v>107</v>
      </c>
      <c r="K188" s="330" t="s">
        <v>215</v>
      </c>
      <c r="L188" s="401" t="s">
        <v>374</v>
      </c>
      <c r="M188" s="580" t="s">
        <v>158</v>
      </c>
      <c r="N188" s="582"/>
      <c r="O188" s="611" t="s">
        <v>1197</v>
      </c>
      <c r="P188" s="308"/>
      <c r="T188" s="281"/>
      <c r="U188" s="557"/>
      <c r="V188" s="560"/>
      <c r="W188" s="560"/>
      <c r="X188" s="560"/>
      <c r="Y188" s="560"/>
      <c r="Z188" s="560"/>
      <c r="AA188" s="560"/>
      <c r="AB188" s="560"/>
      <c r="AC188" s="560"/>
      <c r="AD188" s="560"/>
      <c r="AE188" s="560"/>
      <c r="AF188" s="560"/>
      <c r="AG188" s="563" t="str">
        <f>IF(N188="","",N188)</f>
        <v/>
      </c>
      <c r="AH188" s="283"/>
    </row>
    <row r="189" spans="2:34" ht="39.75" customHeight="1">
      <c r="B189" s="280"/>
      <c r="C189" s="595"/>
      <c r="D189" s="601"/>
      <c r="E189" s="566"/>
      <c r="F189" s="586"/>
      <c r="G189" s="568"/>
      <c r="H189" s="545"/>
      <c r="I189" s="644"/>
      <c r="J189" s="550"/>
      <c r="K189" s="314" t="s">
        <v>216</v>
      </c>
      <c r="L189" s="402" t="s">
        <v>375</v>
      </c>
      <c r="M189" s="535"/>
      <c r="N189" s="535"/>
      <c r="O189" s="555"/>
      <c r="P189" s="308"/>
      <c r="T189" s="281"/>
      <c r="U189" s="558"/>
      <c r="V189" s="561"/>
      <c r="W189" s="561"/>
      <c r="X189" s="561"/>
      <c r="Y189" s="561"/>
      <c r="Z189" s="561"/>
      <c r="AA189" s="561"/>
      <c r="AB189" s="561"/>
      <c r="AC189" s="561"/>
      <c r="AD189" s="561"/>
      <c r="AE189" s="561"/>
      <c r="AF189" s="561"/>
      <c r="AG189" s="564"/>
      <c r="AH189" s="283"/>
    </row>
    <row r="190" spans="2:34" ht="39.75" customHeight="1">
      <c r="B190" s="280"/>
      <c r="C190" s="595"/>
      <c r="D190" s="601"/>
      <c r="E190" s="566"/>
      <c r="F190" s="586"/>
      <c r="G190" s="568"/>
      <c r="H190" s="545"/>
      <c r="I190" s="644"/>
      <c r="J190" s="550"/>
      <c r="K190" s="314" t="s">
        <v>217</v>
      </c>
      <c r="L190" s="402" t="s">
        <v>376</v>
      </c>
      <c r="M190" s="535"/>
      <c r="N190" s="535"/>
      <c r="O190" s="555"/>
      <c r="P190" s="308"/>
      <c r="T190" s="281"/>
      <c r="U190" s="558"/>
      <c r="V190" s="561"/>
      <c r="W190" s="561"/>
      <c r="X190" s="561"/>
      <c r="Y190" s="561"/>
      <c r="Z190" s="561"/>
      <c r="AA190" s="561"/>
      <c r="AB190" s="561"/>
      <c r="AC190" s="561"/>
      <c r="AD190" s="561"/>
      <c r="AE190" s="561"/>
      <c r="AF190" s="561"/>
      <c r="AG190" s="564"/>
      <c r="AH190" s="283"/>
    </row>
    <row r="191" spans="2:34" ht="39.75" customHeight="1">
      <c r="B191" s="280"/>
      <c r="C191" s="595"/>
      <c r="D191" s="601"/>
      <c r="E191" s="566"/>
      <c r="F191" s="586"/>
      <c r="G191" s="568"/>
      <c r="H191" s="545"/>
      <c r="I191" s="644"/>
      <c r="J191" s="550"/>
      <c r="K191" s="314" t="s">
        <v>241</v>
      </c>
      <c r="L191" s="402" t="s">
        <v>944</v>
      </c>
      <c r="M191" s="535"/>
      <c r="N191" s="535"/>
      <c r="O191" s="555"/>
      <c r="P191" s="308"/>
      <c r="T191" s="281"/>
      <c r="U191" s="558"/>
      <c r="V191" s="561"/>
      <c r="W191" s="561"/>
      <c r="X191" s="561"/>
      <c r="Y191" s="561"/>
      <c r="Z191" s="561"/>
      <c r="AA191" s="561"/>
      <c r="AB191" s="561"/>
      <c r="AC191" s="561"/>
      <c r="AD191" s="561"/>
      <c r="AE191" s="561"/>
      <c r="AF191" s="561"/>
      <c r="AG191" s="564"/>
      <c r="AH191" s="283"/>
    </row>
    <row r="192" spans="2:34" ht="39.75" customHeight="1">
      <c r="B192" s="280"/>
      <c r="C192" s="595"/>
      <c r="D192" s="601"/>
      <c r="E192" s="566"/>
      <c r="F192" s="586"/>
      <c r="G192" s="568"/>
      <c r="H192" s="545"/>
      <c r="I192" s="644"/>
      <c r="J192" s="550"/>
      <c r="K192" s="328" t="s">
        <v>243</v>
      </c>
      <c r="L192" s="403" t="s">
        <v>377</v>
      </c>
      <c r="M192" s="581"/>
      <c r="N192" s="581"/>
      <c r="O192" s="584"/>
      <c r="P192" s="308"/>
      <c r="T192" s="281"/>
      <c r="U192" s="558"/>
      <c r="V192" s="561"/>
      <c r="W192" s="561"/>
      <c r="X192" s="561"/>
      <c r="Y192" s="561"/>
      <c r="Z192" s="561"/>
      <c r="AA192" s="561"/>
      <c r="AB192" s="561"/>
      <c r="AC192" s="561"/>
      <c r="AD192" s="561"/>
      <c r="AE192" s="561"/>
      <c r="AF192" s="561"/>
      <c r="AG192" s="564"/>
      <c r="AH192" s="283"/>
    </row>
    <row r="193" spans="2:34" ht="39.75" customHeight="1">
      <c r="B193" s="280"/>
      <c r="C193" s="595"/>
      <c r="D193" s="601"/>
      <c r="E193" s="566"/>
      <c r="F193" s="587"/>
      <c r="G193" s="646">
        <v>29</v>
      </c>
      <c r="H193" s="543" t="s">
        <v>945</v>
      </c>
      <c r="I193" s="643"/>
      <c r="J193" s="589" t="s">
        <v>184</v>
      </c>
      <c r="K193" s="330" t="s">
        <v>215</v>
      </c>
      <c r="L193" s="401" t="s">
        <v>378</v>
      </c>
      <c r="M193" s="552" t="s">
        <v>158</v>
      </c>
      <c r="N193" s="553">
        <v>60</v>
      </c>
      <c r="O193" s="554"/>
      <c r="P193" s="308"/>
      <c r="T193" s="281"/>
      <c r="U193" s="557"/>
      <c r="V193" s="560">
        <f>IF($N$193="","",$N$193)</f>
        <v>60</v>
      </c>
      <c r="W193" s="560"/>
      <c r="X193" s="560"/>
      <c r="Y193" s="560">
        <f>IF($N$193="","",$N$193)</f>
        <v>60</v>
      </c>
      <c r="Z193" s="560"/>
      <c r="AA193" s="560"/>
      <c r="AB193" s="560"/>
      <c r="AC193" s="560"/>
      <c r="AD193" s="560"/>
      <c r="AE193" s="560">
        <f>IF($N$193="","",$N$193)</f>
        <v>60</v>
      </c>
      <c r="AF193" s="560"/>
      <c r="AG193" s="560">
        <f>IF($N$193="","",$N$193)</f>
        <v>60</v>
      </c>
      <c r="AH193" s="283"/>
    </row>
    <row r="194" spans="2:34" ht="39.75" customHeight="1">
      <c r="B194" s="280"/>
      <c r="C194" s="595"/>
      <c r="D194" s="601"/>
      <c r="E194" s="566"/>
      <c r="F194" s="587"/>
      <c r="G194" s="568"/>
      <c r="H194" s="545"/>
      <c r="I194" s="644"/>
      <c r="J194" s="550"/>
      <c r="K194" s="314" t="s">
        <v>216</v>
      </c>
      <c r="L194" s="402" t="s">
        <v>379</v>
      </c>
      <c r="M194" s="535"/>
      <c r="N194" s="535"/>
      <c r="O194" s="555"/>
      <c r="P194" s="308"/>
      <c r="T194" s="281"/>
      <c r="U194" s="558"/>
      <c r="V194" s="561"/>
      <c r="W194" s="561"/>
      <c r="X194" s="561"/>
      <c r="Y194" s="561"/>
      <c r="Z194" s="561"/>
      <c r="AA194" s="561"/>
      <c r="AB194" s="561"/>
      <c r="AC194" s="561"/>
      <c r="AD194" s="561"/>
      <c r="AE194" s="561"/>
      <c r="AF194" s="561"/>
      <c r="AG194" s="561"/>
      <c r="AH194" s="283"/>
    </row>
    <row r="195" spans="2:34" ht="39.75" customHeight="1">
      <c r="B195" s="280"/>
      <c r="C195" s="595"/>
      <c r="D195" s="601"/>
      <c r="E195" s="566"/>
      <c r="F195" s="587"/>
      <c r="G195" s="568"/>
      <c r="H195" s="545"/>
      <c r="I195" s="644"/>
      <c r="J195" s="550"/>
      <c r="K195" s="314" t="s">
        <v>217</v>
      </c>
      <c r="L195" s="402" t="s">
        <v>380</v>
      </c>
      <c r="M195" s="535"/>
      <c r="N195" s="535"/>
      <c r="O195" s="555"/>
      <c r="P195" s="308"/>
      <c r="T195" s="281"/>
      <c r="U195" s="558"/>
      <c r="V195" s="561"/>
      <c r="W195" s="561"/>
      <c r="X195" s="561"/>
      <c r="Y195" s="561"/>
      <c r="Z195" s="561"/>
      <c r="AA195" s="561"/>
      <c r="AB195" s="561"/>
      <c r="AC195" s="561"/>
      <c r="AD195" s="561"/>
      <c r="AE195" s="561"/>
      <c r="AF195" s="561"/>
      <c r="AG195" s="561"/>
      <c r="AH195" s="283"/>
    </row>
    <row r="196" spans="2:34" ht="39.75" customHeight="1">
      <c r="B196" s="280"/>
      <c r="C196" s="595"/>
      <c r="D196" s="601"/>
      <c r="E196" s="566"/>
      <c r="F196" s="587"/>
      <c r="G196" s="568"/>
      <c r="H196" s="545"/>
      <c r="I196" s="644"/>
      <c r="J196" s="550"/>
      <c r="K196" s="314" t="s">
        <v>241</v>
      </c>
      <c r="L196" s="402" t="s">
        <v>381</v>
      </c>
      <c r="M196" s="535"/>
      <c r="N196" s="535"/>
      <c r="O196" s="555"/>
      <c r="P196" s="308"/>
      <c r="T196" s="281"/>
      <c r="U196" s="558"/>
      <c r="V196" s="561"/>
      <c r="W196" s="561"/>
      <c r="X196" s="561"/>
      <c r="Y196" s="561"/>
      <c r="Z196" s="561"/>
      <c r="AA196" s="561"/>
      <c r="AB196" s="561"/>
      <c r="AC196" s="561"/>
      <c r="AD196" s="561"/>
      <c r="AE196" s="561"/>
      <c r="AF196" s="561"/>
      <c r="AG196" s="561"/>
      <c r="AH196" s="283"/>
    </row>
    <row r="197" spans="2:34" ht="39.75" customHeight="1">
      <c r="B197" s="280"/>
      <c r="C197" s="595"/>
      <c r="D197" s="601"/>
      <c r="E197" s="566"/>
      <c r="F197" s="587"/>
      <c r="G197" s="568"/>
      <c r="H197" s="545"/>
      <c r="I197" s="644"/>
      <c r="J197" s="550"/>
      <c r="K197" s="328" t="s">
        <v>243</v>
      </c>
      <c r="L197" s="403" t="s">
        <v>382</v>
      </c>
      <c r="M197" s="581"/>
      <c r="N197" s="581"/>
      <c r="O197" s="584"/>
      <c r="P197" s="308"/>
      <c r="T197" s="281"/>
      <c r="U197" s="558"/>
      <c r="V197" s="561"/>
      <c r="W197" s="561"/>
      <c r="X197" s="561"/>
      <c r="Y197" s="561"/>
      <c r="Z197" s="561"/>
      <c r="AA197" s="561"/>
      <c r="AB197" s="561"/>
      <c r="AC197" s="561"/>
      <c r="AD197" s="561"/>
      <c r="AE197" s="561"/>
      <c r="AF197" s="561"/>
      <c r="AG197" s="561"/>
      <c r="AH197" s="283"/>
    </row>
    <row r="198" spans="2:34" ht="39.75" customHeight="1">
      <c r="B198" s="280"/>
      <c r="C198" s="595"/>
      <c r="D198" s="601"/>
      <c r="E198" s="566"/>
      <c r="F198" s="587"/>
      <c r="G198" s="646">
        <v>30</v>
      </c>
      <c r="H198" s="543" t="s">
        <v>187</v>
      </c>
      <c r="I198" s="643"/>
      <c r="J198" s="589" t="s">
        <v>186</v>
      </c>
      <c r="K198" s="330" t="s">
        <v>215</v>
      </c>
      <c r="L198" s="404" t="s">
        <v>383</v>
      </c>
      <c r="M198" s="552" t="s">
        <v>158</v>
      </c>
      <c r="N198" s="553">
        <v>60</v>
      </c>
      <c r="O198" s="554"/>
      <c r="P198" s="308"/>
      <c r="T198" s="281"/>
      <c r="U198" s="557"/>
      <c r="V198" s="560"/>
      <c r="W198" s="560">
        <f>IF($N$198="","",$N$198)</f>
        <v>60</v>
      </c>
      <c r="X198" s="560"/>
      <c r="Y198" s="560">
        <f>IF($N$198="","",$N$198)</f>
        <v>60</v>
      </c>
      <c r="Z198" s="560">
        <f>IF($N$198="","",$N$198)</f>
        <v>60</v>
      </c>
      <c r="AA198" s="560"/>
      <c r="AB198" s="560">
        <f>IF($N$198="","",$N$198)</f>
        <v>60</v>
      </c>
      <c r="AC198" s="560"/>
      <c r="AD198" s="560"/>
      <c r="AE198" s="560"/>
      <c r="AF198" s="560"/>
      <c r="AG198" s="560">
        <f>IF($N$198="","",$N$198)</f>
        <v>60</v>
      </c>
      <c r="AH198" s="283"/>
    </row>
    <row r="199" spans="2:34" ht="39.75" customHeight="1">
      <c r="B199" s="280"/>
      <c r="C199" s="595"/>
      <c r="D199" s="601"/>
      <c r="E199" s="566"/>
      <c r="F199" s="587"/>
      <c r="G199" s="568"/>
      <c r="H199" s="545"/>
      <c r="I199" s="644"/>
      <c r="J199" s="550"/>
      <c r="K199" s="314" t="s">
        <v>216</v>
      </c>
      <c r="L199" s="402" t="s">
        <v>384</v>
      </c>
      <c r="M199" s="535"/>
      <c r="N199" s="535"/>
      <c r="O199" s="555"/>
      <c r="P199" s="308"/>
      <c r="T199" s="281"/>
      <c r="U199" s="558"/>
      <c r="V199" s="561"/>
      <c r="W199" s="561"/>
      <c r="X199" s="561"/>
      <c r="Y199" s="561"/>
      <c r="Z199" s="561"/>
      <c r="AA199" s="561"/>
      <c r="AB199" s="561"/>
      <c r="AC199" s="561"/>
      <c r="AD199" s="561"/>
      <c r="AE199" s="561"/>
      <c r="AF199" s="561"/>
      <c r="AG199" s="561"/>
      <c r="AH199" s="283"/>
    </row>
    <row r="200" spans="2:34" ht="39.75" customHeight="1">
      <c r="B200" s="280"/>
      <c r="C200" s="595"/>
      <c r="D200" s="601"/>
      <c r="E200" s="566"/>
      <c r="F200" s="587"/>
      <c r="G200" s="568"/>
      <c r="H200" s="545"/>
      <c r="I200" s="644"/>
      <c r="J200" s="550"/>
      <c r="K200" s="314" t="s">
        <v>217</v>
      </c>
      <c r="L200" s="402" t="s">
        <v>385</v>
      </c>
      <c r="M200" s="535"/>
      <c r="N200" s="535"/>
      <c r="O200" s="555"/>
      <c r="P200" s="308"/>
      <c r="T200" s="281"/>
      <c r="U200" s="558"/>
      <c r="V200" s="561"/>
      <c r="W200" s="561"/>
      <c r="X200" s="561"/>
      <c r="Y200" s="561"/>
      <c r="Z200" s="561"/>
      <c r="AA200" s="561"/>
      <c r="AB200" s="561"/>
      <c r="AC200" s="561"/>
      <c r="AD200" s="561"/>
      <c r="AE200" s="561"/>
      <c r="AF200" s="561"/>
      <c r="AG200" s="561"/>
      <c r="AH200" s="283"/>
    </row>
    <row r="201" spans="2:34" ht="39.75" customHeight="1">
      <c r="B201" s="280"/>
      <c r="C201" s="595"/>
      <c r="D201" s="601"/>
      <c r="E201" s="566"/>
      <c r="F201" s="587"/>
      <c r="G201" s="568"/>
      <c r="H201" s="545"/>
      <c r="I201" s="644"/>
      <c r="J201" s="550"/>
      <c r="K201" s="314" t="s">
        <v>241</v>
      </c>
      <c r="L201" s="402" t="s">
        <v>386</v>
      </c>
      <c r="M201" s="535"/>
      <c r="N201" s="535"/>
      <c r="O201" s="555"/>
      <c r="P201" s="308"/>
      <c r="T201" s="281"/>
      <c r="U201" s="558"/>
      <c r="V201" s="561"/>
      <c r="W201" s="561"/>
      <c r="X201" s="561"/>
      <c r="Y201" s="561"/>
      <c r="Z201" s="561"/>
      <c r="AA201" s="561"/>
      <c r="AB201" s="561"/>
      <c r="AC201" s="561"/>
      <c r="AD201" s="561"/>
      <c r="AE201" s="561"/>
      <c r="AF201" s="561"/>
      <c r="AG201" s="561"/>
      <c r="AH201" s="283"/>
    </row>
    <row r="202" spans="2:34" ht="39.75" customHeight="1">
      <c r="B202" s="280"/>
      <c r="C202" s="595"/>
      <c r="D202" s="601"/>
      <c r="E202" s="566"/>
      <c r="F202" s="587"/>
      <c r="G202" s="569"/>
      <c r="H202" s="571"/>
      <c r="I202" s="645"/>
      <c r="J202" s="574"/>
      <c r="K202" s="314" t="s">
        <v>243</v>
      </c>
      <c r="L202" s="402" t="s">
        <v>387</v>
      </c>
      <c r="M202" s="581"/>
      <c r="N202" s="581"/>
      <c r="O202" s="584"/>
      <c r="P202" s="308"/>
      <c r="T202" s="281"/>
      <c r="U202" s="558"/>
      <c r="V202" s="561"/>
      <c r="W202" s="561"/>
      <c r="X202" s="561"/>
      <c r="Y202" s="561"/>
      <c r="Z202" s="561"/>
      <c r="AA202" s="561"/>
      <c r="AB202" s="561"/>
      <c r="AC202" s="561"/>
      <c r="AD202" s="561"/>
      <c r="AE202" s="561"/>
      <c r="AF202" s="561"/>
      <c r="AG202" s="561"/>
      <c r="AH202" s="283"/>
    </row>
    <row r="203" spans="2:34" ht="39.75" customHeight="1">
      <c r="B203" s="280"/>
      <c r="C203" s="595"/>
      <c r="D203" s="601"/>
      <c r="E203" s="566"/>
      <c r="F203" s="587"/>
      <c r="G203" s="575">
        <v>31</v>
      </c>
      <c r="H203" s="570" t="s">
        <v>48</v>
      </c>
      <c r="I203" s="644"/>
      <c r="J203" s="573" t="s">
        <v>185</v>
      </c>
      <c r="K203" s="320" t="s">
        <v>215</v>
      </c>
      <c r="L203" s="354" t="s">
        <v>388</v>
      </c>
      <c r="M203" s="648" t="s">
        <v>158</v>
      </c>
      <c r="N203" s="553">
        <v>90</v>
      </c>
      <c r="O203" s="554"/>
      <c r="P203" s="308"/>
      <c r="T203" s="281"/>
      <c r="U203" s="557"/>
      <c r="V203" s="560">
        <f>IF($N$203="","",$N$203)</f>
        <v>90</v>
      </c>
      <c r="W203" s="560">
        <f>IF($N$203="","",$N$203)</f>
        <v>90</v>
      </c>
      <c r="X203" s="560"/>
      <c r="Y203" s="560"/>
      <c r="Z203" s="560"/>
      <c r="AA203" s="560"/>
      <c r="AB203" s="560">
        <f>IF($N$203="","",$N$203)</f>
        <v>90</v>
      </c>
      <c r="AC203" s="560"/>
      <c r="AD203" s="560"/>
      <c r="AE203" s="560"/>
      <c r="AF203" s="560"/>
      <c r="AG203" s="560">
        <f>IF($N$203="","",$N$203)</f>
        <v>90</v>
      </c>
      <c r="AH203" s="283"/>
    </row>
    <row r="204" spans="2:34" ht="39.75" customHeight="1">
      <c r="B204" s="280"/>
      <c r="C204" s="595"/>
      <c r="D204" s="601"/>
      <c r="E204" s="535"/>
      <c r="F204" s="538"/>
      <c r="G204" s="541"/>
      <c r="H204" s="545"/>
      <c r="I204" s="644"/>
      <c r="J204" s="550"/>
      <c r="K204" s="314" t="s">
        <v>216</v>
      </c>
      <c r="L204" s="341" t="s">
        <v>389</v>
      </c>
      <c r="M204" s="535"/>
      <c r="N204" s="535"/>
      <c r="O204" s="555"/>
      <c r="P204" s="308"/>
      <c r="T204" s="281"/>
      <c r="U204" s="558"/>
      <c r="V204" s="561"/>
      <c r="W204" s="561"/>
      <c r="X204" s="561"/>
      <c r="Y204" s="561"/>
      <c r="Z204" s="561"/>
      <c r="AA204" s="561"/>
      <c r="AB204" s="561"/>
      <c r="AC204" s="561"/>
      <c r="AD204" s="561"/>
      <c r="AE204" s="561"/>
      <c r="AF204" s="561"/>
      <c r="AG204" s="561"/>
      <c r="AH204" s="283"/>
    </row>
    <row r="205" spans="2:34" ht="39.75" customHeight="1">
      <c r="B205" s="280"/>
      <c r="C205" s="595"/>
      <c r="D205" s="601"/>
      <c r="E205" s="535"/>
      <c r="F205" s="538"/>
      <c r="G205" s="541"/>
      <c r="H205" s="545"/>
      <c r="I205" s="644"/>
      <c r="J205" s="550"/>
      <c r="K205" s="314" t="s">
        <v>217</v>
      </c>
      <c r="L205" s="341" t="s">
        <v>390</v>
      </c>
      <c r="M205" s="535"/>
      <c r="N205" s="535"/>
      <c r="O205" s="555"/>
      <c r="P205" s="308"/>
      <c r="T205" s="281"/>
      <c r="U205" s="558"/>
      <c r="V205" s="561"/>
      <c r="W205" s="561"/>
      <c r="X205" s="561"/>
      <c r="Y205" s="561"/>
      <c r="Z205" s="561"/>
      <c r="AA205" s="561"/>
      <c r="AB205" s="561"/>
      <c r="AC205" s="561"/>
      <c r="AD205" s="561"/>
      <c r="AE205" s="561"/>
      <c r="AF205" s="561"/>
      <c r="AG205" s="561"/>
      <c r="AH205" s="283"/>
    </row>
    <row r="206" spans="2:34" ht="39.75" customHeight="1">
      <c r="B206" s="280"/>
      <c r="C206" s="595"/>
      <c r="D206" s="601"/>
      <c r="E206" s="535"/>
      <c r="F206" s="538"/>
      <c r="G206" s="541"/>
      <c r="H206" s="545"/>
      <c r="I206" s="644"/>
      <c r="J206" s="550"/>
      <c r="K206" s="314" t="s">
        <v>241</v>
      </c>
      <c r="L206" s="341" t="s">
        <v>391</v>
      </c>
      <c r="M206" s="535"/>
      <c r="N206" s="535"/>
      <c r="O206" s="555"/>
      <c r="P206" s="308"/>
      <c r="T206" s="281"/>
      <c r="U206" s="558"/>
      <c r="V206" s="561"/>
      <c r="W206" s="561"/>
      <c r="X206" s="561"/>
      <c r="Y206" s="561"/>
      <c r="Z206" s="561"/>
      <c r="AA206" s="561"/>
      <c r="AB206" s="561"/>
      <c r="AC206" s="561"/>
      <c r="AD206" s="561"/>
      <c r="AE206" s="561"/>
      <c r="AF206" s="561"/>
      <c r="AG206" s="561"/>
      <c r="AH206" s="283"/>
    </row>
    <row r="207" spans="2:34" ht="39.75" customHeight="1">
      <c r="B207" s="280"/>
      <c r="C207" s="595"/>
      <c r="D207" s="601"/>
      <c r="E207" s="536"/>
      <c r="F207" s="539"/>
      <c r="G207" s="542"/>
      <c r="H207" s="547"/>
      <c r="I207" s="647"/>
      <c r="J207" s="551"/>
      <c r="K207" s="318" t="s">
        <v>243</v>
      </c>
      <c r="L207" s="344" t="s">
        <v>392</v>
      </c>
      <c r="M207" s="536"/>
      <c r="N207" s="536"/>
      <c r="O207" s="556"/>
      <c r="P207" s="308"/>
      <c r="T207" s="281"/>
      <c r="U207" s="558"/>
      <c r="V207" s="561"/>
      <c r="W207" s="561"/>
      <c r="X207" s="561"/>
      <c r="Y207" s="561"/>
      <c r="Z207" s="561"/>
      <c r="AA207" s="561"/>
      <c r="AB207" s="561"/>
      <c r="AC207" s="561"/>
      <c r="AD207" s="561"/>
      <c r="AE207" s="561"/>
      <c r="AF207" s="561"/>
      <c r="AG207" s="561"/>
      <c r="AH207" s="283"/>
    </row>
    <row r="208" spans="2:34" ht="39.75" customHeight="1">
      <c r="B208" s="280"/>
      <c r="C208" s="595"/>
      <c r="D208" s="601"/>
      <c r="E208" s="566" t="s">
        <v>133</v>
      </c>
      <c r="F208" s="586">
        <f>IF(SUM(N208:N242)=0,"",AVERAGE(N208:N242))</f>
        <v>43.333333333333336</v>
      </c>
      <c r="G208" s="642">
        <v>32</v>
      </c>
      <c r="H208" s="543" t="s">
        <v>204</v>
      </c>
      <c r="I208" s="643"/>
      <c r="J208" s="589" t="s">
        <v>205</v>
      </c>
      <c r="K208" s="330" t="s">
        <v>215</v>
      </c>
      <c r="L208" s="349" t="s">
        <v>393</v>
      </c>
      <c r="M208" s="580" t="s">
        <v>158</v>
      </c>
      <c r="N208" s="591">
        <v>80</v>
      </c>
      <c r="O208" s="592"/>
      <c r="P208" s="308"/>
      <c r="T208" s="281"/>
      <c r="U208" s="557"/>
      <c r="V208" s="560"/>
      <c r="W208" s="560"/>
      <c r="X208" s="560"/>
      <c r="Y208" s="560"/>
      <c r="Z208" s="560"/>
      <c r="AA208" s="560"/>
      <c r="AB208" s="560"/>
      <c r="AC208" s="560"/>
      <c r="AD208" s="560"/>
      <c r="AE208" s="560">
        <f>IF($N$208="","",$N$208)</f>
        <v>80</v>
      </c>
      <c r="AF208" s="560">
        <f>IF($N$208="","",$N$208)</f>
        <v>80</v>
      </c>
      <c r="AG208" s="563"/>
      <c r="AH208" s="283"/>
    </row>
    <row r="209" spans="2:34" ht="39.75" customHeight="1">
      <c r="B209" s="280"/>
      <c r="C209" s="595"/>
      <c r="D209" s="601"/>
      <c r="E209" s="566"/>
      <c r="F209" s="586"/>
      <c r="G209" s="568"/>
      <c r="H209" s="545"/>
      <c r="I209" s="644"/>
      <c r="J209" s="550"/>
      <c r="K209" s="314" t="s">
        <v>216</v>
      </c>
      <c r="L209" s="341" t="s">
        <v>394</v>
      </c>
      <c r="M209" s="535"/>
      <c r="N209" s="535"/>
      <c r="O209" s="555"/>
      <c r="P209" s="308"/>
      <c r="T209" s="281"/>
      <c r="U209" s="558"/>
      <c r="V209" s="561"/>
      <c r="W209" s="561"/>
      <c r="X209" s="561"/>
      <c r="Y209" s="561"/>
      <c r="Z209" s="561"/>
      <c r="AA209" s="561"/>
      <c r="AB209" s="561"/>
      <c r="AC209" s="561"/>
      <c r="AD209" s="561"/>
      <c r="AE209" s="561"/>
      <c r="AF209" s="561"/>
      <c r="AG209" s="564"/>
      <c r="AH209" s="283"/>
    </row>
    <row r="210" spans="2:34" ht="39.75" customHeight="1">
      <c r="B210" s="280"/>
      <c r="C210" s="595"/>
      <c r="D210" s="601"/>
      <c r="E210" s="566"/>
      <c r="F210" s="586"/>
      <c r="G210" s="568"/>
      <c r="H210" s="545"/>
      <c r="I210" s="644"/>
      <c r="J210" s="550"/>
      <c r="K210" s="314" t="s">
        <v>217</v>
      </c>
      <c r="L210" s="341" t="s">
        <v>395</v>
      </c>
      <c r="M210" s="535"/>
      <c r="N210" s="535"/>
      <c r="O210" s="555"/>
      <c r="P210" s="308"/>
      <c r="T210" s="281"/>
      <c r="U210" s="558"/>
      <c r="V210" s="561"/>
      <c r="W210" s="561"/>
      <c r="X210" s="561"/>
      <c r="Y210" s="561"/>
      <c r="Z210" s="561"/>
      <c r="AA210" s="561"/>
      <c r="AB210" s="561"/>
      <c r="AC210" s="561"/>
      <c r="AD210" s="561"/>
      <c r="AE210" s="561"/>
      <c r="AF210" s="561"/>
      <c r="AG210" s="564"/>
      <c r="AH210" s="283"/>
    </row>
    <row r="211" spans="2:34" ht="39.75" customHeight="1">
      <c r="B211" s="280"/>
      <c r="C211" s="595"/>
      <c r="D211" s="601"/>
      <c r="E211" s="566"/>
      <c r="F211" s="586"/>
      <c r="G211" s="568"/>
      <c r="H211" s="545"/>
      <c r="I211" s="644"/>
      <c r="J211" s="550"/>
      <c r="K211" s="314" t="s">
        <v>241</v>
      </c>
      <c r="L211" s="341" t="s">
        <v>396</v>
      </c>
      <c r="M211" s="535"/>
      <c r="N211" s="535"/>
      <c r="O211" s="555"/>
      <c r="P211" s="308"/>
      <c r="T211" s="281"/>
      <c r="U211" s="558"/>
      <c r="V211" s="561"/>
      <c r="W211" s="561"/>
      <c r="X211" s="561"/>
      <c r="Y211" s="561"/>
      <c r="Z211" s="561"/>
      <c r="AA211" s="561"/>
      <c r="AB211" s="561"/>
      <c r="AC211" s="561"/>
      <c r="AD211" s="561"/>
      <c r="AE211" s="561"/>
      <c r="AF211" s="561"/>
      <c r="AG211" s="564"/>
      <c r="AH211" s="283"/>
    </row>
    <row r="212" spans="2:34" ht="39.75" customHeight="1">
      <c r="B212" s="280"/>
      <c r="C212" s="595"/>
      <c r="D212" s="601"/>
      <c r="E212" s="566"/>
      <c r="F212" s="586"/>
      <c r="G212" s="568"/>
      <c r="H212" s="545"/>
      <c r="I212" s="644"/>
      <c r="J212" s="550"/>
      <c r="K212" s="328" t="s">
        <v>243</v>
      </c>
      <c r="L212" s="348" t="s">
        <v>397</v>
      </c>
      <c r="M212" s="581"/>
      <c r="N212" s="581"/>
      <c r="O212" s="584"/>
      <c r="P212" s="308"/>
      <c r="T212" s="281"/>
      <c r="U212" s="558"/>
      <c r="V212" s="561"/>
      <c r="W212" s="561"/>
      <c r="X212" s="561"/>
      <c r="Y212" s="561"/>
      <c r="Z212" s="561"/>
      <c r="AA212" s="561"/>
      <c r="AB212" s="561"/>
      <c r="AC212" s="561"/>
      <c r="AD212" s="561"/>
      <c r="AE212" s="561"/>
      <c r="AF212" s="561"/>
      <c r="AG212" s="564"/>
      <c r="AH212" s="283"/>
    </row>
    <row r="213" spans="2:34" ht="39.75" customHeight="1">
      <c r="B213" s="280"/>
      <c r="C213" s="595"/>
      <c r="D213" s="601"/>
      <c r="E213" s="566"/>
      <c r="F213" s="587"/>
      <c r="G213" s="646">
        <v>33</v>
      </c>
      <c r="H213" s="543" t="s">
        <v>201</v>
      </c>
      <c r="I213" s="643"/>
      <c r="J213" s="589" t="s">
        <v>102</v>
      </c>
      <c r="K213" s="330" t="s">
        <v>215</v>
      </c>
      <c r="L213" s="401" t="s">
        <v>398</v>
      </c>
      <c r="M213" s="590" t="s">
        <v>146</v>
      </c>
      <c r="N213" s="553"/>
      <c r="O213" s="593" t="s">
        <v>1197</v>
      </c>
      <c r="P213" s="308"/>
      <c r="T213" s="281"/>
      <c r="U213" s="557"/>
      <c r="V213" s="560"/>
      <c r="W213" s="560"/>
      <c r="X213" s="560"/>
      <c r="Y213" s="560"/>
      <c r="Z213" s="560"/>
      <c r="AA213" s="560"/>
      <c r="AB213" s="560" t="str">
        <f>IF($N$213="","",$N$213)</f>
        <v/>
      </c>
      <c r="AC213" s="560"/>
      <c r="AD213" s="560"/>
      <c r="AE213" s="560" t="str">
        <f>IF($N$213="","",$N$213)</f>
        <v/>
      </c>
      <c r="AF213" s="560" t="str">
        <f>IF($N$213="","",$N$213)</f>
        <v/>
      </c>
      <c r="AG213" s="563"/>
      <c r="AH213" s="283"/>
    </row>
    <row r="214" spans="2:34" ht="39.75" customHeight="1">
      <c r="B214" s="280"/>
      <c r="C214" s="595"/>
      <c r="D214" s="601"/>
      <c r="E214" s="566"/>
      <c r="F214" s="587"/>
      <c r="G214" s="568"/>
      <c r="H214" s="545"/>
      <c r="I214" s="644"/>
      <c r="J214" s="550"/>
      <c r="K214" s="314" t="s">
        <v>216</v>
      </c>
      <c r="L214" s="402" t="s">
        <v>399</v>
      </c>
      <c r="M214" s="535"/>
      <c r="N214" s="535"/>
      <c r="O214" s="555"/>
      <c r="P214" s="308"/>
      <c r="T214" s="281"/>
      <c r="U214" s="558"/>
      <c r="V214" s="561"/>
      <c r="W214" s="561"/>
      <c r="X214" s="561"/>
      <c r="Y214" s="561"/>
      <c r="Z214" s="561"/>
      <c r="AA214" s="561"/>
      <c r="AB214" s="561"/>
      <c r="AC214" s="561"/>
      <c r="AD214" s="561"/>
      <c r="AE214" s="561"/>
      <c r="AF214" s="561"/>
      <c r="AG214" s="564"/>
      <c r="AH214" s="283"/>
    </row>
    <row r="215" spans="2:34" ht="39.75" customHeight="1">
      <c r="B215" s="280"/>
      <c r="C215" s="595"/>
      <c r="D215" s="601"/>
      <c r="E215" s="566"/>
      <c r="F215" s="587"/>
      <c r="G215" s="568"/>
      <c r="H215" s="545"/>
      <c r="I215" s="644"/>
      <c r="J215" s="550"/>
      <c r="K215" s="314" t="s">
        <v>217</v>
      </c>
      <c r="L215" s="402" t="s">
        <v>400</v>
      </c>
      <c r="M215" s="535"/>
      <c r="N215" s="535"/>
      <c r="O215" s="555"/>
      <c r="P215" s="308"/>
      <c r="T215" s="281"/>
      <c r="U215" s="558"/>
      <c r="V215" s="561"/>
      <c r="W215" s="561"/>
      <c r="X215" s="561"/>
      <c r="Y215" s="561"/>
      <c r="Z215" s="561"/>
      <c r="AA215" s="561"/>
      <c r="AB215" s="561"/>
      <c r="AC215" s="561"/>
      <c r="AD215" s="561"/>
      <c r="AE215" s="561"/>
      <c r="AF215" s="561"/>
      <c r="AG215" s="564"/>
      <c r="AH215" s="283"/>
    </row>
    <row r="216" spans="2:34" ht="39.75" customHeight="1">
      <c r="B216" s="280"/>
      <c r="C216" s="595"/>
      <c r="D216" s="601"/>
      <c r="E216" s="566"/>
      <c r="F216" s="587"/>
      <c r="G216" s="568"/>
      <c r="H216" s="545"/>
      <c r="I216" s="644"/>
      <c r="J216" s="550"/>
      <c r="K216" s="314" t="s">
        <v>241</v>
      </c>
      <c r="L216" s="402" t="s">
        <v>401</v>
      </c>
      <c r="M216" s="535"/>
      <c r="N216" s="535"/>
      <c r="O216" s="555"/>
      <c r="P216" s="308"/>
      <c r="T216" s="281"/>
      <c r="U216" s="558"/>
      <c r="V216" s="561"/>
      <c r="W216" s="561"/>
      <c r="X216" s="561"/>
      <c r="Y216" s="561"/>
      <c r="Z216" s="561"/>
      <c r="AA216" s="561"/>
      <c r="AB216" s="561"/>
      <c r="AC216" s="561"/>
      <c r="AD216" s="561"/>
      <c r="AE216" s="561"/>
      <c r="AF216" s="561"/>
      <c r="AG216" s="564"/>
      <c r="AH216" s="283"/>
    </row>
    <row r="217" spans="2:34" ht="39.75" customHeight="1">
      <c r="B217" s="280"/>
      <c r="C217" s="595"/>
      <c r="D217" s="601"/>
      <c r="E217" s="566"/>
      <c r="F217" s="587"/>
      <c r="G217" s="568"/>
      <c r="H217" s="545"/>
      <c r="I217" s="644"/>
      <c r="J217" s="550"/>
      <c r="K217" s="328" t="s">
        <v>243</v>
      </c>
      <c r="L217" s="402" t="s">
        <v>402</v>
      </c>
      <c r="M217" s="581"/>
      <c r="N217" s="581"/>
      <c r="O217" s="584"/>
      <c r="P217" s="308"/>
      <c r="T217" s="281"/>
      <c r="U217" s="558"/>
      <c r="V217" s="561"/>
      <c r="W217" s="561"/>
      <c r="X217" s="561"/>
      <c r="Y217" s="561"/>
      <c r="Z217" s="561"/>
      <c r="AA217" s="561"/>
      <c r="AB217" s="561"/>
      <c r="AC217" s="561"/>
      <c r="AD217" s="561"/>
      <c r="AE217" s="561"/>
      <c r="AF217" s="561"/>
      <c r="AG217" s="564"/>
      <c r="AH217" s="283"/>
    </row>
    <row r="218" spans="2:34" ht="39.75" customHeight="1">
      <c r="B218" s="280"/>
      <c r="C218" s="595"/>
      <c r="D218" s="601"/>
      <c r="E218" s="566"/>
      <c r="F218" s="587"/>
      <c r="G218" s="646">
        <v>34</v>
      </c>
      <c r="H218" s="543" t="s">
        <v>202</v>
      </c>
      <c r="I218" s="643"/>
      <c r="J218" s="589" t="s">
        <v>119</v>
      </c>
      <c r="K218" s="330" t="s">
        <v>215</v>
      </c>
      <c r="L218" s="345" t="s">
        <v>403</v>
      </c>
      <c r="M218" s="552" t="s">
        <v>146</v>
      </c>
      <c r="N218" s="553">
        <v>80</v>
      </c>
      <c r="O218" s="554"/>
      <c r="P218" s="308"/>
      <c r="T218" s="281"/>
      <c r="U218" s="557"/>
      <c r="V218" s="560"/>
      <c r="W218" s="560">
        <f>IF($N$218="","",$N$218)</f>
        <v>80</v>
      </c>
      <c r="X218" s="560"/>
      <c r="Y218" s="560"/>
      <c r="Z218" s="560"/>
      <c r="AA218" s="560"/>
      <c r="AB218" s="560">
        <f>IF($N$218="","",$N$218)</f>
        <v>80</v>
      </c>
      <c r="AC218" s="560"/>
      <c r="AD218" s="560">
        <f t="shared" ref="AD218:AG218" si="2">IF($N$218="","",$N$218)</f>
        <v>80</v>
      </c>
      <c r="AE218" s="560">
        <f t="shared" si="2"/>
        <v>80</v>
      </c>
      <c r="AF218" s="560">
        <f t="shared" si="2"/>
        <v>80</v>
      </c>
      <c r="AG218" s="560">
        <f t="shared" si="2"/>
        <v>80</v>
      </c>
      <c r="AH218" s="283"/>
    </row>
    <row r="219" spans="2:34" ht="39.75" customHeight="1">
      <c r="B219" s="280"/>
      <c r="C219" s="595"/>
      <c r="D219" s="601"/>
      <c r="E219" s="566"/>
      <c r="F219" s="587"/>
      <c r="G219" s="568"/>
      <c r="H219" s="545"/>
      <c r="I219" s="644"/>
      <c r="J219" s="550"/>
      <c r="K219" s="314" t="s">
        <v>216</v>
      </c>
      <c r="L219" s="341" t="s">
        <v>404</v>
      </c>
      <c r="M219" s="535"/>
      <c r="N219" s="535"/>
      <c r="O219" s="555"/>
      <c r="P219" s="308"/>
      <c r="T219" s="281"/>
      <c r="U219" s="558"/>
      <c r="V219" s="561"/>
      <c r="W219" s="561"/>
      <c r="X219" s="561"/>
      <c r="Y219" s="561"/>
      <c r="Z219" s="561"/>
      <c r="AA219" s="561"/>
      <c r="AB219" s="561"/>
      <c r="AC219" s="561"/>
      <c r="AD219" s="561"/>
      <c r="AE219" s="561"/>
      <c r="AF219" s="561"/>
      <c r="AG219" s="561"/>
      <c r="AH219" s="283"/>
    </row>
    <row r="220" spans="2:34" ht="39.75" customHeight="1">
      <c r="B220" s="280"/>
      <c r="C220" s="595"/>
      <c r="D220" s="601"/>
      <c r="E220" s="566"/>
      <c r="F220" s="587"/>
      <c r="G220" s="568"/>
      <c r="H220" s="545"/>
      <c r="I220" s="644"/>
      <c r="J220" s="550"/>
      <c r="K220" s="314" t="s">
        <v>217</v>
      </c>
      <c r="L220" s="341" t="s">
        <v>405</v>
      </c>
      <c r="M220" s="535"/>
      <c r="N220" s="535"/>
      <c r="O220" s="555"/>
      <c r="P220" s="308"/>
      <c r="T220" s="281"/>
      <c r="U220" s="558"/>
      <c r="V220" s="561"/>
      <c r="W220" s="561"/>
      <c r="X220" s="561"/>
      <c r="Y220" s="561"/>
      <c r="Z220" s="561"/>
      <c r="AA220" s="561"/>
      <c r="AB220" s="561"/>
      <c r="AC220" s="561"/>
      <c r="AD220" s="561"/>
      <c r="AE220" s="561"/>
      <c r="AF220" s="561"/>
      <c r="AG220" s="561"/>
      <c r="AH220" s="283"/>
    </row>
    <row r="221" spans="2:34" ht="39.75" customHeight="1">
      <c r="B221" s="280"/>
      <c r="C221" s="595"/>
      <c r="D221" s="601"/>
      <c r="E221" s="566"/>
      <c r="F221" s="587"/>
      <c r="G221" s="568"/>
      <c r="H221" s="545"/>
      <c r="I221" s="644"/>
      <c r="J221" s="550"/>
      <c r="K221" s="314" t="s">
        <v>241</v>
      </c>
      <c r="L221" s="341" t="s">
        <v>406</v>
      </c>
      <c r="M221" s="535"/>
      <c r="N221" s="535"/>
      <c r="O221" s="555"/>
      <c r="P221" s="308"/>
      <c r="T221" s="281"/>
      <c r="U221" s="558"/>
      <c r="V221" s="561"/>
      <c r="W221" s="561"/>
      <c r="X221" s="561"/>
      <c r="Y221" s="561"/>
      <c r="Z221" s="561"/>
      <c r="AA221" s="561"/>
      <c r="AB221" s="561"/>
      <c r="AC221" s="561"/>
      <c r="AD221" s="561"/>
      <c r="AE221" s="561"/>
      <c r="AF221" s="561"/>
      <c r="AG221" s="561"/>
      <c r="AH221" s="283"/>
    </row>
    <row r="222" spans="2:34" ht="39.75" customHeight="1">
      <c r="B222" s="280"/>
      <c r="C222" s="595"/>
      <c r="D222" s="601"/>
      <c r="E222" s="566"/>
      <c r="F222" s="587"/>
      <c r="G222" s="568"/>
      <c r="H222" s="545"/>
      <c r="I222" s="644"/>
      <c r="J222" s="550"/>
      <c r="K222" s="328" t="s">
        <v>243</v>
      </c>
      <c r="L222" s="348" t="s">
        <v>407</v>
      </c>
      <c r="M222" s="581"/>
      <c r="N222" s="581"/>
      <c r="O222" s="584"/>
      <c r="P222" s="308"/>
      <c r="T222" s="281"/>
      <c r="U222" s="558"/>
      <c r="V222" s="561"/>
      <c r="W222" s="561"/>
      <c r="X222" s="561"/>
      <c r="Y222" s="561"/>
      <c r="Z222" s="561"/>
      <c r="AA222" s="561"/>
      <c r="AB222" s="561"/>
      <c r="AC222" s="561"/>
      <c r="AD222" s="561"/>
      <c r="AE222" s="561"/>
      <c r="AF222" s="561"/>
      <c r="AG222" s="561"/>
      <c r="AH222" s="283"/>
    </row>
    <row r="223" spans="2:34" ht="39.75" customHeight="1">
      <c r="B223" s="280"/>
      <c r="C223" s="595"/>
      <c r="D223" s="601"/>
      <c r="E223" s="566"/>
      <c r="F223" s="587"/>
      <c r="G223" s="642">
        <v>35</v>
      </c>
      <c r="H223" s="543" t="s">
        <v>70</v>
      </c>
      <c r="I223" s="643"/>
      <c r="J223" s="589" t="s">
        <v>113</v>
      </c>
      <c r="K223" s="330" t="s">
        <v>215</v>
      </c>
      <c r="L223" s="404" t="s">
        <v>408</v>
      </c>
      <c r="M223" s="552" t="s">
        <v>146</v>
      </c>
      <c r="N223" s="553">
        <v>20</v>
      </c>
      <c r="O223" s="554"/>
      <c r="P223" s="308"/>
      <c r="T223" s="281"/>
      <c r="U223" s="557"/>
      <c r="V223" s="560"/>
      <c r="W223" s="560">
        <f>IF($N$223="","",$N$223)</f>
        <v>20</v>
      </c>
      <c r="X223" s="560"/>
      <c r="Y223" s="560">
        <f>IF($N$223="","",$N$223)</f>
        <v>20</v>
      </c>
      <c r="Z223" s="560"/>
      <c r="AA223" s="560"/>
      <c r="AB223" s="560"/>
      <c r="AC223" s="560"/>
      <c r="AD223" s="560"/>
      <c r="AE223" s="560">
        <f>IF($N$223="","",$N$223)</f>
        <v>20</v>
      </c>
      <c r="AF223" s="560"/>
      <c r="AG223" s="563"/>
      <c r="AH223" s="283"/>
    </row>
    <row r="224" spans="2:34" ht="39.75" customHeight="1">
      <c r="B224" s="280"/>
      <c r="C224" s="595"/>
      <c r="D224" s="601"/>
      <c r="E224" s="566"/>
      <c r="F224" s="587"/>
      <c r="G224" s="568"/>
      <c r="H224" s="545"/>
      <c r="I224" s="644"/>
      <c r="J224" s="550"/>
      <c r="K224" s="314" t="s">
        <v>216</v>
      </c>
      <c r="L224" s="402" t="s">
        <v>409</v>
      </c>
      <c r="M224" s="535"/>
      <c r="N224" s="535"/>
      <c r="O224" s="555"/>
      <c r="P224" s="308"/>
      <c r="T224" s="281"/>
      <c r="U224" s="558"/>
      <c r="V224" s="561"/>
      <c r="W224" s="561"/>
      <c r="X224" s="561"/>
      <c r="Y224" s="561"/>
      <c r="Z224" s="561"/>
      <c r="AA224" s="561"/>
      <c r="AB224" s="561"/>
      <c r="AC224" s="561"/>
      <c r="AD224" s="561"/>
      <c r="AE224" s="561"/>
      <c r="AF224" s="561"/>
      <c r="AG224" s="564"/>
      <c r="AH224" s="283"/>
    </row>
    <row r="225" spans="2:34" ht="39.75" customHeight="1">
      <c r="B225" s="280"/>
      <c r="C225" s="595"/>
      <c r="D225" s="601"/>
      <c r="E225" s="566"/>
      <c r="F225" s="587"/>
      <c r="G225" s="568"/>
      <c r="H225" s="545"/>
      <c r="I225" s="644"/>
      <c r="J225" s="550"/>
      <c r="K225" s="314" t="s">
        <v>217</v>
      </c>
      <c r="L225" s="402" t="s">
        <v>410</v>
      </c>
      <c r="M225" s="535"/>
      <c r="N225" s="535"/>
      <c r="O225" s="555"/>
      <c r="P225" s="308"/>
      <c r="T225" s="281"/>
      <c r="U225" s="558"/>
      <c r="V225" s="561"/>
      <c r="W225" s="561"/>
      <c r="X225" s="561"/>
      <c r="Y225" s="561"/>
      <c r="Z225" s="561"/>
      <c r="AA225" s="561"/>
      <c r="AB225" s="561"/>
      <c r="AC225" s="561"/>
      <c r="AD225" s="561"/>
      <c r="AE225" s="561"/>
      <c r="AF225" s="561"/>
      <c r="AG225" s="564"/>
      <c r="AH225" s="283"/>
    </row>
    <row r="226" spans="2:34" ht="39.75" customHeight="1">
      <c r="B226" s="280"/>
      <c r="C226" s="595"/>
      <c r="D226" s="601"/>
      <c r="E226" s="566"/>
      <c r="F226" s="587"/>
      <c r="G226" s="568"/>
      <c r="H226" s="545"/>
      <c r="I226" s="644"/>
      <c r="J226" s="550"/>
      <c r="K226" s="314" t="s">
        <v>241</v>
      </c>
      <c r="L226" s="402" t="s">
        <v>411</v>
      </c>
      <c r="M226" s="535"/>
      <c r="N226" s="535"/>
      <c r="O226" s="555"/>
      <c r="P226" s="308"/>
      <c r="T226" s="281"/>
      <c r="U226" s="558"/>
      <c r="V226" s="561"/>
      <c r="W226" s="561"/>
      <c r="X226" s="561"/>
      <c r="Y226" s="561"/>
      <c r="Z226" s="561"/>
      <c r="AA226" s="561"/>
      <c r="AB226" s="561"/>
      <c r="AC226" s="561"/>
      <c r="AD226" s="561"/>
      <c r="AE226" s="561"/>
      <c r="AF226" s="561"/>
      <c r="AG226" s="564"/>
      <c r="AH226" s="283"/>
    </row>
    <row r="227" spans="2:34" ht="39.75" customHeight="1">
      <c r="B227" s="280"/>
      <c r="C227" s="595"/>
      <c r="D227" s="601"/>
      <c r="E227" s="566"/>
      <c r="F227" s="587"/>
      <c r="G227" s="569"/>
      <c r="H227" s="571"/>
      <c r="I227" s="645"/>
      <c r="J227" s="574"/>
      <c r="K227" s="314" t="s">
        <v>243</v>
      </c>
      <c r="L227" s="402" t="s">
        <v>412</v>
      </c>
      <c r="M227" s="581"/>
      <c r="N227" s="581"/>
      <c r="O227" s="584"/>
      <c r="P227" s="308"/>
      <c r="T227" s="281"/>
      <c r="U227" s="558"/>
      <c r="V227" s="561"/>
      <c r="W227" s="561"/>
      <c r="X227" s="561"/>
      <c r="Y227" s="561"/>
      <c r="Z227" s="561"/>
      <c r="AA227" s="561"/>
      <c r="AB227" s="561"/>
      <c r="AC227" s="561"/>
      <c r="AD227" s="561"/>
      <c r="AE227" s="561"/>
      <c r="AF227" s="561"/>
      <c r="AG227" s="564"/>
      <c r="AH227" s="283"/>
    </row>
    <row r="228" spans="2:34" ht="39.75" customHeight="1">
      <c r="B228" s="280"/>
      <c r="C228" s="595"/>
      <c r="D228" s="601"/>
      <c r="E228" s="566"/>
      <c r="F228" s="587"/>
      <c r="G228" s="614"/>
      <c r="H228" s="617" t="s">
        <v>1024</v>
      </c>
      <c r="I228" s="636" t="s">
        <v>71</v>
      </c>
      <c r="J228" s="639" t="s">
        <v>90</v>
      </c>
      <c r="K228" s="320" t="s">
        <v>215</v>
      </c>
      <c r="L228" s="354" t="s">
        <v>413</v>
      </c>
      <c r="M228" s="552" t="s">
        <v>146</v>
      </c>
      <c r="N228" s="553">
        <v>20</v>
      </c>
      <c r="O228" s="554"/>
      <c r="P228" s="308"/>
      <c r="T228" s="281"/>
      <c r="U228" s="557"/>
      <c r="V228" s="560"/>
      <c r="W228" s="560"/>
      <c r="X228" s="560"/>
      <c r="Y228" s="560"/>
      <c r="Z228" s="560"/>
      <c r="AA228" s="560"/>
      <c r="AB228" s="560"/>
      <c r="AC228" s="560"/>
      <c r="AD228" s="560"/>
      <c r="AE228" s="560">
        <f>IF($N$228="","",$N$228)</f>
        <v>20</v>
      </c>
      <c r="AF228" s="560">
        <f>IF($N$228="","",$N$228)</f>
        <v>20</v>
      </c>
      <c r="AG228" s="563"/>
      <c r="AH228" s="283"/>
    </row>
    <row r="229" spans="2:34" ht="39.75" customHeight="1">
      <c r="B229" s="280"/>
      <c r="C229" s="595"/>
      <c r="D229" s="601"/>
      <c r="E229" s="566"/>
      <c r="F229" s="587"/>
      <c r="G229" s="615"/>
      <c r="H229" s="541"/>
      <c r="I229" s="637"/>
      <c r="J229" s="640"/>
      <c r="K229" s="314" t="s">
        <v>216</v>
      </c>
      <c r="L229" s="341" t="s">
        <v>414</v>
      </c>
      <c r="M229" s="535"/>
      <c r="N229" s="535"/>
      <c r="O229" s="555"/>
      <c r="P229" s="308"/>
      <c r="T229" s="281"/>
      <c r="U229" s="558"/>
      <c r="V229" s="561"/>
      <c r="W229" s="561"/>
      <c r="X229" s="561"/>
      <c r="Y229" s="561"/>
      <c r="Z229" s="561"/>
      <c r="AA229" s="561"/>
      <c r="AB229" s="561"/>
      <c r="AC229" s="561"/>
      <c r="AD229" s="561"/>
      <c r="AE229" s="561"/>
      <c r="AF229" s="561"/>
      <c r="AG229" s="564"/>
      <c r="AH229" s="283"/>
    </row>
    <row r="230" spans="2:34" ht="39.75" customHeight="1">
      <c r="B230" s="280"/>
      <c r="C230" s="595"/>
      <c r="D230" s="601"/>
      <c r="E230" s="566"/>
      <c r="F230" s="587"/>
      <c r="G230" s="615"/>
      <c r="H230" s="541"/>
      <c r="I230" s="637"/>
      <c r="J230" s="640"/>
      <c r="K230" s="314" t="s">
        <v>217</v>
      </c>
      <c r="L230" s="341" t="s">
        <v>415</v>
      </c>
      <c r="M230" s="535"/>
      <c r="N230" s="535"/>
      <c r="O230" s="555"/>
      <c r="P230" s="308"/>
      <c r="T230" s="281"/>
      <c r="U230" s="558"/>
      <c r="V230" s="561"/>
      <c r="W230" s="561"/>
      <c r="X230" s="561"/>
      <c r="Y230" s="561"/>
      <c r="Z230" s="561"/>
      <c r="AA230" s="561"/>
      <c r="AB230" s="561"/>
      <c r="AC230" s="561"/>
      <c r="AD230" s="561"/>
      <c r="AE230" s="561"/>
      <c r="AF230" s="561"/>
      <c r="AG230" s="564"/>
      <c r="AH230" s="283"/>
    </row>
    <row r="231" spans="2:34" ht="39.75" customHeight="1">
      <c r="B231" s="280"/>
      <c r="C231" s="595"/>
      <c r="D231" s="601"/>
      <c r="E231" s="566"/>
      <c r="F231" s="587"/>
      <c r="G231" s="615"/>
      <c r="H231" s="541"/>
      <c r="I231" s="637"/>
      <c r="J231" s="640"/>
      <c r="K231" s="314" t="s">
        <v>241</v>
      </c>
      <c r="L231" s="341" t="s">
        <v>416</v>
      </c>
      <c r="M231" s="535"/>
      <c r="N231" s="535"/>
      <c r="O231" s="555"/>
      <c r="P231" s="308"/>
      <c r="T231" s="281"/>
      <c r="U231" s="558"/>
      <c r="V231" s="561"/>
      <c r="W231" s="561"/>
      <c r="X231" s="561"/>
      <c r="Y231" s="561"/>
      <c r="Z231" s="561"/>
      <c r="AA231" s="561"/>
      <c r="AB231" s="561"/>
      <c r="AC231" s="561"/>
      <c r="AD231" s="561"/>
      <c r="AE231" s="561"/>
      <c r="AF231" s="561"/>
      <c r="AG231" s="564"/>
      <c r="AH231" s="283"/>
    </row>
    <row r="232" spans="2:34" ht="39.75" customHeight="1">
      <c r="B232" s="280"/>
      <c r="C232" s="595"/>
      <c r="D232" s="601"/>
      <c r="E232" s="566"/>
      <c r="F232" s="587"/>
      <c r="G232" s="616"/>
      <c r="H232" s="588"/>
      <c r="I232" s="638"/>
      <c r="J232" s="641"/>
      <c r="K232" s="314" t="s">
        <v>243</v>
      </c>
      <c r="L232" s="341" t="s">
        <v>417</v>
      </c>
      <c r="M232" s="581"/>
      <c r="N232" s="581"/>
      <c r="O232" s="584"/>
      <c r="P232" s="308"/>
      <c r="T232" s="281"/>
      <c r="U232" s="558"/>
      <c r="V232" s="561"/>
      <c r="W232" s="561"/>
      <c r="X232" s="561"/>
      <c r="Y232" s="561"/>
      <c r="Z232" s="561"/>
      <c r="AA232" s="561"/>
      <c r="AB232" s="561"/>
      <c r="AC232" s="561"/>
      <c r="AD232" s="561"/>
      <c r="AE232" s="561"/>
      <c r="AF232" s="561"/>
      <c r="AG232" s="564"/>
      <c r="AH232" s="283"/>
    </row>
    <row r="233" spans="2:34" ht="39.75" customHeight="1">
      <c r="B233" s="280"/>
      <c r="C233" s="595"/>
      <c r="D233" s="601"/>
      <c r="E233" s="566"/>
      <c r="F233" s="587"/>
      <c r="G233" s="614"/>
      <c r="H233" s="617" t="s">
        <v>1032</v>
      </c>
      <c r="I233" s="618" t="s">
        <v>72</v>
      </c>
      <c r="J233" s="579" t="s">
        <v>90</v>
      </c>
      <c r="K233" s="314" t="s">
        <v>215</v>
      </c>
      <c r="L233" s="341" t="s">
        <v>413</v>
      </c>
      <c r="M233" s="552" t="s">
        <v>146</v>
      </c>
      <c r="N233" s="553">
        <v>20</v>
      </c>
      <c r="O233" s="554"/>
      <c r="P233" s="308"/>
      <c r="T233" s="281"/>
      <c r="U233" s="557"/>
      <c r="V233" s="560"/>
      <c r="W233" s="560"/>
      <c r="X233" s="560"/>
      <c r="Y233" s="560"/>
      <c r="Z233" s="560"/>
      <c r="AA233" s="560"/>
      <c r="AB233" s="560">
        <f>IF($N$233="","",$N$233)</f>
        <v>20</v>
      </c>
      <c r="AC233" s="560"/>
      <c r="AD233" s="560"/>
      <c r="AE233" s="560"/>
      <c r="AF233" s="560"/>
      <c r="AG233" s="563"/>
      <c r="AH233" s="283"/>
    </row>
    <row r="234" spans="2:34" ht="39.75" customHeight="1">
      <c r="B234" s="280"/>
      <c r="C234" s="595"/>
      <c r="D234" s="601"/>
      <c r="E234" s="566"/>
      <c r="F234" s="587"/>
      <c r="G234" s="615"/>
      <c r="H234" s="541"/>
      <c r="I234" s="619"/>
      <c r="J234" s="550"/>
      <c r="K234" s="314" t="s">
        <v>216</v>
      </c>
      <c r="L234" s="341" t="s">
        <v>418</v>
      </c>
      <c r="M234" s="535"/>
      <c r="N234" s="535"/>
      <c r="O234" s="555"/>
      <c r="P234" s="308"/>
      <c r="T234" s="281"/>
      <c r="U234" s="558"/>
      <c r="V234" s="561"/>
      <c r="W234" s="561"/>
      <c r="X234" s="561"/>
      <c r="Y234" s="561"/>
      <c r="Z234" s="561"/>
      <c r="AA234" s="561"/>
      <c r="AB234" s="561"/>
      <c r="AC234" s="561"/>
      <c r="AD234" s="561"/>
      <c r="AE234" s="561"/>
      <c r="AF234" s="561"/>
      <c r="AG234" s="564"/>
      <c r="AH234" s="283"/>
    </row>
    <row r="235" spans="2:34" ht="39.75" customHeight="1">
      <c r="B235" s="280"/>
      <c r="C235" s="595"/>
      <c r="D235" s="601"/>
      <c r="E235" s="566"/>
      <c r="F235" s="587"/>
      <c r="G235" s="615"/>
      <c r="H235" s="541"/>
      <c r="I235" s="619"/>
      <c r="J235" s="550"/>
      <c r="K235" s="314" t="s">
        <v>217</v>
      </c>
      <c r="L235" s="341" t="s">
        <v>419</v>
      </c>
      <c r="M235" s="535"/>
      <c r="N235" s="535"/>
      <c r="O235" s="555"/>
      <c r="P235" s="308"/>
      <c r="T235" s="281"/>
      <c r="U235" s="558"/>
      <c r="V235" s="561"/>
      <c r="W235" s="561"/>
      <c r="X235" s="561"/>
      <c r="Y235" s="561"/>
      <c r="Z235" s="561"/>
      <c r="AA235" s="561"/>
      <c r="AB235" s="561"/>
      <c r="AC235" s="561"/>
      <c r="AD235" s="561"/>
      <c r="AE235" s="561"/>
      <c r="AF235" s="561"/>
      <c r="AG235" s="564"/>
      <c r="AH235" s="283"/>
    </row>
    <row r="236" spans="2:34" ht="39.75" customHeight="1">
      <c r="B236" s="280"/>
      <c r="C236" s="595"/>
      <c r="D236" s="601"/>
      <c r="E236" s="566"/>
      <c r="F236" s="587"/>
      <c r="G236" s="615"/>
      <c r="H236" s="541"/>
      <c r="I236" s="619"/>
      <c r="J236" s="550"/>
      <c r="K236" s="314" t="s">
        <v>241</v>
      </c>
      <c r="L236" s="341" t="s">
        <v>420</v>
      </c>
      <c r="M236" s="535"/>
      <c r="N236" s="535"/>
      <c r="O236" s="555"/>
      <c r="P236" s="308"/>
      <c r="T236" s="281"/>
      <c r="U236" s="558"/>
      <c r="V236" s="561"/>
      <c r="W236" s="561"/>
      <c r="X236" s="561"/>
      <c r="Y236" s="561"/>
      <c r="Z236" s="561"/>
      <c r="AA236" s="561"/>
      <c r="AB236" s="561"/>
      <c r="AC236" s="561"/>
      <c r="AD236" s="561"/>
      <c r="AE236" s="561"/>
      <c r="AF236" s="561"/>
      <c r="AG236" s="564"/>
      <c r="AH236" s="283"/>
    </row>
    <row r="237" spans="2:34" ht="39.75" customHeight="1">
      <c r="B237" s="280"/>
      <c r="C237" s="595"/>
      <c r="D237" s="601"/>
      <c r="E237" s="566"/>
      <c r="F237" s="587"/>
      <c r="G237" s="616"/>
      <c r="H237" s="588"/>
      <c r="I237" s="620"/>
      <c r="J237" s="574"/>
      <c r="K237" s="314" t="s">
        <v>243</v>
      </c>
      <c r="L237" s="341" t="s">
        <v>421</v>
      </c>
      <c r="M237" s="581"/>
      <c r="N237" s="581"/>
      <c r="O237" s="584"/>
      <c r="P237" s="308"/>
      <c r="T237" s="281"/>
      <c r="U237" s="558"/>
      <c r="V237" s="561"/>
      <c r="W237" s="561"/>
      <c r="X237" s="561"/>
      <c r="Y237" s="561"/>
      <c r="Z237" s="561"/>
      <c r="AA237" s="561"/>
      <c r="AB237" s="561"/>
      <c r="AC237" s="561"/>
      <c r="AD237" s="561"/>
      <c r="AE237" s="561"/>
      <c r="AF237" s="561"/>
      <c r="AG237" s="564"/>
      <c r="AH237" s="283"/>
    </row>
    <row r="238" spans="2:34" ht="39.75" customHeight="1">
      <c r="B238" s="280"/>
      <c r="C238" s="595"/>
      <c r="D238" s="601"/>
      <c r="E238" s="566"/>
      <c r="F238" s="587"/>
      <c r="G238" s="578">
        <v>36</v>
      </c>
      <c r="H238" s="576" t="s">
        <v>73</v>
      </c>
      <c r="I238" s="577"/>
      <c r="J238" s="579" t="s">
        <v>114</v>
      </c>
      <c r="K238" s="314" t="s">
        <v>215</v>
      </c>
      <c r="L238" s="341" t="s">
        <v>422</v>
      </c>
      <c r="M238" s="552" t="s">
        <v>146</v>
      </c>
      <c r="N238" s="553">
        <v>40</v>
      </c>
      <c r="O238" s="554"/>
      <c r="P238" s="346"/>
      <c r="T238" s="281"/>
      <c r="U238" s="557"/>
      <c r="V238" s="560"/>
      <c r="W238" s="560"/>
      <c r="X238" s="560"/>
      <c r="Y238" s="560"/>
      <c r="Z238" s="560"/>
      <c r="AA238" s="560"/>
      <c r="AB238" s="560"/>
      <c r="AC238" s="560">
        <f>IF($N$238=22,"",$N$238)</f>
        <v>40</v>
      </c>
      <c r="AD238" s="560">
        <f t="shared" ref="AD238:AF238" si="3">IF($N$238=22,"",$N$238)</f>
        <v>40</v>
      </c>
      <c r="AE238" s="560">
        <f t="shared" si="3"/>
        <v>40</v>
      </c>
      <c r="AF238" s="560">
        <f t="shared" si="3"/>
        <v>40</v>
      </c>
      <c r="AG238" s="563"/>
      <c r="AH238" s="283"/>
    </row>
    <row r="239" spans="2:34" ht="39.75" customHeight="1">
      <c r="B239" s="280"/>
      <c r="C239" s="595"/>
      <c r="D239" s="601"/>
      <c r="E239" s="535"/>
      <c r="F239" s="538"/>
      <c r="G239" s="541"/>
      <c r="H239" s="545"/>
      <c r="I239" s="546"/>
      <c r="J239" s="550"/>
      <c r="K239" s="314" t="s">
        <v>216</v>
      </c>
      <c r="L239" s="341" t="s">
        <v>423</v>
      </c>
      <c r="M239" s="535"/>
      <c r="N239" s="535"/>
      <c r="O239" s="555"/>
      <c r="P239" s="346"/>
      <c r="T239" s="281"/>
      <c r="U239" s="558"/>
      <c r="V239" s="561"/>
      <c r="W239" s="561"/>
      <c r="X239" s="561"/>
      <c r="Y239" s="561"/>
      <c r="Z239" s="561"/>
      <c r="AA239" s="561"/>
      <c r="AB239" s="561"/>
      <c r="AC239" s="561"/>
      <c r="AD239" s="561"/>
      <c r="AE239" s="561"/>
      <c r="AF239" s="561"/>
      <c r="AG239" s="564"/>
      <c r="AH239" s="283"/>
    </row>
    <row r="240" spans="2:34" ht="39.75" customHeight="1">
      <c r="B240" s="280"/>
      <c r="C240" s="595"/>
      <c r="D240" s="601"/>
      <c r="E240" s="535"/>
      <c r="F240" s="538"/>
      <c r="G240" s="541"/>
      <c r="H240" s="545"/>
      <c r="I240" s="546"/>
      <c r="J240" s="550"/>
      <c r="K240" s="314" t="s">
        <v>217</v>
      </c>
      <c r="L240" s="341" t="s">
        <v>424</v>
      </c>
      <c r="M240" s="535"/>
      <c r="N240" s="535"/>
      <c r="O240" s="555"/>
      <c r="P240" s="346"/>
      <c r="T240" s="281"/>
      <c r="U240" s="558"/>
      <c r="V240" s="561"/>
      <c r="W240" s="561"/>
      <c r="X240" s="561"/>
      <c r="Y240" s="561"/>
      <c r="Z240" s="561"/>
      <c r="AA240" s="561"/>
      <c r="AB240" s="561"/>
      <c r="AC240" s="561"/>
      <c r="AD240" s="561"/>
      <c r="AE240" s="561"/>
      <c r="AF240" s="561"/>
      <c r="AG240" s="564"/>
      <c r="AH240" s="283"/>
    </row>
    <row r="241" spans="2:34" ht="39.75" customHeight="1">
      <c r="B241" s="280"/>
      <c r="C241" s="595"/>
      <c r="D241" s="601"/>
      <c r="E241" s="535"/>
      <c r="F241" s="538"/>
      <c r="G241" s="541"/>
      <c r="H241" s="545"/>
      <c r="I241" s="546"/>
      <c r="J241" s="550"/>
      <c r="K241" s="314" t="s">
        <v>241</v>
      </c>
      <c r="L241" s="341" t="s">
        <v>425</v>
      </c>
      <c r="M241" s="535"/>
      <c r="N241" s="535"/>
      <c r="O241" s="555"/>
      <c r="P241" s="346"/>
      <c r="T241" s="281"/>
      <c r="U241" s="558"/>
      <c r="V241" s="561"/>
      <c r="W241" s="561"/>
      <c r="X241" s="561"/>
      <c r="Y241" s="561"/>
      <c r="Z241" s="561"/>
      <c r="AA241" s="561"/>
      <c r="AB241" s="561"/>
      <c r="AC241" s="561"/>
      <c r="AD241" s="561"/>
      <c r="AE241" s="561"/>
      <c r="AF241" s="561"/>
      <c r="AG241" s="564"/>
      <c r="AH241" s="283"/>
    </row>
    <row r="242" spans="2:34" ht="39.75" customHeight="1">
      <c r="B242" s="280"/>
      <c r="C242" s="595"/>
      <c r="D242" s="601"/>
      <c r="E242" s="535"/>
      <c r="F242" s="538"/>
      <c r="G242" s="541"/>
      <c r="H242" s="547"/>
      <c r="I242" s="548"/>
      <c r="J242" s="550"/>
      <c r="K242" s="328" t="s">
        <v>243</v>
      </c>
      <c r="L242" s="348" t="s">
        <v>426</v>
      </c>
      <c r="M242" s="535"/>
      <c r="N242" s="535"/>
      <c r="O242" s="555"/>
      <c r="P242" s="346"/>
      <c r="T242" s="281"/>
      <c r="U242" s="558"/>
      <c r="V242" s="561"/>
      <c r="W242" s="561"/>
      <c r="X242" s="561"/>
      <c r="Y242" s="561"/>
      <c r="Z242" s="561"/>
      <c r="AA242" s="561"/>
      <c r="AB242" s="561"/>
      <c r="AC242" s="561"/>
      <c r="AD242" s="561"/>
      <c r="AE242" s="561"/>
      <c r="AF242" s="561"/>
      <c r="AG242" s="564"/>
      <c r="AH242" s="283"/>
    </row>
    <row r="243" spans="2:34" ht="39.75" customHeight="1">
      <c r="B243" s="280"/>
      <c r="C243" s="595"/>
      <c r="D243" s="601"/>
      <c r="E243" s="534" t="s">
        <v>135</v>
      </c>
      <c r="F243" s="585">
        <f>IF(SUM(N243:N394)=0,"",AVERAGE(N243:N394))</f>
        <v>61.379310344827587</v>
      </c>
      <c r="G243" s="540">
        <v>37</v>
      </c>
      <c r="H243" s="543" t="s">
        <v>17</v>
      </c>
      <c r="I243" s="544"/>
      <c r="J243" s="589" t="s">
        <v>103</v>
      </c>
      <c r="K243" s="330" t="s">
        <v>215</v>
      </c>
      <c r="L243" s="349" t="s">
        <v>427</v>
      </c>
      <c r="M243" s="580" t="s">
        <v>146</v>
      </c>
      <c r="N243" s="582">
        <v>90</v>
      </c>
      <c r="O243" s="583"/>
      <c r="P243" s="308"/>
      <c r="T243" s="281"/>
      <c r="U243" s="557"/>
      <c r="V243" s="560"/>
      <c r="W243" s="560"/>
      <c r="X243" s="560"/>
      <c r="Y243" s="560"/>
      <c r="Z243" s="560"/>
      <c r="AA243" s="560"/>
      <c r="AB243" s="560">
        <f>IF($N$243="","",$N$243)</f>
        <v>90</v>
      </c>
      <c r="AC243" s="560"/>
      <c r="AD243" s="560"/>
      <c r="AE243" s="560"/>
      <c r="AF243" s="560"/>
      <c r="AG243" s="563"/>
      <c r="AH243" s="283"/>
    </row>
    <row r="244" spans="2:34" ht="39.75" customHeight="1">
      <c r="B244" s="280"/>
      <c r="C244" s="595"/>
      <c r="D244" s="601"/>
      <c r="E244" s="566"/>
      <c r="F244" s="586"/>
      <c r="G244" s="541"/>
      <c r="H244" s="545"/>
      <c r="I244" s="546"/>
      <c r="J244" s="550"/>
      <c r="K244" s="314" t="s">
        <v>216</v>
      </c>
      <c r="L244" s="341" t="s">
        <v>428</v>
      </c>
      <c r="M244" s="535"/>
      <c r="N244" s="535"/>
      <c r="O244" s="555"/>
      <c r="P244" s="308"/>
      <c r="T244" s="281"/>
      <c r="U244" s="558"/>
      <c r="V244" s="561"/>
      <c r="W244" s="561"/>
      <c r="X244" s="561"/>
      <c r="Y244" s="561"/>
      <c r="Z244" s="561"/>
      <c r="AA244" s="561"/>
      <c r="AB244" s="561"/>
      <c r="AC244" s="561"/>
      <c r="AD244" s="561"/>
      <c r="AE244" s="561"/>
      <c r="AF244" s="561"/>
      <c r="AG244" s="564"/>
      <c r="AH244" s="283"/>
    </row>
    <row r="245" spans="2:34" ht="39.75" customHeight="1">
      <c r="B245" s="280"/>
      <c r="C245" s="595"/>
      <c r="D245" s="601"/>
      <c r="E245" s="566"/>
      <c r="F245" s="586"/>
      <c r="G245" s="541"/>
      <c r="H245" s="545"/>
      <c r="I245" s="546"/>
      <c r="J245" s="550"/>
      <c r="K245" s="314" t="s">
        <v>217</v>
      </c>
      <c r="L245" s="341" t="s">
        <v>429</v>
      </c>
      <c r="M245" s="535"/>
      <c r="N245" s="535"/>
      <c r="O245" s="555"/>
      <c r="P245" s="308"/>
      <c r="T245" s="281"/>
      <c r="U245" s="558"/>
      <c r="V245" s="561"/>
      <c r="W245" s="561"/>
      <c r="X245" s="561"/>
      <c r="Y245" s="561"/>
      <c r="Z245" s="561"/>
      <c r="AA245" s="561"/>
      <c r="AB245" s="561"/>
      <c r="AC245" s="561"/>
      <c r="AD245" s="561"/>
      <c r="AE245" s="561"/>
      <c r="AF245" s="561"/>
      <c r="AG245" s="564"/>
      <c r="AH245" s="283"/>
    </row>
    <row r="246" spans="2:34" ht="39.75" customHeight="1">
      <c r="B246" s="280"/>
      <c r="C246" s="595"/>
      <c r="D246" s="601"/>
      <c r="E246" s="566"/>
      <c r="F246" s="586"/>
      <c r="G246" s="541"/>
      <c r="H246" s="545"/>
      <c r="I246" s="546"/>
      <c r="J246" s="550"/>
      <c r="K246" s="314" t="s">
        <v>241</v>
      </c>
      <c r="L246" s="341" t="s">
        <v>430</v>
      </c>
      <c r="M246" s="535"/>
      <c r="N246" s="535"/>
      <c r="O246" s="555"/>
      <c r="P246" s="308"/>
      <c r="T246" s="281"/>
      <c r="U246" s="558"/>
      <c r="V246" s="561"/>
      <c r="W246" s="561"/>
      <c r="X246" s="561"/>
      <c r="Y246" s="561"/>
      <c r="Z246" s="561"/>
      <c r="AA246" s="561"/>
      <c r="AB246" s="561"/>
      <c r="AC246" s="561"/>
      <c r="AD246" s="561"/>
      <c r="AE246" s="561"/>
      <c r="AF246" s="561"/>
      <c r="AG246" s="564"/>
      <c r="AH246" s="283"/>
    </row>
    <row r="247" spans="2:34" ht="39.75" customHeight="1">
      <c r="B247" s="280"/>
      <c r="C247" s="595"/>
      <c r="D247" s="601"/>
      <c r="E247" s="566"/>
      <c r="F247" s="586"/>
      <c r="G247" s="588"/>
      <c r="H247" s="571"/>
      <c r="I247" s="572"/>
      <c r="J247" s="574"/>
      <c r="K247" s="314" t="s">
        <v>243</v>
      </c>
      <c r="L247" s="341" t="s">
        <v>431</v>
      </c>
      <c r="M247" s="581"/>
      <c r="N247" s="581"/>
      <c r="O247" s="584"/>
      <c r="P247" s="308"/>
      <c r="T247" s="281"/>
      <c r="U247" s="558"/>
      <c r="V247" s="561"/>
      <c r="W247" s="561"/>
      <c r="X247" s="561"/>
      <c r="Y247" s="561"/>
      <c r="Z247" s="561"/>
      <c r="AA247" s="561"/>
      <c r="AB247" s="561"/>
      <c r="AC247" s="561"/>
      <c r="AD247" s="561"/>
      <c r="AE247" s="561"/>
      <c r="AF247" s="561"/>
      <c r="AG247" s="564"/>
      <c r="AH247" s="283"/>
    </row>
    <row r="248" spans="2:34" ht="39.75" customHeight="1">
      <c r="B248" s="280"/>
      <c r="C248" s="595"/>
      <c r="D248" s="601"/>
      <c r="E248" s="566"/>
      <c r="F248" s="587"/>
      <c r="G248" s="614"/>
      <c r="H248" s="617" t="s">
        <v>1033</v>
      </c>
      <c r="I248" s="631" t="s">
        <v>18</v>
      </c>
      <c r="J248" s="579" t="s">
        <v>104</v>
      </c>
      <c r="K248" s="314" t="s">
        <v>215</v>
      </c>
      <c r="L248" s="355" t="s">
        <v>432</v>
      </c>
      <c r="M248" s="552" t="s">
        <v>146</v>
      </c>
      <c r="N248" s="553">
        <v>90</v>
      </c>
      <c r="O248" s="554"/>
      <c r="P248" s="308"/>
      <c r="T248" s="281"/>
      <c r="U248" s="557"/>
      <c r="V248" s="560"/>
      <c r="W248" s="560"/>
      <c r="X248" s="560"/>
      <c r="Y248" s="560">
        <f>IF($N$248="","",$N$248)</f>
        <v>90</v>
      </c>
      <c r="Z248" s="560"/>
      <c r="AA248" s="560"/>
      <c r="AB248" s="560">
        <f>IF($N$248="","",$N$248)</f>
        <v>90</v>
      </c>
      <c r="AC248" s="560">
        <f>IF($N$248="","",$N$248)</f>
        <v>90</v>
      </c>
      <c r="AD248" s="560"/>
      <c r="AE248" s="560"/>
      <c r="AF248" s="560"/>
      <c r="AG248" s="563"/>
      <c r="AH248" s="283"/>
    </row>
    <row r="249" spans="2:34" ht="39.75" customHeight="1">
      <c r="B249" s="280"/>
      <c r="C249" s="595"/>
      <c r="D249" s="601"/>
      <c r="E249" s="566"/>
      <c r="F249" s="587"/>
      <c r="G249" s="615"/>
      <c r="H249" s="541"/>
      <c r="I249" s="632"/>
      <c r="J249" s="550"/>
      <c r="K249" s="314" t="s">
        <v>216</v>
      </c>
      <c r="L249" s="355" t="s">
        <v>433</v>
      </c>
      <c r="M249" s="535"/>
      <c r="N249" s="535"/>
      <c r="O249" s="555"/>
      <c r="P249" s="308"/>
      <c r="T249" s="281"/>
      <c r="U249" s="558"/>
      <c r="V249" s="561"/>
      <c r="W249" s="561"/>
      <c r="X249" s="561"/>
      <c r="Y249" s="561"/>
      <c r="Z249" s="561"/>
      <c r="AA249" s="561"/>
      <c r="AB249" s="561"/>
      <c r="AC249" s="561"/>
      <c r="AD249" s="561"/>
      <c r="AE249" s="561"/>
      <c r="AF249" s="561"/>
      <c r="AG249" s="564"/>
      <c r="AH249" s="283"/>
    </row>
    <row r="250" spans="2:34" ht="39.75" customHeight="1">
      <c r="B250" s="280"/>
      <c r="C250" s="595"/>
      <c r="D250" s="601"/>
      <c r="E250" s="566"/>
      <c r="F250" s="587"/>
      <c r="G250" s="615"/>
      <c r="H250" s="541"/>
      <c r="I250" s="632"/>
      <c r="J250" s="550"/>
      <c r="K250" s="314" t="s">
        <v>217</v>
      </c>
      <c r="L250" s="355" t="s">
        <v>434</v>
      </c>
      <c r="M250" s="535"/>
      <c r="N250" s="535"/>
      <c r="O250" s="555"/>
      <c r="P250" s="308"/>
      <c r="T250" s="281"/>
      <c r="U250" s="558"/>
      <c r="V250" s="561"/>
      <c r="W250" s="561"/>
      <c r="X250" s="561"/>
      <c r="Y250" s="561"/>
      <c r="Z250" s="561"/>
      <c r="AA250" s="561"/>
      <c r="AB250" s="561"/>
      <c r="AC250" s="561"/>
      <c r="AD250" s="561"/>
      <c r="AE250" s="561"/>
      <c r="AF250" s="561"/>
      <c r="AG250" s="564"/>
      <c r="AH250" s="283"/>
    </row>
    <row r="251" spans="2:34" ht="39.75" customHeight="1">
      <c r="B251" s="280"/>
      <c r="C251" s="595"/>
      <c r="D251" s="601"/>
      <c r="E251" s="566"/>
      <c r="F251" s="587"/>
      <c r="G251" s="615"/>
      <c r="H251" s="541"/>
      <c r="I251" s="632"/>
      <c r="J251" s="550"/>
      <c r="K251" s="314" t="s">
        <v>241</v>
      </c>
      <c r="L251" s="355" t="s">
        <v>435</v>
      </c>
      <c r="M251" s="535"/>
      <c r="N251" s="535"/>
      <c r="O251" s="555"/>
      <c r="P251" s="308"/>
      <c r="T251" s="281"/>
      <c r="U251" s="558"/>
      <c r="V251" s="561"/>
      <c r="W251" s="561"/>
      <c r="X251" s="561"/>
      <c r="Y251" s="561"/>
      <c r="Z251" s="561"/>
      <c r="AA251" s="561"/>
      <c r="AB251" s="561"/>
      <c r="AC251" s="561"/>
      <c r="AD251" s="561"/>
      <c r="AE251" s="561"/>
      <c r="AF251" s="561"/>
      <c r="AG251" s="564"/>
      <c r="AH251" s="283"/>
    </row>
    <row r="252" spans="2:34" ht="39.75" customHeight="1">
      <c r="B252" s="280"/>
      <c r="C252" s="595"/>
      <c r="D252" s="601"/>
      <c r="E252" s="566"/>
      <c r="F252" s="587"/>
      <c r="G252" s="616"/>
      <c r="H252" s="588"/>
      <c r="I252" s="633"/>
      <c r="J252" s="574"/>
      <c r="K252" s="314" t="s">
        <v>243</v>
      </c>
      <c r="L252" s="355" t="s">
        <v>436</v>
      </c>
      <c r="M252" s="581"/>
      <c r="N252" s="581"/>
      <c r="O252" s="584"/>
      <c r="P252" s="308"/>
      <c r="T252" s="281"/>
      <c r="U252" s="558"/>
      <c r="V252" s="561"/>
      <c r="W252" s="561"/>
      <c r="X252" s="561"/>
      <c r="Y252" s="561"/>
      <c r="Z252" s="561"/>
      <c r="AA252" s="561"/>
      <c r="AB252" s="561"/>
      <c r="AC252" s="561"/>
      <c r="AD252" s="561"/>
      <c r="AE252" s="561"/>
      <c r="AF252" s="561"/>
      <c r="AG252" s="564"/>
      <c r="AH252" s="283"/>
    </row>
    <row r="253" spans="2:34" ht="39.75" customHeight="1">
      <c r="B253" s="280"/>
      <c r="C253" s="595"/>
      <c r="D253" s="601"/>
      <c r="E253" s="566"/>
      <c r="F253" s="587"/>
      <c r="G253" s="614"/>
      <c r="H253" s="617" t="s">
        <v>1034</v>
      </c>
      <c r="I253" s="625" t="s">
        <v>19</v>
      </c>
      <c r="J253" s="579" t="s">
        <v>104</v>
      </c>
      <c r="K253" s="314" t="s">
        <v>215</v>
      </c>
      <c r="L253" s="355" t="s">
        <v>437</v>
      </c>
      <c r="M253" s="552" t="s">
        <v>146</v>
      </c>
      <c r="N253" s="553"/>
      <c r="O253" s="593" t="s">
        <v>1197</v>
      </c>
      <c r="P253" s="308"/>
      <c r="T253" s="281"/>
      <c r="U253" s="557"/>
      <c r="V253" s="560"/>
      <c r="W253" s="560"/>
      <c r="X253" s="560"/>
      <c r="Y253" s="560" t="str">
        <f>IF($N$253="","",$N$253)</f>
        <v/>
      </c>
      <c r="Z253" s="560"/>
      <c r="AA253" s="560"/>
      <c r="AB253" s="560" t="str">
        <f>IF($N$253="","",$N$253)</f>
        <v/>
      </c>
      <c r="AC253" s="560"/>
      <c r="AD253" s="560"/>
      <c r="AE253" s="560"/>
      <c r="AF253" s="560"/>
      <c r="AG253" s="563"/>
      <c r="AH253" s="283"/>
    </row>
    <row r="254" spans="2:34" ht="39.75" customHeight="1">
      <c r="B254" s="280"/>
      <c r="C254" s="595"/>
      <c r="D254" s="601"/>
      <c r="E254" s="566"/>
      <c r="F254" s="587"/>
      <c r="G254" s="615"/>
      <c r="H254" s="541"/>
      <c r="I254" s="626"/>
      <c r="J254" s="550"/>
      <c r="K254" s="314" t="s">
        <v>216</v>
      </c>
      <c r="L254" s="355" t="s">
        <v>438</v>
      </c>
      <c r="M254" s="535"/>
      <c r="N254" s="535"/>
      <c r="O254" s="555"/>
      <c r="P254" s="308"/>
      <c r="T254" s="281"/>
      <c r="U254" s="558"/>
      <c r="V254" s="561"/>
      <c r="W254" s="561"/>
      <c r="X254" s="561"/>
      <c r="Y254" s="561"/>
      <c r="Z254" s="561"/>
      <c r="AA254" s="561"/>
      <c r="AB254" s="561"/>
      <c r="AC254" s="561"/>
      <c r="AD254" s="561"/>
      <c r="AE254" s="561"/>
      <c r="AF254" s="561"/>
      <c r="AG254" s="564"/>
      <c r="AH254" s="283"/>
    </row>
    <row r="255" spans="2:34" ht="39.75" customHeight="1">
      <c r="B255" s="280"/>
      <c r="C255" s="595"/>
      <c r="D255" s="601"/>
      <c r="E255" s="566"/>
      <c r="F255" s="587"/>
      <c r="G255" s="615"/>
      <c r="H255" s="541"/>
      <c r="I255" s="626"/>
      <c r="J255" s="550"/>
      <c r="K255" s="314" t="s">
        <v>217</v>
      </c>
      <c r="L255" s="355" t="s">
        <v>439</v>
      </c>
      <c r="M255" s="535"/>
      <c r="N255" s="535"/>
      <c r="O255" s="555"/>
      <c r="P255" s="308"/>
      <c r="T255" s="281"/>
      <c r="U255" s="558"/>
      <c r="V255" s="561"/>
      <c r="W255" s="561"/>
      <c r="X255" s="561"/>
      <c r="Y255" s="561"/>
      <c r="Z255" s="561"/>
      <c r="AA255" s="561"/>
      <c r="AB255" s="561"/>
      <c r="AC255" s="561"/>
      <c r="AD255" s="561"/>
      <c r="AE255" s="561"/>
      <c r="AF255" s="561"/>
      <c r="AG255" s="564"/>
      <c r="AH255" s="283"/>
    </row>
    <row r="256" spans="2:34" ht="39.75" customHeight="1">
      <c r="B256" s="280"/>
      <c r="C256" s="595"/>
      <c r="D256" s="601"/>
      <c r="E256" s="566"/>
      <c r="F256" s="587"/>
      <c r="G256" s="615"/>
      <c r="H256" s="541"/>
      <c r="I256" s="626"/>
      <c r="J256" s="550"/>
      <c r="K256" s="314" t="s">
        <v>241</v>
      </c>
      <c r="L256" s="355" t="s">
        <v>440</v>
      </c>
      <c r="M256" s="535"/>
      <c r="N256" s="535"/>
      <c r="O256" s="555"/>
      <c r="P256" s="308"/>
      <c r="T256" s="281"/>
      <c r="U256" s="558"/>
      <c r="V256" s="561"/>
      <c r="W256" s="561"/>
      <c r="X256" s="561"/>
      <c r="Y256" s="561"/>
      <c r="Z256" s="561"/>
      <c r="AA256" s="561"/>
      <c r="AB256" s="561"/>
      <c r="AC256" s="561"/>
      <c r="AD256" s="561"/>
      <c r="AE256" s="561"/>
      <c r="AF256" s="561"/>
      <c r="AG256" s="564"/>
      <c r="AH256" s="283"/>
    </row>
    <row r="257" spans="2:34" ht="39.75" customHeight="1">
      <c r="B257" s="280"/>
      <c r="C257" s="595"/>
      <c r="D257" s="601"/>
      <c r="E257" s="566"/>
      <c r="F257" s="587"/>
      <c r="G257" s="616"/>
      <c r="H257" s="588"/>
      <c r="I257" s="627"/>
      <c r="J257" s="574"/>
      <c r="K257" s="314" t="s">
        <v>243</v>
      </c>
      <c r="L257" s="355" t="s">
        <v>441</v>
      </c>
      <c r="M257" s="581"/>
      <c r="N257" s="581"/>
      <c r="O257" s="584"/>
      <c r="P257" s="308"/>
      <c r="T257" s="281"/>
      <c r="U257" s="558"/>
      <c r="V257" s="561"/>
      <c r="W257" s="561"/>
      <c r="X257" s="561"/>
      <c r="Y257" s="561"/>
      <c r="Z257" s="561"/>
      <c r="AA257" s="561"/>
      <c r="AB257" s="561"/>
      <c r="AC257" s="561"/>
      <c r="AD257" s="561"/>
      <c r="AE257" s="561"/>
      <c r="AF257" s="561"/>
      <c r="AG257" s="564"/>
      <c r="AH257" s="283"/>
    </row>
    <row r="258" spans="2:34" ht="39.75" customHeight="1">
      <c r="B258" s="280"/>
      <c r="C258" s="595"/>
      <c r="D258" s="601"/>
      <c r="E258" s="566"/>
      <c r="F258" s="587"/>
      <c r="G258" s="614"/>
      <c r="H258" s="617" t="s">
        <v>1035</v>
      </c>
      <c r="I258" s="625" t="s">
        <v>20</v>
      </c>
      <c r="J258" s="579" t="s">
        <v>104</v>
      </c>
      <c r="K258" s="314" t="s">
        <v>215</v>
      </c>
      <c r="L258" s="355" t="s">
        <v>442</v>
      </c>
      <c r="M258" s="552" t="s">
        <v>146</v>
      </c>
      <c r="N258" s="553">
        <v>40</v>
      </c>
      <c r="O258" s="554"/>
      <c r="P258" s="308"/>
      <c r="T258" s="281"/>
      <c r="U258" s="557"/>
      <c r="V258" s="560"/>
      <c r="W258" s="560"/>
      <c r="X258" s="560"/>
      <c r="Y258" s="560">
        <f>IF($N$258="","",$N$258)</f>
        <v>40</v>
      </c>
      <c r="Z258" s="560"/>
      <c r="AA258" s="560"/>
      <c r="AB258" s="560">
        <f>IF($N$258="","",$N$258)</f>
        <v>40</v>
      </c>
      <c r="AC258" s="560"/>
      <c r="AD258" s="560"/>
      <c r="AE258" s="560"/>
      <c r="AF258" s="560"/>
      <c r="AG258" s="563"/>
      <c r="AH258" s="283"/>
    </row>
    <row r="259" spans="2:34" ht="39.75" customHeight="1">
      <c r="B259" s="280"/>
      <c r="C259" s="595"/>
      <c r="D259" s="601"/>
      <c r="E259" s="566"/>
      <c r="F259" s="587"/>
      <c r="G259" s="615"/>
      <c r="H259" s="541"/>
      <c r="I259" s="626"/>
      <c r="J259" s="550"/>
      <c r="K259" s="314" t="s">
        <v>216</v>
      </c>
      <c r="L259" s="355" t="s">
        <v>443</v>
      </c>
      <c r="M259" s="535"/>
      <c r="N259" s="535"/>
      <c r="O259" s="555"/>
      <c r="P259" s="308"/>
      <c r="T259" s="281"/>
      <c r="U259" s="558"/>
      <c r="V259" s="561"/>
      <c r="W259" s="561"/>
      <c r="X259" s="561"/>
      <c r="Y259" s="561"/>
      <c r="Z259" s="561"/>
      <c r="AA259" s="561"/>
      <c r="AB259" s="561"/>
      <c r="AC259" s="561"/>
      <c r="AD259" s="561"/>
      <c r="AE259" s="561"/>
      <c r="AF259" s="561"/>
      <c r="AG259" s="564"/>
      <c r="AH259" s="283"/>
    </row>
    <row r="260" spans="2:34" ht="39.75" customHeight="1">
      <c r="B260" s="280"/>
      <c r="C260" s="595"/>
      <c r="D260" s="601"/>
      <c r="E260" s="566"/>
      <c r="F260" s="587"/>
      <c r="G260" s="615"/>
      <c r="H260" s="541"/>
      <c r="I260" s="626"/>
      <c r="J260" s="550"/>
      <c r="K260" s="314" t="s">
        <v>217</v>
      </c>
      <c r="L260" s="355" t="s">
        <v>444</v>
      </c>
      <c r="M260" s="535"/>
      <c r="N260" s="535"/>
      <c r="O260" s="555"/>
      <c r="P260" s="308"/>
      <c r="T260" s="281"/>
      <c r="U260" s="558"/>
      <c r="V260" s="561"/>
      <c r="W260" s="561"/>
      <c r="X260" s="561"/>
      <c r="Y260" s="561"/>
      <c r="Z260" s="561"/>
      <c r="AA260" s="561"/>
      <c r="AB260" s="561"/>
      <c r="AC260" s="561"/>
      <c r="AD260" s="561"/>
      <c r="AE260" s="561"/>
      <c r="AF260" s="561"/>
      <c r="AG260" s="564"/>
      <c r="AH260" s="283"/>
    </row>
    <row r="261" spans="2:34" ht="39.75" customHeight="1">
      <c r="B261" s="280"/>
      <c r="C261" s="595"/>
      <c r="D261" s="601"/>
      <c r="E261" s="566"/>
      <c r="F261" s="587"/>
      <c r="G261" s="615"/>
      <c r="H261" s="541"/>
      <c r="I261" s="626"/>
      <c r="J261" s="550"/>
      <c r="K261" s="314" t="s">
        <v>241</v>
      </c>
      <c r="L261" s="355" t="s">
        <v>445</v>
      </c>
      <c r="M261" s="535"/>
      <c r="N261" s="535"/>
      <c r="O261" s="555"/>
      <c r="P261" s="308"/>
      <c r="T261" s="281"/>
      <c r="U261" s="558"/>
      <c r="V261" s="561"/>
      <c r="W261" s="561"/>
      <c r="X261" s="561"/>
      <c r="Y261" s="561"/>
      <c r="Z261" s="561"/>
      <c r="AA261" s="561"/>
      <c r="AB261" s="561"/>
      <c r="AC261" s="561"/>
      <c r="AD261" s="561"/>
      <c r="AE261" s="561"/>
      <c r="AF261" s="561"/>
      <c r="AG261" s="564"/>
      <c r="AH261" s="283"/>
    </row>
    <row r="262" spans="2:34" ht="39.75" customHeight="1">
      <c r="B262" s="280"/>
      <c r="C262" s="595"/>
      <c r="D262" s="601"/>
      <c r="E262" s="566"/>
      <c r="F262" s="587"/>
      <c r="G262" s="616"/>
      <c r="H262" s="588"/>
      <c r="I262" s="627"/>
      <c r="J262" s="574"/>
      <c r="K262" s="314" t="s">
        <v>243</v>
      </c>
      <c r="L262" s="355" t="s">
        <v>446</v>
      </c>
      <c r="M262" s="581"/>
      <c r="N262" s="581"/>
      <c r="O262" s="584"/>
      <c r="P262" s="308"/>
      <c r="T262" s="281"/>
      <c r="U262" s="558"/>
      <c r="V262" s="561"/>
      <c r="W262" s="561"/>
      <c r="X262" s="561"/>
      <c r="Y262" s="561"/>
      <c r="Z262" s="561"/>
      <c r="AA262" s="561"/>
      <c r="AB262" s="561"/>
      <c r="AC262" s="561"/>
      <c r="AD262" s="561"/>
      <c r="AE262" s="561"/>
      <c r="AF262" s="561"/>
      <c r="AG262" s="564"/>
      <c r="AH262" s="283"/>
    </row>
    <row r="263" spans="2:34" ht="39.75" customHeight="1">
      <c r="B263" s="280"/>
      <c r="C263" s="595"/>
      <c r="D263" s="601"/>
      <c r="E263" s="566"/>
      <c r="F263" s="587"/>
      <c r="G263" s="614"/>
      <c r="H263" s="617" t="s">
        <v>1036</v>
      </c>
      <c r="I263" s="625" t="s">
        <v>21</v>
      </c>
      <c r="J263" s="579" t="s">
        <v>104</v>
      </c>
      <c r="K263" s="314" t="s">
        <v>215</v>
      </c>
      <c r="L263" s="355" t="s">
        <v>447</v>
      </c>
      <c r="M263" s="552" t="s">
        <v>146</v>
      </c>
      <c r="N263" s="553">
        <v>90</v>
      </c>
      <c r="O263" s="554"/>
      <c r="P263" s="308"/>
      <c r="T263" s="281"/>
      <c r="U263" s="557"/>
      <c r="V263" s="560"/>
      <c r="W263" s="560"/>
      <c r="X263" s="560"/>
      <c r="Y263" s="560"/>
      <c r="Z263" s="560"/>
      <c r="AA263" s="560"/>
      <c r="AB263" s="560">
        <f>IF($N$263="","",$N$263)</f>
        <v>90</v>
      </c>
      <c r="AC263" s="560"/>
      <c r="AD263" s="560"/>
      <c r="AE263" s="560"/>
      <c r="AF263" s="560"/>
      <c r="AG263" s="563"/>
      <c r="AH263" s="283"/>
    </row>
    <row r="264" spans="2:34" ht="39.75" customHeight="1">
      <c r="B264" s="280"/>
      <c r="C264" s="595"/>
      <c r="D264" s="601"/>
      <c r="E264" s="566"/>
      <c r="F264" s="587"/>
      <c r="G264" s="615"/>
      <c r="H264" s="541"/>
      <c r="I264" s="626"/>
      <c r="J264" s="550"/>
      <c r="K264" s="314" t="s">
        <v>216</v>
      </c>
      <c r="L264" s="355" t="s">
        <v>448</v>
      </c>
      <c r="M264" s="535"/>
      <c r="N264" s="535"/>
      <c r="O264" s="555"/>
      <c r="P264" s="308"/>
      <c r="T264" s="281"/>
      <c r="U264" s="558"/>
      <c r="V264" s="561"/>
      <c r="W264" s="561"/>
      <c r="X264" s="561"/>
      <c r="Y264" s="561"/>
      <c r="Z264" s="561"/>
      <c r="AA264" s="561"/>
      <c r="AB264" s="561"/>
      <c r="AC264" s="561"/>
      <c r="AD264" s="561"/>
      <c r="AE264" s="561"/>
      <c r="AF264" s="561"/>
      <c r="AG264" s="564"/>
      <c r="AH264" s="283"/>
    </row>
    <row r="265" spans="2:34" ht="39.75" customHeight="1">
      <c r="B265" s="280"/>
      <c r="C265" s="595"/>
      <c r="D265" s="601"/>
      <c r="E265" s="566"/>
      <c r="F265" s="587"/>
      <c r="G265" s="615"/>
      <c r="H265" s="541"/>
      <c r="I265" s="626"/>
      <c r="J265" s="550"/>
      <c r="K265" s="314" t="s">
        <v>217</v>
      </c>
      <c r="L265" s="341" t="s">
        <v>449</v>
      </c>
      <c r="M265" s="535"/>
      <c r="N265" s="535"/>
      <c r="O265" s="555"/>
      <c r="P265" s="308"/>
      <c r="T265" s="281"/>
      <c r="U265" s="558"/>
      <c r="V265" s="561"/>
      <c r="W265" s="561"/>
      <c r="X265" s="561"/>
      <c r="Y265" s="561"/>
      <c r="Z265" s="561"/>
      <c r="AA265" s="561"/>
      <c r="AB265" s="561"/>
      <c r="AC265" s="561"/>
      <c r="AD265" s="561"/>
      <c r="AE265" s="561"/>
      <c r="AF265" s="561"/>
      <c r="AG265" s="564"/>
      <c r="AH265" s="283"/>
    </row>
    <row r="266" spans="2:34" ht="39.75" customHeight="1">
      <c r="B266" s="280"/>
      <c r="C266" s="595"/>
      <c r="D266" s="601"/>
      <c r="E266" s="566"/>
      <c r="F266" s="587"/>
      <c r="G266" s="615"/>
      <c r="H266" s="541"/>
      <c r="I266" s="626"/>
      <c r="J266" s="550"/>
      <c r="K266" s="314" t="s">
        <v>241</v>
      </c>
      <c r="L266" s="341" t="s">
        <v>450</v>
      </c>
      <c r="M266" s="535"/>
      <c r="N266" s="535"/>
      <c r="O266" s="555"/>
      <c r="P266" s="308"/>
      <c r="T266" s="281"/>
      <c r="U266" s="558"/>
      <c r="V266" s="561"/>
      <c r="W266" s="561"/>
      <c r="X266" s="561"/>
      <c r="Y266" s="561"/>
      <c r="Z266" s="561"/>
      <c r="AA266" s="561"/>
      <c r="AB266" s="561"/>
      <c r="AC266" s="561"/>
      <c r="AD266" s="561"/>
      <c r="AE266" s="561"/>
      <c r="AF266" s="561"/>
      <c r="AG266" s="564"/>
      <c r="AH266" s="283"/>
    </row>
    <row r="267" spans="2:34" ht="39.75" customHeight="1">
      <c r="B267" s="280"/>
      <c r="C267" s="595"/>
      <c r="D267" s="601"/>
      <c r="E267" s="566"/>
      <c r="F267" s="587"/>
      <c r="G267" s="616"/>
      <c r="H267" s="588"/>
      <c r="I267" s="627"/>
      <c r="J267" s="574"/>
      <c r="K267" s="314" t="s">
        <v>243</v>
      </c>
      <c r="L267" s="341" t="s">
        <v>451</v>
      </c>
      <c r="M267" s="581"/>
      <c r="N267" s="581"/>
      <c r="O267" s="584"/>
      <c r="P267" s="308"/>
      <c r="T267" s="281"/>
      <c r="U267" s="558"/>
      <c r="V267" s="561"/>
      <c r="W267" s="561"/>
      <c r="X267" s="561"/>
      <c r="Y267" s="561"/>
      <c r="Z267" s="561"/>
      <c r="AA267" s="561"/>
      <c r="AB267" s="561"/>
      <c r="AC267" s="561"/>
      <c r="AD267" s="561"/>
      <c r="AE267" s="561"/>
      <c r="AF267" s="561"/>
      <c r="AG267" s="564"/>
      <c r="AH267" s="283"/>
    </row>
    <row r="268" spans="2:34" ht="39.75" customHeight="1">
      <c r="B268" s="280"/>
      <c r="C268" s="595"/>
      <c r="D268" s="601"/>
      <c r="E268" s="566"/>
      <c r="F268" s="587"/>
      <c r="G268" s="321"/>
      <c r="H268" s="634" t="s">
        <v>22</v>
      </c>
      <c r="I268" s="635"/>
      <c r="J268" s="635"/>
      <c r="K268" s="491"/>
      <c r="L268" s="343"/>
      <c r="M268" s="322"/>
      <c r="N268" s="323"/>
      <c r="O268" s="324"/>
      <c r="P268" s="308"/>
      <c r="T268" s="281"/>
      <c r="U268" s="325"/>
      <c r="V268" s="326"/>
      <c r="W268" s="326"/>
      <c r="X268" s="326"/>
      <c r="Y268" s="326"/>
      <c r="Z268" s="326"/>
      <c r="AA268" s="326"/>
      <c r="AB268" s="326"/>
      <c r="AC268" s="326"/>
      <c r="AD268" s="326"/>
      <c r="AE268" s="326"/>
      <c r="AF268" s="326"/>
      <c r="AG268" s="327"/>
      <c r="AH268" s="283"/>
    </row>
    <row r="269" spans="2:34" ht="39.75" customHeight="1">
      <c r="B269" s="280"/>
      <c r="C269" s="595"/>
      <c r="D269" s="601"/>
      <c r="E269" s="566"/>
      <c r="F269" s="587"/>
      <c r="G269" s="614"/>
      <c r="H269" s="617" t="s">
        <v>1037</v>
      </c>
      <c r="I269" s="625" t="s">
        <v>23</v>
      </c>
      <c r="J269" s="579" t="s">
        <v>105</v>
      </c>
      <c r="K269" s="314" t="s">
        <v>215</v>
      </c>
      <c r="L269" s="342" t="s">
        <v>452</v>
      </c>
      <c r="M269" s="552" t="s">
        <v>146</v>
      </c>
      <c r="N269" s="553">
        <v>60</v>
      </c>
      <c r="O269" s="554"/>
      <c r="P269" s="308"/>
      <c r="T269" s="281"/>
      <c r="U269" s="557"/>
      <c r="V269" s="560"/>
      <c r="W269" s="560"/>
      <c r="X269" s="560"/>
      <c r="Y269" s="560"/>
      <c r="Z269" s="560"/>
      <c r="AA269" s="560"/>
      <c r="AB269" s="560">
        <f>IF($N$269="","",$N$269)</f>
        <v>60</v>
      </c>
      <c r="AC269" s="560"/>
      <c r="AD269" s="560"/>
      <c r="AE269" s="560"/>
      <c r="AF269" s="560"/>
      <c r="AG269" s="563"/>
      <c r="AH269" s="283"/>
    </row>
    <row r="270" spans="2:34" ht="39.75" customHeight="1">
      <c r="B270" s="280"/>
      <c r="C270" s="595"/>
      <c r="D270" s="601"/>
      <c r="E270" s="566"/>
      <c r="F270" s="587"/>
      <c r="G270" s="615"/>
      <c r="H270" s="541"/>
      <c r="I270" s="626"/>
      <c r="J270" s="550"/>
      <c r="K270" s="314" t="s">
        <v>216</v>
      </c>
      <c r="L270" s="341" t="s">
        <v>453</v>
      </c>
      <c r="M270" s="535"/>
      <c r="N270" s="535"/>
      <c r="O270" s="555"/>
      <c r="P270" s="308"/>
      <c r="T270" s="281"/>
      <c r="U270" s="558"/>
      <c r="V270" s="561"/>
      <c r="W270" s="561"/>
      <c r="X270" s="561"/>
      <c r="Y270" s="561"/>
      <c r="Z270" s="561"/>
      <c r="AA270" s="561"/>
      <c r="AB270" s="561"/>
      <c r="AC270" s="561"/>
      <c r="AD270" s="561"/>
      <c r="AE270" s="561"/>
      <c r="AF270" s="561"/>
      <c r="AG270" s="564"/>
      <c r="AH270" s="283"/>
    </row>
    <row r="271" spans="2:34" ht="39.75" customHeight="1">
      <c r="B271" s="280"/>
      <c r="C271" s="595"/>
      <c r="D271" s="601"/>
      <c r="E271" s="566"/>
      <c r="F271" s="587"/>
      <c r="G271" s="615"/>
      <c r="H271" s="541"/>
      <c r="I271" s="626"/>
      <c r="J271" s="550"/>
      <c r="K271" s="314" t="s">
        <v>217</v>
      </c>
      <c r="L271" s="341" t="s">
        <v>454</v>
      </c>
      <c r="M271" s="535"/>
      <c r="N271" s="535"/>
      <c r="O271" s="555"/>
      <c r="P271" s="308"/>
      <c r="T271" s="281"/>
      <c r="U271" s="558"/>
      <c r="V271" s="561"/>
      <c r="W271" s="561"/>
      <c r="X271" s="561"/>
      <c r="Y271" s="561"/>
      <c r="Z271" s="561"/>
      <c r="AA271" s="561"/>
      <c r="AB271" s="561"/>
      <c r="AC271" s="561"/>
      <c r="AD271" s="561"/>
      <c r="AE271" s="561"/>
      <c r="AF271" s="561"/>
      <c r="AG271" s="564"/>
      <c r="AH271" s="283"/>
    </row>
    <row r="272" spans="2:34" ht="39.75" customHeight="1">
      <c r="B272" s="280"/>
      <c r="C272" s="595"/>
      <c r="D272" s="601"/>
      <c r="E272" s="566"/>
      <c r="F272" s="587"/>
      <c r="G272" s="615"/>
      <c r="H272" s="541"/>
      <c r="I272" s="626"/>
      <c r="J272" s="550"/>
      <c r="K272" s="314" t="s">
        <v>241</v>
      </c>
      <c r="L272" s="341" t="s">
        <v>455</v>
      </c>
      <c r="M272" s="535"/>
      <c r="N272" s="535"/>
      <c r="O272" s="555"/>
      <c r="P272" s="308"/>
      <c r="T272" s="281"/>
      <c r="U272" s="558"/>
      <c r="V272" s="561"/>
      <c r="W272" s="561"/>
      <c r="X272" s="561"/>
      <c r="Y272" s="561"/>
      <c r="Z272" s="561"/>
      <c r="AA272" s="561"/>
      <c r="AB272" s="561"/>
      <c r="AC272" s="561"/>
      <c r="AD272" s="561"/>
      <c r="AE272" s="561"/>
      <c r="AF272" s="561"/>
      <c r="AG272" s="564"/>
      <c r="AH272" s="283"/>
    </row>
    <row r="273" spans="2:34" ht="39.75" customHeight="1">
      <c r="B273" s="280"/>
      <c r="C273" s="595"/>
      <c r="D273" s="601"/>
      <c r="E273" s="566"/>
      <c r="F273" s="587"/>
      <c r="G273" s="616"/>
      <c r="H273" s="588"/>
      <c r="I273" s="627"/>
      <c r="J273" s="574"/>
      <c r="K273" s="314" t="s">
        <v>243</v>
      </c>
      <c r="L273" s="341" t="s">
        <v>456</v>
      </c>
      <c r="M273" s="581"/>
      <c r="N273" s="581"/>
      <c r="O273" s="584"/>
      <c r="P273" s="308"/>
      <c r="T273" s="281"/>
      <c r="U273" s="558"/>
      <c r="V273" s="561"/>
      <c r="W273" s="561"/>
      <c r="X273" s="561"/>
      <c r="Y273" s="561"/>
      <c r="Z273" s="561"/>
      <c r="AA273" s="561"/>
      <c r="AB273" s="561"/>
      <c r="AC273" s="561"/>
      <c r="AD273" s="561"/>
      <c r="AE273" s="561"/>
      <c r="AF273" s="561"/>
      <c r="AG273" s="564"/>
      <c r="AH273" s="283"/>
    </row>
    <row r="274" spans="2:34" ht="39.75" customHeight="1">
      <c r="B274" s="280"/>
      <c r="C274" s="595"/>
      <c r="D274" s="601"/>
      <c r="E274" s="566"/>
      <c r="F274" s="587"/>
      <c r="G274" s="614"/>
      <c r="H274" s="617" t="s">
        <v>1038</v>
      </c>
      <c r="I274" s="618" t="s">
        <v>24</v>
      </c>
      <c r="J274" s="579" t="s">
        <v>105</v>
      </c>
      <c r="K274" s="314" t="s">
        <v>215</v>
      </c>
      <c r="L274" s="342" t="s">
        <v>452</v>
      </c>
      <c r="M274" s="552" t="s">
        <v>146</v>
      </c>
      <c r="N274" s="553">
        <v>40</v>
      </c>
      <c r="O274" s="554"/>
      <c r="P274" s="308"/>
      <c r="T274" s="281"/>
      <c r="U274" s="557"/>
      <c r="V274" s="560"/>
      <c r="W274" s="560"/>
      <c r="X274" s="560"/>
      <c r="Y274" s="560"/>
      <c r="Z274" s="560"/>
      <c r="AA274" s="560"/>
      <c r="AB274" s="560">
        <f>IF($N$274="","",$N$274)</f>
        <v>40</v>
      </c>
      <c r="AC274" s="560"/>
      <c r="AD274" s="560"/>
      <c r="AE274" s="560"/>
      <c r="AF274" s="560"/>
      <c r="AG274" s="563"/>
      <c r="AH274" s="283"/>
    </row>
    <row r="275" spans="2:34" ht="39.75" customHeight="1">
      <c r="B275" s="280"/>
      <c r="C275" s="595"/>
      <c r="D275" s="601"/>
      <c r="E275" s="566"/>
      <c r="F275" s="587"/>
      <c r="G275" s="615"/>
      <c r="H275" s="541"/>
      <c r="I275" s="619"/>
      <c r="J275" s="550"/>
      <c r="K275" s="314" t="s">
        <v>216</v>
      </c>
      <c r="L275" s="341" t="s">
        <v>453</v>
      </c>
      <c r="M275" s="535"/>
      <c r="N275" s="535"/>
      <c r="O275" s="555"/>
      <c r="P275" s="308"/>
      <c r="T275" s="281"/>
      <c r="U275" s="558"/>
      <c r="V275" s="561"/>
      <c r="W275" s="561"/>
      <c r="X275" s="561"/>
      <c r="Y275" s="561"/>
      <c r="Z275" s="561"/>
      <c r="AA275" s="561"/>
      <c r="AB275" s="561"/>
      <c r="AC275" s="561"/>
      <c r="AD275" s="561"/>
      <c r="AE275" s="561"/>
      <c r="AF275" s="561"/>
      <c r="AG275" s="564"/>
      <c r="AH275" s="283"/>
    </row>
    <row r="276" spans="2:34" ht="39.75" customHeight="1">
      <c r="B276" s="280"/>
      <c r="C276" s="595"/>
      <c r="D276" s="601"/>
      <c r="E276" s="566"/>
      <c r="F276" s="587"/>
      <c r="G276" s="615"/>
      <c r="H276" s="541"/>
      <c r="I276" s="619"/>
      <c r="J276" s="550"/>
      <c r="K276" s="314" t="s">
        <v>217</v>
      </c>
      <c r="L276" s="341" t="s">
        <v>457</v>
      </c>
      <c r="M276" s="535"/>
      <c r="N276" s="535"/>
      <c r="O276" s="555"/>
      <c r="P276" s="308"/>
      <c r="T276" s="281"/>
      <c r="U276" s="558"/>
      <c r="V276" s="561"/>
      <c r="W276" s="561"/>
      <c r="X276" s="561"/>
      <c r="Y276" s="561"/>
      <c r="Z276" s="561"/>
      <c r="AA276" s="561"/>
      <c r="AB276" s="561"/>
      <c r="AC276" s="561"/>
      <c r="AD276" s="561"/>
      <c r="AE276" s="561"/>
      <c r="AF276" s="561"/>
      <c r="AG276" s="564"/>
      <c r="AH276" s="283"/>
    </row>
    <row r="277" spans="2:34" ht="39.75" customHeight="1">
      <c r="B277" s="280"/>
      <c r="C277" s="595"/>
      <c r="D277" s="601"/>
      <c r="E277" s="566"/>
      <c r="F277" s="587"/>
      <c r="G277" s="615"/>
      <c r="H277" s="541"/>
      <c r="I277" s="619"/>
      <c r="J277" s="550"/>
      <c r="K277" s="314" t="s">
        <v>241</v>
      </c>
      <c r="L277" s="341" t="s">
        <v>458</v>
      </c>
      <c r="M277" s="535"/>
      <c r="N277" s="535"/>
      <c r="O277" s="555"/>
      <c r="P277" s="308"/>
      <c r="T277" s="281"/>
      <c r="U277" s="558"/>
      <c r="V277" s="561"/>
      <c r="W277" s="561"/>
      <c r="X277" s="561"/>
      <c r="Y277" s="561"/>
      <c r="Z277" s="561"/>
      <c r="AA277" s="561"/>
      <c r="AB277" s="561"/>
      <c r="AC277" s="561"/>
      <c r="AD277" s="561"/>
      <c r="AE277" s="561"/>
      <c r="AF277" s="561"/>
      <c r="AG277" s="564"/>
      <c r="AH277" s="283"/>
    </row>
    <row r="278" spans="2:34" ht="39.75" customHeight="1">
      <c r="B278" s="280"/>
      <c r="C278" s="595"/>
      <c r="D278" s="601"/>
      <c r="E278" s="566"/>
      <c r="F278" s="587"/>
      <c r="G278" s="616"/>
      <c r="H278" s="588"/>
      <c r="I278" s="620"/>
      <c r="J278" s="574"/>
      <c r="K278" s="314" t="s">
        <v>243</v>
      </c>
      <c r="L278" s="341" t="s">
        <v>459</v>
      </c>
      <c r="M278" s="581"/>
      <c r="N278" s="581"/>
      <c r="O278" s="584"/>
      <c r="P278" s="308"/>
      <c r="T278" s="281"/>
      <c r="U278" s="558"/>
      <c r="V278" s="561"/>
      <c r="W278" s="561"/>
      <c r="X278" s="561"/>
      <c r="Y278" s="561"/>
      <c r="Z278" s="561"/>
      <c r="AA278" s="561"/>
      <c r="AB278" s="561"/>
      <c r="AC278" s="561"/>
      <c r="AD278" s="561"/>
      <c r="AE278" s="561"/>
      <c r="AF278" s="561"/>
      <c r="AG278" s="564"/>
      <c r="AH278" s="283"/>
    </row>
    <row r="279" spans="2:34" ht="39.75" customHeight="1">
      <c r="B279" s="280"/>
      <c r="C279" s="595"/>
      <c r="D279" s="601"/>
      <c r="E279" s="566"/>
      <c r="F279" s="587"/>
      <c r="G279" s="614"/>
      <c r="H279" s="617" t="s">
        <v>1039</v>
      </c>
      <c r="I279" s="618" t="s">
        <v>25</v>
      </c>
      <c r="J279" s="579" t="s">
        <v>105</v>
      </c>
      <c r="K279" s="314" t="s">
        <v>215</v>
      </c>
      <c r="L279" s="342" t="s">
        <v>452</v>
      </c>
      <c r="M279" s="552" t="s">
        <v>146</v>
      </c>
      <c r="N279" s="553">
        <v>80</v>
      </c>
      <c r="O279" s="554"/>
      <c r="P279" s="308"/>
      <c r="T279" s="281"/>
      <c r="U279" s="557"/>
      <c r="V279" s="560"/>
      <c r="W279" s="560"/>
      <c r="X279" s="560"/>
      <c r="Y279" s="560">
        <f>IF($N$279="","",$N$279)</f>
        <v>80</v>
      </c>
      <c r="Z279" s="560">
        <f>IF($N$279="","",$N$279)</f>
        <v>80</v>
      </c>
      <c r="AA279" s="560"/>
      <c r="AB279" s="560">
        <f>IF($N$279="","",$N$279)</f>
        <v>80</v>
      </c>
      <c r="AC279" s="560"/>
      <c r="AD279" s="560"/>
      <c r="AE279" s="560"/>
      <c r="AF279" s="560"/>
      <c r="AG279" s="563"/>
      <c r="AH279" s="283"/>
    </row>
    <row r="280" spans="2:34" ht="39.75" customHeight="1">
      <c r="B280" s="280"/>
      <c r="C280" s="595"/>
      <c r="D280" s="601"/>
      <c r="E280" s="566"/>
      <c r="F280" s="587"/>
      <c r="G280" s="615"/>
      <c r="H280" s="541"/>
      <c r="I280" s="619"/>
      <c r="J280" s="550"/>
      <c r="K280" s="314" t="s">
        <v>216</v>
      </c>
      <c r="L280" s="341" t="s">
        <v>453</v>
      </c>
      <c r="M280" s="535"/>
      <c r="N280" s="535"/>
      <c r="O280" s="555"/>
      <c r="P280" s="308"/>
      <c r="T280" s="281"/>
      <c r="U280" s="558"/>
      <c r="V280" s="561"/>
      <c r="W280" s="561"/>
      <c r="X280" s="561"/>
      <c r="Y280" s="561"/>
      <c r="Z280" s="561"/>
      <c r="AA280" s="561"/>
      <c r="AB280" s="561"/>
      <c r="AC280" s="561"/>
      <c r="AD280" s="561"/>
      <c r="AE280" s="561"/>
      <c r="AF280" s="561"/>
      <c r="AG280" s="564"/>
      <c r="AH280" s="283"/>
    </row>
    <row r="281" spans="2:34" ht="39.75" customHeight="1">
      <c r="B281" s="280"/>
      <c r="C281" s="595"/>
      <c r="D281" s="601"/>
      <c r="E281" s="566"/>
      <c r="F281" s="587"/>
      <c r="G281" s="615"/>
      <c r="H281" s="541"/>
      <c r="I281" s="619"/>
      <c r="J281" s="550"/>
      <c r="K281" s="314" t="s">
        <v>217</v>
      </c>
      <c r="L281" s="341" t="s">
        <v>460</v>
      </c>
      <c r="M281" s="535"/>
      <c r="N281" s="535"/>
      <c r="O281" s="555"/>
      <c r="P281" s="308"/>
      <c r="T281" s="281"/>
      <c r="U281" s="558"/>
      <c r="V281" s="561"/>
      <c r="W281" s="561"/>
      <c r="X281" s="561"/>
      <c r="Y281" s="561"/>
      <c r="Z281" s="561"/>
      <c r="AA281" s="561"/>
      <c r="AB281" s="561"/>
      <c r="AC281" s="561"/>
      <c r="AD281" s="561"/>
      <c r="AE281" s="561"/>
      <c r="AF281" s="561"/>
      <c r="AG281" s="564"/>
      <c r="AH281" s="283"/>
    </row>
    <row r="282" spans="2:34" ht="39.75" customHeight="1">
      <c r="B282" s="280"/>
      <c r="C282" s="595"/>
      <c r="D282" s="601"/>
      <c r="E282" s="566"/>
      <c r="F282" s="587"/>
      <c r="G282" s="615"/>
      <c r="H282" s="541"/>
      <c r="I282" s="619"/>
      <c r="J282" s="550"/>
      <c r="K282" s="314" t="s">
        <v>241</v>
      </c>
      <c r="L282" s="341" t="s">
        <v>461</v>
      </c>
      <c r="M282" s="535"/>
      <c r="N282" s="535"/>
      <c r="O282" s="555"/>
      <c r="P282" s="308"/>
      <c r="T282" s="281"/>
      <c r="U282" s="558"/>
      <c r="V282" s="561"/>
      <c r="W282" s="561"/>
      <c r="X282" s="561"/>
      <c r="Y282" s="561"/>
      <c r="Z282" s="561"/>
      <c r="AA282" s="561"/>
      <c r="AB282" s="561"/>
      <c r="AC282" s="561"/>
      <c r="AD282" s="561"/>
      <c r="AE282" s="561"/>
      <c r="AF282" s="561"/>
      <c r="AG282" s="564"/>
      <c r="AH282" s="283"/>
    </row>
    <row r="283" spans="2:34" ht="39.75" customHeight="1">
      <c r="B283" s="280"/>
      <c r="C283" s="595"/>
      <c r="D283" s="601"/>
      <c r="E283" s="566"/>
      <c r="F283" s="587"/>
      <c r="G283" s="616"/>
      <c r="H283" s="588"/>
      <c r="I283" s="620"/>
      <c r="J283" s="574"/>
      <c r="K283" s="314" t="s">
        <v>243</v>
      </c>
      <c r="L283" s="341" t="s">
        <v>462</v>
      </c>
      <c r="M283" s="581"/>
      <c r="N283" s="581"/>
      <c r="O283" s="584"/>
      <c r="P283" s="308"/>
      <c r="T283" s="281"/>
      <c r="U283" s="558"/>
      <c r="V283" s="561"/>
      <c r="W283" s="561"/>
      <c r="X283" s="561"/>
      <c r="Y283" s="561"/>
      <c r="Z283" s="561"/>
      <c r="AA283" s="561"/>
      <c r="AB283" s="561"/>
      <c r="AC283" s="561"/>
      <c r="AD283" s="561"/>
      <c r="AE283" s="561"/>
      <c r="AF283" s="561"/>
      <c r="AG283" s="564"/>
      <c r="AH283" s="283"/>
    </row>
    <row r="284" spans="2:34" ht="39.75" customHeight="1">
      <c r="B284" s="280"/>
      <c r="C284" s="595"/>
      <c r="D284" s="601"/>
      <c r="E284" s="566"/>
      <c r="F284" s="587"/>
      <c r="G284" s="614"/>
      <c r="H284" s="617" t="s">
        <v>1040</v>
      </c>
      <c r="I284" s="618" t="s">
        <v>26</v>
      </c>
      <c r="J284" s="579" t="s">
        <v>105</v>
      </c>
      <c r="K284" s="314" t="s">
        <v>215</v>
      </c>
      <c r="L284" s="342" t="s">
        <v>452</v>
      </c>
      <c r="M284" s="552" t="s">
        <v>146</v>
      </c>
      <c r="N284" s="553">
        <v>80</v>
      </c>
      <c r="O284" s="554"/>
      <c r="P284" s="308"/>
      <c r="T284" s="281"/>
      <c r="U284" s="557"/>
      <c r="V284" s="560"/>
      <c r="W284" s="560"/>
      <c r="X284" s="560"/>
      <c r="Y284" s="560"/>
      <c r="Z284" s="560"/>
      <c r="AA284" s="560"/>
      <c r="AB284" s="560">
        <f>IF($N$284="","",$N$284)</f>
        <v>80</v>
      </c>
      <c r="AC284" s="560"/>
      <c r="AD284" s="560"/>
      <c r="AE284" s="560"/>
      <c r="AF284" s="560"/>
      <c r="AG284" s="563"/>
      <c r="AH284" s="283"/>
    </row>
    <row r="285" spans="2:34" ht="39.75" customHeight="1">
      <c r="B285" s="280"/>
      <c r="C285" s="595"/>
      <c r="D285" s="601"/>
      <c r="E285" s="566"/>
      <c r="F285" s="587"/>
      <c r="G285" s="615"/>
      <c r="H285" s="541"/>
      <c r="I285" s="619"/>
      <c r="J285" s="550"/>
      <c r="K285" s="314" t="s">
        <v>216</v>
      </c>
      <c r="L285" s="341" t="s">
        <v>453</v>
      </c>
      <c r="M285" s="535"/>
      <c r="N285" s="535"/>
      <c r="O285" s="555"/>
      <c r="P285" s="308"/>
      <c r="T285" s="281"/>
      <c r="U285" s="558"/>
      <c r="V285" s="561"/>
      <c r="W285" s="561"/>
      <c r="X285" s="561"/>
      <c r="Y285" s="561"/>
      <c r="Z285" s="561"/>
      <c r="AA285" s="561"/>
      <c r="AB285" s="561"/>
      <c r="AC285" s="561"/>
      <c r="AD285" s="561"/>
      <c r="AE285" s="561"/>
      <c r="AF285" s="561"/>
      <c r="AG285" s="564"/>
      <c r="AH285" s="283"/>
    </row>
    <row r="286" spans="2:34" ht="39.75" customHeight="1">
      <c r="B286" s="280"/>
      <c r="C286" s="595"/>
      <c r="D286" s="601"/>
      <c r="E286" s="566"/>
      <c r="F286" s="587"/>
      <c r="G286" s="615"/>
      <c r="H286" s="541"/>
      <c r="I286" s="619"/>
      <c r="J286" s="550"/>
      <c r="K286" s="314" t="s">
        <v>217</v>
      </c>
      <c r="L286" s="341" t="s">
        <v>463</v>
      </c>
      <c r="M286" s="535"/>
      <c r="N286" s="535"/>
      <c r="O286" s="555"/>
      <c r="P286" s="308"/>
      <c r="T286" s="281"/>
      <c r="U286" s="558"/>
      <c r="V286" s="561"/>
      <c r="W286" s="561"/>
      <c r="X286" s="561"/>
      <c r="Y286" s="561"/>
      <c r="Z286" s="561"/>
      <c r="AA286" s="561"/>
      <c r="AB286" s="561"/>
      <c r="AC286" s="561"/>
      <c r="AD286" s="561"/>
      <c r="AE286" s="561"/>
      <c r="AF286" s="561"/>
      <c r="AG286" s="564"/>
      <c r="AH286" s="283"/>
    </row>
    <row r="287" spans="2:34" ht="39.75" customHeight="1">
      <c r="B287" s="280"/>
      <c r="C287" s="595"/>
      <c r="D287" s="601"/>
      <c r="E287" s="566"/>
      <c r="F287" s="587"/>
      <c r="G287" s="615"/>
      <c r="H287" s="541"/>
      <c r="I287" s="619"/>
      <c r="J287" s="550"/>
      <c r="K287" s="314" t="s">
        <v>241</v>
      </c>
      <c r="L287" s="341" t="s">
        <v>464</v>
      </c>
      <c r="M287" s="535"/>
      <c r="N287" s="535"/>
      <c r="O287" s="555"/>
      <c r="P287" s="308"/>
      <c r="T287" s="281"/>
      <c r="U287" s="558"/>
      <c r="V287" s="561"/>
      <c r="W287" s="561"/>
      <c r="X287" s="561"/>
      <c r="Y287" s="561"/>
      <c r="Z287" s="561"/>
      <c r="AA287" s="561"/>
      <c r="AB287" s="561"/>
      <c r="AC287" s="561"/>
      <c r="AD287" s="561"/>
      <c r="AE287" s="561"/>
      <c r="AF287" s="561"/>
      <c r="AG287" s="564"/>
      <c r="AH287" s="283"/>
    </row>
    <row r="288" spans="2:34" ht="39.75" customHeight="1">
      <c r="B288" s="280"/>
      <c r="C288" s="595"/>
      <c r="D288" s="601"/>
      <c r="E288" s="566"/>
      <c r="F288" s="587"/>
      <c r="G288" s="616"/>
      <c r="H288" s="588"/>
      <c r="I288" s="620"/>
      <c r="J288" s="574"/>
      <c r="K288" s="314" t="s">
        <v>243</v>
      </c>
      <c r="L288" s="341" t="s">
        <v>465</v>
      </c>
      <c r="M288" s="581"/>
      <c r="N288" s="581"/>
      <c r="O288" s="584"/>
      <c r="P288" s="308"/>
      <c r="T288" s="281"/>
      <c r="U288" s="558"/>
      <c r="V288" s="561"/>
      <c r="W288" s="561"/>
      <c r="X288" s="561"/>
      <c r="Y288" s="561"/>
      <c r="Z288" s="561"/>
      <c r="AA288" s="561"/>
      <c r="AB288" s="561"/>
      <c r="AC288" s="561"/>
      <c r="AD288" s="561"/>
      <c r="AE288" s="561"/>
      <c r="AF288" s="561"/>
      <c r="AG288" s="564"/>
      <c r="AH288" s="283"/>
    </row>
    <row r="289" spans="2:34" ht="39.75" customHeight="1">
      <c r="B289" s="280"/>
      <c r="C289" s="595"/>
      <c r="D289" s="601"/>
      <c r="E289" s="566"/>
      <c r="F289" s="587"/>
      <c r="G289" s="614"/>
      <c r="H289" s="617" t="s">
        <v>1041</v>
      </c>
      <c r="I289" s="625" t="s">
        <v>27</v>
      </c>
      <c r="J289" s="579" t="s">
        <v>105</v>
      </c>
      <c r="K289" s="314" t="s">
        <v>215</v>
      </c>
      <c r="L289" s="342" t="s">
        <v>452</v>
      </c>
      <c r="M289" s="552" t="s">
        <v>146</v>
      </c>
      <c r="N289" s="553">
        <v>80</v>
      </c>
      <c r="O289" s="554"/>
      <c r="P289" s="308"/>
      <c r="T289" s="281"/>
      <c r="U289" s="557"/>
      <c r="V289" s="560"/>
      <c r="W289" s="560"/>
      <c r="X289" s="560"/>
      <c r="Y289" s="560"/>
      <c r="Z289" s="560"/>
      <c r="AA289" s="560"/>
      <c r="AB289" s="560">
        <f>IF($N$289="","",$N$289)</f>
        <v>80</v>
      </c>
      <c r="AC289" s="560"/>
      <c r="AD289" s="560"/>
      <c r="AE289" s="560"/>
      <c r="AF289" s="560"/>
      <c r="AG289" s="563"/>
      <c r="AH289" s="283"/>
    </row>
    <row r="290" spans="2:34" ht="39.75" customHeight="1">
      <c r="B290" s="280"/>
      <c r="C290" s="595"/>
      <c r="D290" s="601"/>
      <c r="E290" s="566"/>
      <c r="F290" s="587"/>
      <c r="G290" s="615"/>
      <c r="H290" s="541"/>
      <c r="I290" s="626"/>
      <c r="J290" s="550"/>
      <c r="K290" s="314" t="s">
        <v>216</v>
      </c>
      <c r="L290" s="341" t="s">
        <v>453</v>
      </c>
      <c r="M290" s="535"/>
      <c r="N290" s="535"/>
      <c r="O290" s="555"/>
      <c r="P290" s="308"/>
      <c r="T290" s="281"/>
      <c r="U290" s="558"/>
      <c r="V290" s="561"/>
      <c r="W290" s="561"/>
      <c r="X290" s="561"/>
      <c r="Y290" s="561"/>
      <c r="Z290" s="561"/>
      <c r="AA290" s="561"/>
      <c r="AB290" s="561"/>
      <c r="AC290" s="561"/>
      <c r="AD290" s="561"/>
      <c r="AE290" s="561"/>
      <c r="AF290" s="561"/>
      <c r="AG290" s="564"/>
      <c r="AH290" s="283"/>
    </row>
    <row r="291" spans="2:34" ht="39.75" customHeight="1">
      <c r="B291" s="280"/>
      <c r="C291" s="595"/>
      <c r="D291" s="601"/>
      <c r="E291" s="566"/>
      <c r="F291" s="587"/>
      <c r="G291" s="615"/>
      <c r="H291" s="541"/>
      <c r="I291" s="626"/>
      <c r="J291" s="550"/>
      <c r="K291" s="314" t="s">
        <v>217</v>
      </c>
      <c r="L291" s="341" t="s">
        <v>466</v>
      </c>
      <c r="M291" s="535"/>
      <c r="N291" s="535"/>
      <c r="O291" s="555"/>
      <c r="P291" s="308"/>
      <c r="T291" s="281"/>
      <c r="U291" s="558"/>
      <c r="V291" s="561"/>
      <c r="W291" s="561"/>
      <c r="X291" s="561"/>
      <c r="Y291" s="561"/>
      <c r="Z291" s="561"/>
      <c r="AA291" s="561"/>
      <c r="AB291" s="561"/>
      <c r="AC291" s="561"/>
      <c r="AD291" s="561"/>
      <c r="AE291" s="561"/>
      <c r="AF291" s="561"/>
      <c r="AG291" s="564"/>
      <c r="AH291" s="283"/>
    </row>
    <row r="292" spans="2:34" ht="39.75" customHeight="1">
      <c r="B292" s="280"/>
      <c r="C292" s="595"/>
      <c r="D292" s="601"/>
      <c r="E292" s="566"/>
      <c r="F292" s="587"/>
      <c r="G292" s="615"/>
      <c r="H292" s="541"/>
      <c r="I292" s="626"/>
      <c r="J292" s="550"/>
      <c r="K292" s="314" t="s">
        <v>241</v>
      </c>
      <c r="L292" s="341" t="s">
        <v>467</v>
      </c>
      <c r="M292" s="535"/>
      <c r="N292" s="535"/>
      <c r="O292" s="555"/>
      <c r="P292" s="308"/>
      <c r="T292" s="281"/>
      <c r="U292" s="558"/>
      <c r="V292" s="561"/>
      <c r="W292" s="561"/>
      <c r="X292" s="561"/>
      <c r="Y292" s="561"/>
      <c r="Z292" s="561"/>
      <c r="AA292" s="561"/>
      <c r="AB292" s="561"/>
      <c r="AC292" s="561"/>
      <c r="AD292" s="561"/>
      <c r="AE292" s="561"/>
      <c r="AF292" s="561"/>
      <c r="AG292" s="564"/>
      <c r="AH292" s="283"/>
    </row>
    <row r="293" spans="2:34" ht="39.75" customHeight="1">
      <c r="B293" s="280"/>
      <c r="C293" s="595"/>
      <c r="D293" s="601"/>
      <c r="E293" s="566"/>
      <c r="F293" s="587"/>
      <c r="G293" s="616"/>
      <c r="H293" s="588"/>
      <c r="I293" s="627"/>
      <c r="J293" s="574"/>
      <c r="K293" s="314" t="s">
        <v>243</v>
      </c>
      <c r="L293" s="341" t="s">
        <v>468</v>
      </c>
      <c r="M293" s="581"/>
      <c r="N293" s="581"/>
      <c r="O293" s="584"/>
      <c r="P293" s="308"/>
      <c r="T293" s="281"/>
      <c r="U293" s="558"/>
      <c r="V293" s="561"/>
      <c r="W293" s="561"/>
      <c r="X293" s="561"/>
      <c r="Y293" s="561"/>
      <c r="Z293" s="561"/>
      <c r="AA293" s="561"/>
      <c r="AB293" s="561"/>
      <c r="AC293" s="561"/>
      <c r="AD293" s="561"/>
      <c r="AE293" s="561"/>
      <c r="AF293" s="561"/>
      <c r="AG293" s="564"/>
      <c r="AH293" s="283"/>
    </row>
    <row r="294" spans="2:34" ht="39.75" customHeight="1">
      <c r="B294" s="280"/>
      <c r="C294" s="595"/>
      <c r="D294" s="601"/>
      <c r="E294" s="566"/>
      <c r="F294" s="587"/>
      <c r="G294" s="614"/>
      <c r="H294" s="617" t="s">
        <v>1042</v>
      </c>
      <c r="I294" s="625" t="s">
        <v>28</v>
      </c>
      <c r="J294" s="579" t="s">
        <v>105</v>
      </c>
      <c r="K294" s="314" t="s">
        <v>215</v>
      </c>
      <c r="L294" s="342" t="s">
        <v>452</v>
      </c>
      <c r="M294" s="552" t="s">
        <v>146</v>
      </c>
      <c r="N294" s="553">
        <v>60</v>
      </c>
      <c r="O294" s="554"/>
      <c r="P294" s="308"/>
      <c r="T294" s="281"/>
      <c r="U294" s="557"/>
      <c r="V294" s="560"/>
      <c r="W294" s="560"/>
      <c r="X294" s="560"/>
      <c r="Y294" s="560"/>
      <c r="Z294" s="560"/>
      <c r="AA294" s="560"/>
      <c r="AB294" s="560">
        <f>IF($N$294="","",$N$294)</f>
        <v>60</v>
      </c>
      <c r="AC294" s="560"/>
      <c r="AD294" s="560">
        <f>IF($N$294="","",$N$294)</f>
        <v>60</v>
      </c>
      <c r="AE294" s="560">
        <f>IF($N$294="","",$N$294)</f>
        <v>60</v>
      </c>
      <c r="AF294" s="560"/>
      <c r="AG294" s="563"/>
      <c r="AH294" s="283"/>
    </row>
    <row r="295" spans="2:34" ht="39.75" customHeight="1">
      <c r="B295" s="280"/>
      <c r="C295" s="595"/>
      <c r="D295" s="601"/>
      <c r="E295" s="566"/>
      <c r="F295" s="587"/>
      <c r="G295" s="615"/>
      <c r="H295" s="541"/>
      <c r="I295" s="626"/>
      <c r="J295" s="550"/>
      <c r="K295" s="314" t="s">
        <v>216</v>
      </c>
      <c r="L295" s="341" t="s">
        <v>453</v>
      </c>
      <c r="M295" s="535"/>
      <c r="N295" s="535"/>
      <c r="O295" s="555"/>
      <c r="P295" s="308"/>
      <c r="T295" s="281"/>
      <c r="U295" s="558"/>
      <c r="V295" s="561"/>
      <c r="W295" s="561"/>
      <c r="X295" s="561"/>
      <c r="Y295" s="561"/>
      <c r="Z295" s="561"/>
      <c r="AA295" s="561"/>
      <c r="AB295" s="561"/>
      <c r="AC295" s="561"/>
      <c r="AD295" s="561"/>
      <c r="AE295" s="561"/>
      <c r="AF295" s="561"/>
      <c r="AG295" s="564"/>
      <c r="AH295" s="283"/>
    </row>
    <row r="296" spans="2:34" ht="39.75" customHeight="1">
      <c r="B296" s="280"/>
      <c r="C296" s="595"/>
      <c r="D296" s="601"/>
      <c r="E296" s="566"/>
      <c r="F296" s="587"/>
      <c r="G296" s="615"/>
      <c r="H296" s="541"/>
      <c r="I296" s="626"/>
      <c r="J296" s="550"/>
      <c r="K296" s="314" t="s">
        <v>217</v>
      </c>
      <c r="L296" s="341" t="s">
        <v>469</v>
      </c>
      <c r="M296" s="535"/>
      <c r="N296" s="535"/>
      <c r="O296" s="555"/>
      <c r="P296" s="308"/>
      <c r="T296" s="281"/>
      <c r="U296" s="558"/>
      <c r="V296" s="561"/>
      <c r="W296" s="561"/>
      <c r="X296" s="561"/>
      <c r="Y296" s="561"/>
      <c r="Z296" s="561"/>
      <c r="AA296" s="561"/>
      <c r="AB296" s="561"/>
      <c r="AC296" s="561"/>
      <c r="AD296" s="561"/>
      <c r="AE296" s="561"/>
      <c r="AF296" s="561"/>
      <c r="AG296" s="564"/>
      <c r="AH296" s="283"/>
    </row>
    <row r="297" spans="2:34" ht="39.75" customHeight="1">
      <c r="B297" s="280"/>
      <c r="C297" s="595"/>
      <c r="D297" s="601"/>
      <c r="E297" s="566"/>
      <c r="F297" s="587"/>
      <c r="G297" s="615"/>
      <c r="H297" s="541"/>
      <c r="I297" s="626"/>
      <c r="J297" s="550"/>
      <c r="K297" s="314" t="s">
        <v>241</v>
      </c>
      <c r="L297" s="341" t="s">
        <v>470</v>
      </c>
      <c r="M297" s="535"/>
      <c r="N297" s="535"/>
      <c r="O297" s="555"/>
      <c r="P297" s="308"/>
      <c r="T297" s="281"/>
      <c r="U297" s="558"/>
      <c r="V297" s="561"/>
      <c r="W297" s="561"/>
      <c r="X297" s="561"/>
      <c r="Y297" s="561"/>
      <c r="Z297" s="561"/>
      <c r="AA297" s="561"/>
      <c r="AB297" s="561"/>
      <c r="AC297" s="561"/>
      <c r="AD297" s="561"/>
      <c r="AE297" s="561"/>
      <c r="AF297" s="561"/>
      <c r="AG297" s="564"/>
      <c r="AH297" s="283"/>
    </row>
    <row r="298" spans="2:34" ht="39.75" customHeight="1">
      <c r="B298" s="280"/>
      <c r="C298" s="595"/>
      <c r="D298" s="601"/>
      <c r="E298" s="566"/>
      <c r="F298" s="587"/>
      <c r="G298" s="616"/>
      <c r="H298" s="588"/>
      <c r="I298" s="627"/>
      <c r="J298" s="574"/>
      <c r="K298" s="314" t="s">
        <v>243</v>
      </c>
      <c r="L298" s="341" t="s">
        <v>471</v>
      </c>
      <c r="M298" s="581"/>
      <c r="N298" s="581"/>
      <c r="O298" s="584"/>
      <c r="P298" s="308"/>
      <c r="T298" s="281"/>
      <c r="U298" s="558"/>
      <c r="V298" s="561"/>
      <c r="W298" s="561"/>
      <c r="X298" s="561"/>
      <c r="Y298" s="561"/>
      <c r="Z298" s="561"/>
      <c r="AA298" s="561"/>
      <c r="AB298" s="561"/>
      <c r="AC298" s="561"/>
      <c r="AD298" s="561"/>
      <c r="AE298" s="561"/>
      <c r="AF298" s="561"/>
      <c r="AG298" s="564"/>
      <c r="AH298" s="283"/>
    </row>
    <row r="299" spans="2:34" ht="39.75" customHeight="1">
      <c r="B299" s="280"/>
      <c r="C299" s="595"/>
      <c r="D299" s="601"/>
      <c r="E299" s="566"/>
      <c r="F299" s="587"/>
      <c r="G299" s="321"/>
      <c r="H299" s="634" t="s">
        <v>29</v>
      </c>
      <c r="I299" s="635"/>
      <c r="J299" s="635"/>
      <c r="K299" s="491"/>
      <c r="L299" s="343"/>
      <c r="M299" s="357"/>
      <c r="N299" s="358"/>
      <c r="O299" s="359"/>
      <c r="P299" s="360"/>
      <c r="T299" s="281"/>
      <c r="U299" s="325"/>
      <c r="V299" s="326"/>
      <c r="W299" s="326"/>
      <c r="X299" s="326"/>
      <c r="Y299" s="326"/>
      <c r="Z299" s="326"/>
      <c r="AA299" s="326"/>
      <c r="AB299" s="326"/>
      <c r="AC299" s="326"/>
      <c r="AD299" s="326"/>
      <c r="AE299" s="326"/>
      <c r="AF299" s="326"/>
      <c r="AG299" s="327"/>
      <c r="AH299" s="283"/>
    </row>
    <row r="300" spans="2:34" ht="39.75" customHeight="1">
      <c r="B300" s="280"/>
      <c r="C300" s="595"/>
      <c r="D300" s="601"/>
      <c r="E300" s="566"/>
      <c r="F300" s="587"/>
      <c r="G300" s="614"/>
      <c r="H300" s="617" t="s">
        <v>1043</v>
      </c>
      <c r="I300" s="625" t="s">
        <v>30</v>
      </c>
      <c r="J300" s="579" t="s">
        <v>90</v>
      </c>
      <c r="K300" s="314" t="s">
        <v>215</v>
      </c>
      <c r="L300" s="342" t="s">
        <v>472</v>
      </c>
      <c r="M300" s="552" t="s">
        <v>146</v>
      </c>
      <c r="N300" s="553">
        <v>80</v>
      </c>
      <c r="O300" s="554"/>
      <c r="P300" s="308"/>
      <c r="T300" s="281"/>
      <c r="U300" s="557"/>
      <c r="V300" s="560"/>
      <c r="W300" s="560"/>
      <c r="X300" s="560"/>
      <c r="Y300" s="560"/>
      <c r="Z300" s="560">
        <f>IF($N$300="","",$N$300)</f>
        <v>80</v>
      </c>
      <c r="AA300" s="560"/>
      <c r="AB300" s="560">
        <f>IF($N$300="","",$N$300)</f>
        <v>80</v>
      </c>
      <c r="AC300" s="560"/>
      <c r="AD300" s="560"/>
      <c r="AE300" s="560"/>
      <c r="AF300" s="560"/>
      <c r="AG300" s="563"/>
      <c r="AH300" s="283"/>
    </row>
    <row r="301" spans="2:34" ht="39.75" customHeight="1">
      <c r="B301" s="280"/>
      <c r="C301" s="595"/>
      <c r="D301" s="601"/>
      <c r="E301" s="566"/>
      <c r="F301" s="587"/>
      <c r="G301" s="615"/>
      <c r="H301" s="541"/>
      <c r="I301" s="626"/>
      <c r="J301" s="550"/>
      <c r="K301" s="314" t="s">
        <v>216</v>
      </c>
      <c r="L301" s="342" t="s">
        <v>473</v>
      </c>
      <c r="M301" s="535"/>
      <c r="N301" s="535"/>
      <c r="O301" s="555"/>
      <c r="P301" s="308"/>
      <c r="T301" s="281"/>
      <c r="U301" s="558"/>
      <c r="V301" s="561"/>
      <c r="W301" s="561"/>
      <c r="X301" s="561"/>
      <c r="Y301" s="561"/>
      <c r="Z301" s="561"/>
      <c r="AA301" s="561"/>
      <c r="AB301" s="561"/>
      <c r="AC301" s="561"/>
      <c r="AD301" s="561"/>
      <c r="AE301" s="561"/>
      <c r="AF301" s="561"/>
      <c r="AG301" s="564"/>
      <c r="AH301" s="283"/>
    </row>
    <row r="302" spans="2:34" ht="39.75" customHeight="1">
      <c r="B302" s="280"/>
      <c r="C302" s="595"/>
      <c r="D302" s="601"/>
      <c r="E302" s="566"/>
      <c r="F302" s="587"/>
      <c r="G302" s="615"/>
      <c r="H302" s="541"/>
      <c r="I302" s="626"/>
      <c r="J302" s="550"/>
      <c r="K302" s="314" t="s">
        <v>217</v>
      </c>
      <c r="L302" s="341" t="s">
        <v>474</v>
      </c>
      <c r="M302" s="535"/>
      <c r="N302" s="535"/>
      <c r="O302" s="555"/>
      <c r="P302" s="308"/>
      <c r="T302" s="281"/>
      <c r="U302" s="558"/>
      <c r="V302" s="561"/>
      <c r="W302" s="561"/>
      <c r="X302" s="561"/>
      <c r="Y302" s="561"/>
      <c r="Z302" s="561"/>
      <c r="AA302" s="561"/>
      <c r="AB302" s="561"/>
      <c r="AC302" s="561"/>
      <c r="AD302" s="561"/>
      <c r="AE302" s="561"/>
      <c r="AF302" s="561"/>
      <c r="AG302" s="564"/>
      <c r="AH302" s="283"/>
    </row>
    <row r="303" spans="2:34" ht="39.75" customHeight="1">
      <c r="B303" s="280"/>
      <c r="C303" s="595"/>
      <c r="D303" s="601"/>
      <c r="E303" s="566"/>
      <c r="F303" s="587"/>
      <c r="G303" s="615"/>
      <c r="H303" s="541"/>
      <c r="I303" s="626"/>
      <c r="J303" s="550"/>
      <c r="K303" s="314" t="s">
        <v>241</v>
      </c>
      <c r="L303" s="341" t="s">
        <v>475</v>
      </c>
      <c r="M303" s="535"/>
      <c r="N303" s="535"/>
      <c r="O303" s="555"/>
      <c r="P303" s="308"/>
      <c r="T303" s="281"/>
      <c r="U303" s="558"/>
      <c r="V303" s="561"/>
      <c r="W303" s="561"/>
      <c r="X303" s="561"/>
      <c r="Y303" s="561"/>
      <c r="Z303" s="561"/>
      <c r="AA303" s="561"/>
      <c r="AB303" s="561"/>
      <c r="AC303" s="561"/>
      <c r="AD303" s="561"/>
      <c r="AE303" s="561"/>
      <c r="AF303" s="561"/>
      <c r="AG303" s="564"/>
      <c r="AH303" s="283"/>
    </row>
    <row r="304" spans="2:34" ht="39.75" customHeight="1">
      <c r="B304" s="280"/>
      <c r="C304" s="595"/>
      <c r="D304" s="601"/>
      <c r="E304" s="566"/>
      <c r="F304" s="587"/>
      <c r="G304" s="616"/>
      <c r="H304" s="588"/>
      <c r="I304" s="627"/>
      <c r="J304" s="574"/>
      <c r="K304" s="314" t="s">
        <v>243</v>
      </c>
      <c r="L304" s="341" t="s">
        <v>476</v>
      </c>
      <c r="M304" s="581"/>
      <c r="N304" s="581"/>
      <c r="O304" s="584"/>
      <c r="P304" s="308"/>
      <c r="T304" s="281"/>
      <c r="U304" s="558"/>
      <c r="V304" s="561"/>
      <c r="W304" s="561"/>
      <c r="X304" s="561"/>
      <c r="Y304" s="561"/>
      <c r="Z304" s="561"/>
      <c r="AA304" s="561"/>
      <c r="AB304" s="561"/>
      <c r="AC304" s="561"/>
      <c r="AD304" s="561"/>
      <c r="AE304" s="561"/>
      <c r="AF304" s="561"/>
      <c r="AG304" s="564"/>
      <c r="AH304" s="283"/>
    </row>
    <row r="305" spans="2:34" ht="39.75" customHeight="1">
      <c r="B305" s="280"/>
      <c r="C305" s="595"/>
      <c r="D305" s="601"/>
      <c r="E305" s="566"/>
      <c r="F305" s="587"/>
      <c r="G305" s="614"/>
      <c r="H305" s="617" t="s">
        <v>1044</v>
      </c>
      <c r="I305" s="625" t="s">
        <v>31</v>
      </c>
      <c r="J305" s="579" t="s">
        <v>90</v>
      </c>
      <c r="K305" s="314" t="s">
        <v>215</v>
      </c>
      <c r="L305" s="342" t="s">
        <v>472</v>
      </c>
      <c r="M305" s="552" t="s">
        <v>146</v>
      </c>
      <c r="N305" s="553">
        <v>60</v>
      </c>
      <c r="O305" s="554"/>
      <c r="P305" s="308"/>
      <c r="T305" s="281"/>
      <c r="U305" s="557"/>
      <c r="V305" s="560"/>
      <c r="W305" s="560"/>
      <c r="X305" s="560"/>
      <c r="Y305" s="560"/>
      <c r="Z305" s="560"/>
      <c r="AA305" s="560">
        <f>IF($N$305="","",$N$305)</f>
        <v>60</v>
      </c>
      <c r="AB305" s="560">
        <f>IF($N$305="","",$N$305)</f>
        <v>60</v>
      </c>
      <c r="AC305" s="560"/>
      <c r="AD305" s="560"/>
      <c r="AE305" s="560"/>
      <c r="AF305" s="560"/>
      <c r="AG305" s="563"/>
      <c r="AH305" s="283"/>
    </row>
    <row r="306" spans="2:34" ht="39.75" customHeight="1">
      <c r="B306" s="280"/>
      <c r="C306" s="595"/>
      <c r="D306" s="601"/>
      <c r="E306" s="566"/>
      <c r="F306" s="587"/>
      <c r="G306" s="615"/>
      <c r="H306" s="541"/>
      <c r="I306" s="626"/>
      <c r="J306" s="550"/>
      <c r="K306" s="314" t="s">
        <v>216</v>
      </c>
      <c r="L306" s="342" t="s">
        <v>473</v>
      </c>
      <c r="M306" s="535"/>
      <c r="N306" s="535"/>
      <c r="O306" s="555"/>
      <c r="P306" s="308"/>
      <c r="T306" s="281"/>
      <c r="U306" s="558"/>
      <c r="V306" s="561"/>
      <c r="W306" s="561"/>
      <c r="X306" s="561"/>
      <c r="Y306" s="561"/>
      <c r="Z306" s="561"/>
      <c r="AA306" s="561"/>
      <c r="AB306" s="561"/>
      <c r="AC306" s="561"/>
      <c r="AD306" s="561"/>
      <c r="AE306" s="561"/>
      <c r="AF306" s="561"/>
      <c r="AG306" s="564"/>
      <c r="AH306" s="283"/>
    </row>
    <row r="307" spans="2:34" ht="39.75" customHeight="1">
      <c r="B307" s="280"/>
      <c r="C307" s="595"/>
      <c r="D307" s="601"/>
      <c r="E307" s="566"/>
      <c r="F307" s="587"/>
      <c r="G307" s="615"/>
      <c r="H307" s="541"/>
      <c r="I307" s="626"/>
      <c r="J307" s="550"/>
      <c r="K307" s="314" t="s">
        <v>217</v>
      </c>
      <c r="L307" s="341" t="s">
        <v>477</v>
      </c>
      <c r="M307" s="535"/>
      <c r="N307" s="535"/>
      <c r="O307" s="555"/>
      <c r="P307" s="308"/>
      <c r="T307" s="281"/>
      <c r="U307" s="558"/>
      <c r="V307" s="561"/>
      <c r="W307" s="561"/>
      <c r="X307" s="561"/>
      <c r="Y307" s="561"/>
      <c r="Z307" s="561"/>
      <c r="AA307" s="561"/>
      <c r="AB307" s="561"/>
      <c r="AC307" s="561"/>
      <c r="AD307" s="561"/>
      <c r="AE307" s="561"/>
      <c r="AF307" s="561"/>
      <c r="AG307" s="564"/>
      <c r="AH307" s="283"/>
    </row>
    <row r="308" spans="2:34" ht="39.75" customHeight="1">
      <c r="B308" s="280"/>
      <c r="C308" s="595"/>
      <c r="D308" s="601"/>
      <c r="E308" s="566"/>
      <c r="F308" s="587"/>
      <c r="G308" s="615"/>
      <c r="H308" s="541"/>
      <c r="I308" s="626"/>
      <c r="J308" s="550"/>
      <c r="K308" s="314" t="s">
        <v>241</v>
      </c>
      <c r="L308" s="341" t="s">
        <v>478</v>
      </c>
      <c r="M308" s="535"/>
      <c r="N308" s="535"/>
      <c r="O308" s="555"/>
      <c r="P308" s="308"/>
      <c r="T308" s="281"/>
      <c r="U308" s="558"/>
      <c r="V308" s="561"/>
      <c r="W308" s="561"/>
      <c r="X308" s="561"/>
      <c r="Y308" s="561"/>
      <c r="Z308" s="561"/>
      <c r="AA308" s="561"/>
      <c r="AB308" s="561"/>
      <c r="AC308" s="561"/>
      <c r="AD308" s="561"/>
      <c r="AE308" s="561"/>
      <c r="AF308" s="561"/>
      <c r="AG308" s="564"/>
      <c r="AH308" s="283"/>
    </row>
    <row r="309" spans="2:34" ht="39.75" customHeight="1">
      <c r="B309" s="280"/>
      <c r="C309" s="595"/>
      <c r="D309" s="601"/>
      <c r="E309" s="566"/>
      <c r="F309" s="587"/>
      <c r="G309" s="616"/>
      <c r="H309" s="588"/>
      <c r="I309" s="627"/>
      <c r="J309" s="574"/>
      <c r="K309" s="314" t="s">
        <v>243</v>
      </c>
      <c r="L309" s="341" t="s">
        <v>479</v>
      </c>
      <c r="M309" s="581"/>
      <c r="N309" s="581"/>
      <c r="O309" s="584"/>
      <c r="P309" s="308"/>
      <c r="T309" s="281"/>
      <c r="U309" s="558"/>
      <c r="V309" s="561"/>
      <c r="W309" s="561"/>
      <c r="X309" s="561"/>
      <c r="Y309" s="561"/>
      <c r="Z309" s="561"/>
      <c r="AA309" s="561"/>
      <c r="AB309" s="561"/>
      <c r="AC309" s="561"/>
      <c r="AD309" s="561"/>
      <c r="AE309" s="561"/>
      <c r="AF309" s="561"/>
      <c r="AG309" s="564"/>
      <c r="AH309" s="283"/>
    </row>
    <row r="310" spans="2:34" ht="39.75" customHeight="1">
      <c r="B310" s="280"/>
      <c r="C310" s="595"/>
      <c r="D310" s="601"/>
      <c r="E310" s="566"/>
      <c r="F310" s="587"/>
      <c r="G310" s="614"/>
      <c r="H310" s="617" t="s">
        <v>1045</v>
      </c>
      <c r="I310" s="631" t="s">
        <v>32</v>
      </c>
      <c r="J310" s="579" t="s">
        <v>90</v>
      </c>
      <c r="K310" s="314" t="s">
        <v>215</v>
      </c>
      <c r="L310" s="342" t="s">
        <v>472</v>
      </c>
      <c r="M310" s="552" t="s">
        <v>146</v>
      </c>
      <c r="N310" s="553">
        <v>40</v>
      </c>
      <c r="O310" s="554"/>
      <c r="P310" s="308"/>
      <c r="T310" s="281"/>
      <c r="U310" s="557"/>
      <c r="V310" s="560"/>
      <c r="W310" s="560"/>
      <c r="X310" s="560"/>
      <c r="Y310" s="560"/>
      <c r="Z310" s="560"/>
      <c r="AA310" s="560"/>
      <c r="AB310" s="560">
        <f>IF($N$310="","",$N$310)</f>
        <v>40</v>
      </c>
      <c r="AC310" s="560"/>
      <c r="AD310" s="560"/>
      <c r="AE310" s="560"/>
      <c r="AF310" s="560"/>
      <c r="AG310" s="563"/>
      <c r="AH310" s="283"/>
    </row>
    <row r="311" spans="2:34" ht="39.75" customHeight="1">
      <c r="B311" s="280"/>
      <c r="C311" s="595"/>
      <c r="D311" s="601"/>
      <c r="E311" s="566"/>
      <c r="F311" s="587"/>
      <c r="G311" s="615"/>
      <c r="H311" s="541"/>
      <c r="I311" s="632"/>
      <c r="J311" s="550"/>
      <c r="K311" s="314" t="s">
        <v>216</v>
      </c>
      <c r="L311" s="342" t="s">
        <v>473</v>
      </c>
      <c r="M311" s="535"/>
      <c r="N311" s="535"/>
      <c r="O311" s="555"/>
      <c r="P311" s="308"/>
      <c r="T311" s="281"/>
      <c r="U311" s="558"/>
      <c r="V311" s="561"/>
      <c r="W311" s="561"/>
      <c r="X311" s="561"/>
      <c r="Y311" s="561"/>
      <c r="Z311" s="561"/>
      <c r="AA311" s="561"/>
      <c r="AB311" s="561"/>
      <c r="AC311" s="561"/>
      <c r="AD311" s="561"/>
      <c r="AE311" s="561"/>
      <c r="AF311" s="561"/>
      <c r="AG311" s="564"/>
      <c r="AH311" s="283"/>
    </row>
    <row r="312" spans="2:34" ht="39.75" customHeight="1">
      <c r="B312" s="280"/>
      <c r="C312" s="595"/>
      <c r="D312" s="601"/>
      <c r="E312" s="566"/>
      <c r="F312" s="587"/>
      <c r="G312" s="615"/>
      <c r="H312" s="541"/>
      <c r="I312" s="632"/>
      <c r="J312" s="550"/>
      <c r="K312" s="314" t="s">
        <v>217</v>
      </c>
      <c r="L312" s="341" t="s">
        <v>480</v>
      </c>
      <c r="M312" s="535"/>
      <c r="N312" s="535"/>
      <c r="O312" s="555"/>
      <c r="P312" s="308"/>
      <c r="T312" s="281"/>
      <c r="U312" s="558"/>
      <c r="V312" s="561"/>
      <c r="W312" s="561"/>
      <c r="X312" s="561"/>
      <c r="Y312" s="561"/>
      <c r="Z312" s="561"/>
      <c r="AA312" s="561"/>
      <c r="AB312" s="561"/>
      <c r="AC312" s="561"/>
      <c r="AD312" s="561"/>
      <c r="AE312" s="561"/>
      <c r="AF312" s="561"/>
      <c r="AG312" s="564"/>
      <c r="AH312" s="283"/>
    </row>
    <row r="313" spans="2:34" ht="39.75" customHeight="1">
      <c r="B313" s="280"/>
      <c r="C313" s="595"/>
      <c r="D313" s="601"/>
      <c r="E313" s="566"/>
      <c r="F313" s="587"/>
      <c r="G313" s="615"/>
      <c r="H313" s="541"/>
      <c r="I313" s="632"/>
      <c r="J313" s="550"/>
      <c r="K313" s="314" t="s">
        <v>241</v>
      </c>
      <c r="L313" s="341" t="s">
        <v>481</v>
      </c>
      <c r="M313" s="535"/>
      <c r="N313" s="535"/>
      <c r="O313" s="555"/>
      <c r="P313" s="308"/>
      <c r="T313" s="281"/>
      <c r="U313" s="558"/>
      <c r="V313" s="561"/>
      <c r="W313" s="561"/>
      <c r="X313" s="561"/>
      <c r="Y313" s="561"/>
      <c r="Z313" s="561"/>
      <c r="AA313" s="561"/>
      <c r="AB313" s="561"/>
      <c r="AC313" s="561"/>
      <c r="AD313" s="561"/>
      <c r="AE313" s="561"/>
      <c r="AF313" s="561"/>
      <c r="AG313" s="564"/>
      <c r="AH313" s="283"/>
    </row>
    <row r="314" spans="2:34" ht="39.75" customHeight="1">
      <c r="B314" s="280"/>
      <c r="C314" s="595"/>
      <c r="D314" s="601"/>
      <c r="E314" s="566"/>
      <c r="F314" s="587"/>
      <c r="G314" s="616"/>
      <c r="H314" s="588"/>
      <c r="I314" s="633"/>
      <c r="J314" s="574"/>
      <c r="K314" s="314" t="s">
        <v>243</v>
      </c>
      <c r="L314" s="341" t="s">
        <v>482</v>
      </c>
      <c r="M314" s="581"/>
      <c r="N314" s="581"/>
      <c r="O314" s="584"/>
      <c r="P314" s="308"/>
      <c r="T314" s="281"/>
      <c r="U314" s="558"/>
      <c r="V314" s="561"/>
      <c r="W314" s="561"/>
      <c r="X314" s="561"/>
      <c r="Y314" s="561"/>
      <c r="Z314" s="561"/>
      <c r="AA314" s="561"/>
      <c r="AB314" s="561"/>
      <c r="AC314" s="561"/>
      <c r="AD314" s="561"/>
      <c r="AE314" s="561"/>
      <c r="AF314" s="561"/>
      <c r="AG314" s="564"/>
      <c r="AH314" s="283"/>
    </row>
    <row r="315" spans="2:34" ht="39.75" customHeight="1">
      <c r="B315" s="280"/>
      <c r="C315" s="595"/>
      <c r="D315" s="601"/>
      <c r="E315" s="566"/>
      <c r="F315" s="587"/>
      <c r="G315" s="614"/>
      <c r="H315" s="617" t="s">
        <v>1046</v>
      </c>
      <c r="I315" s="625" t="s">
        <v>33</v>
      </c>
      <c r="J315" s="579" t="s">
        <v>90</v>
      </c>
      <c r="K315" s="314" t="s">
        <v>215</v>
      </c>
      <c r="L315" s="342" t="s">
        <v>472</v>
      </c>
      <c r="M315" s="552" t="s">
        <v>146</v>
      </c>
      <c r="N315" s="553">
        <v>40</v>
      </c>
      <c r="O315" s="554"/>
      <c r="P315" s="308"/>
      <c r="T315" s="281"/>
      <c r="U315" s="557"/>
      <c r="V315" s="560"/>
      <c r="W315" s="560"/>
      <c r="X315" s="560"/>
      <c r="Y315" s="560"/>
      <c r="Z315" s="560"/>
      <c r="AA315" s="560"/>
      <c r="AB315" s="560">
        <f>IF($N$315="","",$N$315)</f>
        <v>40</v>
      </c>
      <c r="AC315" s="560"/>
      <c r="AD315" s="560"/>
      <c r="AE315" s="560"/>
      <c r="AF315" s="560"/>
      <c r="AG315" s="563"/>
      <c r="AH315" s="283"/>
    </row>
    <row r="316" spans="2:34" ht="39.75" customHeight="1">
      <c r="B316" s="280"/>
      <c r="C316" s="595"/>
      <c r="D316" s="601"/>
      <c r="E316" s="566"/>
      <c r="F316" s="587"/>
      <c r="G316" s="615"/>
      <c r="H316" s="541"/>
      <c r="I316" s="626"/>
      <c r="J316" s="550"/>
      <c r="K316" s="314" t="s">
        <v>216</v>
      </c>
      <c r="L316" s="342" t="s">
        <v>473</v>
      </c>
      <c r="M316" s="535"/>
      <c r="N316" s="535"/>
      <c r="O316" s="555"/>
      <c r="P316" s="308"/>
      <c r="T316" s="281"/>
      <c r="U316" s="558"/>
      <c r="V316" s="561"/>
      <c r="W316" s="561"/>
      <c r="X316" s="561"/>
      <c r="Y316" s="561"/>
      <c r="Z316" s="561"/>
      <c r="AA316" s="561"/>
      <c r="AB316" s="561"/>
      <c r="AC316" s="561"/>
      <c r="AD316" s="561"/>
      <c r="AE316" s="561"/>
      <c r="AF316" s="561"/>
      <c r="AG316" s="564"/>
      <c r="AH316" s="283"/>
    </row>
    <row r="317" spans="2:34" ht="39.75" customHeight="1">
      <c r="B317" s="280"/>
      <c r="C317" s="595"/>
      <c r="D317" s="601"/>
      <c r="E317" s="566"/>
      <c r="F317" s="587"/>
      <c r="G317" s="615"/>
      <c r="H317" s="541"/>
      <c r="I317" s="626"/>
      <c r="J317" s="550"/>
      <c r="K317" s="314" t="s">
        <v>217</v>
      </c>
      <c r="L317" s="341" t="s">
        <v>483</v>
      </c>
      <c r="M317" s="535"/>
      <c r="N317" s="535"/>
      <c r="O317" s="555"/>
      <c r="P317" s="308"/>
      <c r="T317" s="281"/>
      <c r="U317" s="558"/>
      <c r="V317" s="561"/>
      <c r="W317" s="561"/>
      <c r="X317" s="561"/>
      <c r="Y317" s="561"/>
      <c r="Z317" s="561"/>
      <c r="AA317" s="561"/>
      <c r="AB317" s="561"/>
      <c r="AC317" s="561"/>
      <c r="AD317" s="561"/>
      <c r="AE317" s="561"/>
      <c r="AF317" s="561"/>
      <c r="AG317" s="564"/>
      <c r="AH317" s="283"/>
    </row>
    <row r="318" spans="2:34" ht="39.75" customHeight="1">
      <c r="B318" s="280"/>
      <c r="C318" s="595"/>
      <c r="D318" s="601"/>
      <c r="E318" s="566"/>
      <c r="F318" s="587"/>
      <c r="G318" s="615"/>
      <c r="H318" s="541"/>
      <c r="I318" s="626"/>
      <c r="J318" s="550"/>
      <c r="K318" s="314" t="s">
        <v>241</v>
      </c>
      <c r="L318" s="341" t="s">
        <v>484</v>
      </c>
      <c r="M318" s="535"/>
      <c r="N318" s="535"/>
      <c r="O318" s="555"/>
      <c r="P318" s="308"/>
      <c r="T318" s="281"/>
      <c r="U318" s="558"/>
      <c r="V318" s="561"/>
      <c r="W318" s="561"/>
      <c r="X318" s="561"/>
      <c r="Y318" s="561"/>
      <c r="Z318" s="561"/>
      <c r="AA318" s="561"/>
      <c r="AB318" s="561"/>
      <c r="AC318" s="561"/>
      <c r="AD318" s="561"/>
      <c r="AE318" s="561"/>
      <c r="AF318" s="561"/>
      <c r="AG318" s="564"/>
      <c r="AH318" s="283"/>
    </row>
    <row r="319" spans="2:34" ht="39.75" customHeight="1">
      <c r="B319" s="280"/>
      <c r="C319" s="595"/>
      <c r="D319" s="601"/>
      <c r="E319" s="566"/>
      <c r="F319" s="587"/>
      <c r="G319" s="616"/>
      <c r="H319" s="588"/>
      <c r="I319" s="627"/>
      <c r="J319" s="574"/>
      <c r="K319" s="314" t="s">
        <v>243</v>
      </c>
      <c r="L319" s="341" t="s">
        <v>485</v>
      </c>
      <c r="M319" s="581"/>
      <c r="N319" s="581"/>
      <c r="O319" s="584"/>
      <c r="P319" s="308"/>
      <c r="T319" s="281"/>
      <c r="U319" s="558"/>
      <c r="V319" s="561"/>
      <c r="W319" s="561"/>
      <c r="X319" s="561"/>
      <c r="Y319" s="561"/>
      <c r="Z319" s="561"/>
      <c r="AA319" s="561"/>
      <c r="AB319" s="561"/>
      <c r="AC319" s="561"/>
      <c r="AD319" s="561"/>
      <c r="AE319" s="561"/>
      <c r="AF319" s="561"/>
      <c r="AG319" s="564"/>
      <c r="AH319" s="283"/>
    </row>
    <row r="320" spans="2:34" ht="39.75" customHeight="1">
      <c r="B320" s="280"/>
      <c r="C320" s="595"/>
      <c r="D320" s="601"/>
      <c r="E320" s="566"/>
      <c r="F320" s="587"/>
      <c r="G320" s="614"/>
      <c r="H320" s="617" t="s">
        <v>1047</v>
      </c>
      <c r="I320" s="625" t="s">
        <v>34</v>
      </c>
      <c r="J320" s="579" t="s">
        <v>90</v>
      </c>
      <c r="K320" s="314" t="s">
        <v>215</v>
      </c>
      <c r="L320" s="342" t="s">
        <v>472</v>
      </c>
      <c r="M320" s="552" t="s">
        <v>146</v>
      </c>
      <c r="N320" s="553">
        <v>40</v>
      </c>
      <c r="O320" s="554"/>
      <c r="P320" s="308"/>
      <c r="T320" s="281"/>
      <c r="U320" s="557"/>
      <c r="V320" s="560"/>
      <c r="W320" s="560"/>
      <c r="X320" s="560"/>
      <c r="Y320" s="560"/>
      <c r="Z320" s="560"/>
      <c r="AA320" s="560">
        <f>IF($N$320="","",$N$320)</f>
        <v>40</v>
      </c>
      <c r="AB320" s="560">
        <f>IF($N$320="","",$N$320)</f>
        <v>40</v>
      </c>
      <c r="AC320" s="560"/>
      <c r="AD320" s="560">
        <f>IF($N$320="","",$N$320)</f>
        <v>40</v>
      </c>
      <c r="AE320" s="560"/>
      <c r="AF320" s="560"/>
      <c r="AG320" s="563"/>
      <c r="AH320" s="283"/>
    </row>
    <row r="321" spans="2:34" ht="39.75" customHeight="1">
      <c r="B321" s="280"/>
      <c r="C321" s="595"/>
      <c r="D321" s="601"/>
      <c r="E321" s="566"/>
      <c r="F321" s="587"/>
      <c r="G321" s="615"/>
      <c r="H321" s="541"/>
      <c r="I321" s="626"/>
      <c r="J321" s="550"/>
      <c r="K321" s="314" t="s">
        <v>216</v>
      </c>
      <c r="L321" s="342" t="s">
        <v>473</v>
      </c>
      <c r="M321" s="535"/>
      <c r="N321" s="535"/>
      <c r="O321" s="555"/>
      <c r="P321" s="308"/>
      <c r="T321" s="281"/>
      <c r="U321" s="558"/>
      <c r="V321" s="561"/>
      <c r="W321" s="561"/>
      <c r="X321" s="561"/>
      <c r="Y321" s="561"/>
      <c r="Z321" s="561"/>
      <c r="AA321" s="561"/>
      <c r="AB321" s="561"/>
      <c r="AC321" s="561"/>
      <c r="AD321" s="561"/>
      <c r="AE321" s="561"/>
      <c r="AF321" s="561"/>
      <c r="AG321" s="564"/>
      <c r="AH321" s="283"/>
    </row>
    <row r="322" spans="2:34" ht="39.75" customHeight="1">
      <c r="B322" s="280"/>
      <c r="C322" s="595"/>
      <c r="D322" s="601"/>
      <c r="E322" s="566"/>
      <c r="F322" s="587"/>
      <c r="G322" s="615"/>
      <c r="H322" s="541"/>
      <c r="I322" s="626"/>
      <c r="J322" s="550"/>
      <c r="K322" s="314" t="s">
        <v>217</v>
      </c>
      <c r="L322" s="341" t="s">
        <v>486</v>
      </c>
      <c r="M322" s="535"/>
      <c r="N322" s="535"/>
      <c r="O322" s="555"/>
      <c r="P322" s="308"/>
      <c r="T322" s="281"/>
      <c r="U322" s="558"/>
      <c r="V322" s="561"/>
      <c r="W322" s="561"/>
      <c r="X322" s="561"/>
      <c r="Y322" s="561"/>
      <c r="Z322" s="561"/>
      <c r="AA322" s="561"/>
      <c r="AB322" s="561"/>
      <c r="AC322" s="561"/>
      <c r="AD322" s="561"/>
      <c r="AE322" s="561"/>
      <c r="AF322" s="561"/>
      <c r="AG322" s="564"/>
      <c r="AH322" s="283"/>
    </row>
    <row r="323" spans="2:34" ht="39.75" customHeight="1">
      <c r="B323" s="280"/>
      <c r="C323" s="595"/>
      <c r="D323" s="601"/>
      <c r="E323" s="566"/>
      <c r="F323" s="587"/>
      <c r="G323" s="615"/>
      <c r="H323" s="541"/>
      <c r="I323" s="626"/>
      <c r="J323" s="550"/>
      <c r="K323" s="314" t="s">
        <v>241</v>
      </c>
      <c r="L323" s="341" t="s">
        <v>487</v>
      </c>
      <c r="M323" s="535"/>
      <c r="N323" s="535"/>
      <c r="O323" s="555"/>
      <c r="P323" s="308"/>
      <c r="T323" s="281"/>
      <c r="U323" s="558"/>
      <c r="V323" s="561"/>
      <c r="W323" s="561"/>
      <c r="X323" s="561"/>
      <c r="Y323" s="561"/>
      <c r="Z323" s="561"/>
      <c r="AA323" s="561"/>
      <c r="AB323" s="561"/>
      <c r="AC323" s="561"/>
      <c r="AD323" s="561"/>
      <c r="AE323" s="561"/>
      <c r="AF323" s="561"/>
      <c r="AG323" s="564"/>
      <c r="AH323" s="283"/>
    </row>
    <row r="324" spans="2:34" ht="39.75" customHeight="1">
      <c r="B324" s="280"/>
      <c r="C324" s="595"/>
      <c r="D324" s="601"/>
      <c r="E324" s="566"/>
      <c r="F324" s="587"/>
      <c r="G324" s="616"/>
      <c r="H324" s="588"/>
      <c r="I324" s="627"/>
      <c r="J324" s="574"/>
      <c r="K324" s="314" t="s">
        <v>243</v>
      </c>
      <c r="L324" s="341" t="s">
        <v>488</v>
      </c>
      <c r="M324" s="581"/>
      <c r="N324" s="581"/>
      <c r="O324" s="584"/>
      <c r="P324" s="308"/>
      <c r="T324" s="281"/>
      <c r="U324" s="558"/>
      <c r="V324" s="561"/>
      <c r="W324" s="561"/>
      <c r="X324" s="561"/>
      <c r="Y324" s="561"/>
      <c r="Z324" s="561"/>
      <c r="AA324" s="561"/>
      <c r="AB324" s="561"/>
      <c r="AC324" s="561"/>
      <c r="AD324" s="561"/>
      <c r="AE324" s="561"/>
      <c r="AF324" s="561"/>
      <c r="AG324" s="564"/>
      <c r="AH324" s="283"/>
    </row>
    <row r="325" spans="2:34" ht="39.75" customHeight="1">
      <c r="B325" s="280"/>
      <c r="C325" s="595"/>
      <c r="D325" s="601"/>
      <c r="E325" s="566"/>
      <c r="F325" s="587"/>
      <c r="G325" s="614"/>
      <c r="H325" s="617" t="s">
        <v>1048</v>
      </c>
      <c r="I325" s="625" t="s">
        <v>35</v>
      </c>
      <c r="J325" s="579" t="s">
        <v>90</v>
      </c>
      <c r="K325" s="314" t="s">
        <v>215</v>
      </c>
      <c r="L325" s="342" t="s">
        <v>472</v>
      </c>
      <c r="M325" s="552" t="s">
        <v>146</v>
      </c>
      <c r="N325" s="553">
        <v>60</v>
      </c>
      <c r="O325" s="554"/>
      <c r="P325" s="308"/>
      <c r="T325" s="281"/>
      <c r="U325" s="557"/>
      <c r="V325" s="560"/>
      <c r="W325" s="560"/>
      <c r="X325" s="560"/>
      <c r="Y325" s="560"/>
      <c r="Z325" s="560"/>
      <c r="AA325" s="560"/>
      <c r="AB325" s="560">
        <f>IF($N$325="","",$N$325)</f>
        <v>60</v>
      </c>
      <c r="AC325" s="560"/>
      <c r="AD325" s="560"/>
      <c r="AE325" s="560"/>
      <c r="AF325" s="560"/>
      <c r="AG325" s="563"/>
      <c r="AH325" s="283"/>
    </row>
    <row r="326" spans="2:34" ht="39.75" customHeight="1">
      <c r="B326" s="280"/>
      <c r="C326" s="595"/>
      <c r="D326" s="601"/>
      <c r="E326" s="566"/>
      <c r="F326" s="587"/>
      <c r="G326" s="615"/>
      <c r="H326" s="541"/>
      <c r="I326" s="626"/>
      <c r="J326" s="550"/>
      <c r="K326" s="314" t="s">
        <v>216</v>
      </c>
      <c r="L326" s="342" t="s">
        <v>473</v>
      </c>
      <c r="M326" s="535"/>
      <c r="N326" s="535"/>
      <c r="O326" s="555"/>
      <c r="P326" s="308"/>
      <c r="T326" s="281"/>
      <c r="U326" s="558"/>
      <c r="V326" s="561"/>
      <c r="W326" s="561"/>
      <c r="X326" s="561"/>
      <c r="Y326" s="561"/>
      <c r="Z326" s="561"/>
      <c r="AA326" s="561"/>
      <c r="AB326" s="561"/>
      <c r="AC326" s="561"/>
      <c r="AD326" s="561"/>
      <c r="AE326" s="561"/>
      <c r="AF326" s="561"/>
      <c r="AG326" s="564"/>
      <c r="AH326" s="283"/>
    </row>
    <row r="327" spans="2:34" ht="39.75" customHeight="1">
      <c r="B327" s="280"/>
      <c r="C327" s="595"/>
      <c r="D327" s="601"/>
      <c r="E327" s="566"/>
      <c r="F327" s="587"/>
      <c r="G327" s="615"/>
      <c r="H327" s="541"/>
      <c r="I327" s="626"/>
      <c r="J327" s="550"/>
      <c r="K327" s="314" t="s">
        <v>217</v>
      </c>
      <c r="L327" s="341" t="s">
        <v>489</v>
      </c>
      <c r="M327" s="535"/>
      <c r="N327" s="535"/>
      <c r="O327" s="555"/>
      <c r="P327" s="308"/>
      <c r="T327" s="281"/>
      <c r="U327" s="558"/>
      <c r="V327" s="561"/>
      <c r="W327" s="561"/>
      <c r="X327" s="561"/>
      <c r="Y327" s="561"/>
      <c r="Z327" s="561"/>
      <c r="AA327" s="561"/>
      <c r="AB327" s="561"/>
      <c r="AC327" s="561"/>
      <c r="AD327" s="561"/>
      <c r="AE327" s="561"/>
      <c r="AF327" s="561"/>
      <c r="AG327" s="564"/>
      <c r="AH327" s="283"/>
    </row>
    <row r="328" spans="2:34" ht="39.75" customHeight="1">
      <c r="B328" s="280"/>
      <c r="C328" s="595"/>
      <c r="D328" s="601"/>
      <c r="E328" s="566"/>
      <c r="F328" s="587"/>
      <c r="G328" s="615"/>
      <c r="H328" s="541"/>
      <c r="I328" s="626"/>
      <c r="J328" s="550"/>
      <c r="K328" s="314" t="s">
        <v>241</v>
      </c>
      <c r="L328" s="341" t="s">
        <v>490</v>
      </c>
      <c r="M328" s="535"/>
      <c r="N328" s="535"/>
      <c r="O328" s="555"/>
      <c r="P328" s="308"/>
      <c r="T328" s="281"/>
      <c r="U328" s="558"/>
      <c r="V328" s="561"/>
      <c r="W328" s="561"/>
      <c r="X328" s="561"/>
      <c r="Y328" s="561"/>
      <c r="Z328" s="561"/>
      <c r="AA328" s="561"/>
      <c r="AB328" s="561"/>
      <c r="AC328" s="561"/>
      <c r="AD328" s="561"/>
      <c r="AE328" s="561"/>
      <c r="AF328" s="561"/>
      <c r="AG328" s="564"/>
      <c r="AH328" s="283"/>
    </row>
    <row r="329" spans="2:34" ht="39.75" customHeight="1">
      <c r="B329" s="280"/>
      <c r="C329" s="595"/>
      <c r="D329" s="601"/>
      <c r="E329" s="566"/>
      <c r="F329" s="587"/>
      <c r="G329" s="616"/>
      <c r="H329" s="588"/>
      <c r="I329" s="627"/>
      <c r="J329" s="574"/>
      <c r="K329" s="314" t="s">
        <v>243</v>
      </c>
      <c r="L329" s="341" t="s">
        <v>491</v>
      </c>
      <c r="M329" s="581"/>
      <c r="N329" s="581"/>
      <c r="O329" s="584"/>
      <c r="P329" s="308"/>
      <c r="T329" s="281"/>
      <c r="U329" s="558"/>
      <c r="V329" s="561"/>
      <c r="W329" s="561"/>
      <c r="X329" s="561"/>
      <c r="Y329" s="561"/>
      <c r="Z329" s="561"/>
      <c r="AA329" s="561"/>
      <c r="AB329" s="561"/>
      <c r="AC329" s="561"/>
      <c r="AD329" s="561"/>
      <c r="AE329" s="561"/>
      <c r="AF329" s="561"/>
      <c r="AG329" s="564"/>
      <c r="AH329" s="283"/>
    </row>
    <row r="330" spans="2:34" ht="39.75" customHeight="1">
      <c r="B330" s="280"/>
      <c r="C330" s="595"/>
      <c r="D330" s="601"/>
      <c r="E330" s="566"/>
      <c r="F330" s="587"/>
      <c r="G330" s="614"/>
      <c r="H330" s="617" t="s">
        <v>1049</v>
      </c>
      <c r="I330" s="625" t="s">
        <v>36</v>
      </c>
      <c r="J330" s="579" t="s">
        <v>90</v>
      </c>
      <c r="K330" s="314" t="s">
        <v>215</v>
      </c>
      <c r="L330" s="342" t="s">
        <v>472</v>
      </c>
      <c r="M330" s="552" t="s">
        <v>146</v>
      </c>
      <c r="N330" s="553">
        <v>80</v>
      </c>
      <c r="O330" s="554"/>
      <c r="P330" s="308"/>
      <c r="T330" s="281"/>
      <c r="U330" s="557"/>
      <c r="V330" s="560"/>
      <c r="W330" s="560"/>
      <c r="X330" s="560"/>
      <c r="Y330" s="560"/>
      <c r="Z330" s="560">
        <f t="shared" ref="Z330:AA330" si="4">IF($N$330="","",$N$330)</f>
        <v>80</v>
      </c>
      <c r="AA330" s="560">
        <f t="shared" si="4"/>
        <v>80</v>
      </c>
      <c r="AB330" s="560">
        <f>IF($N$330="","",$N$330)</f>
        <v>80</v>
      </c>
      <c r="AC330" s="560"/>
      <c r="AD330" s="560"/>
      <c r="AE330" s="560">
        <f>IF($N$330="","",$N$330)</f>
        <v>80</v>
      </c>
      <c r="AF330" s="560">
        <f>IF($N$330="","",$N$330)</f>
        <v>80</v>
      </c>
      <c r="AG330" s="563"/>
      <c r="AH330" s="283"/>
    </row>
    <row r="331" spans="2:34" ht="39.75" customHeight="1">
      <c r="B331" s="280"/>
      <c r="C331" s="595"/>
      <c r="D331" s="601"/>
      <c r="E331" s="566"/>
      <c r="F331" s="587"/>
      <c r="G331" s="615"/>
      <c r="H331" s="541"/>
      <c r="I331" s="626"/>
      <c r="J331" s="550"/>
      <c r="K331" s="314" t="s">
        <v>216</v>
      </c>
      <c r="L331" s="342" t="s">
        <v>473</v>
      </c>
      <c r="M331" s="535"/>
      <c r="N331" s="535"/>
      <c r="O331" s="555"/>
      <c r="P331" s="308"/>
      <c r="T331" s="281"/>
      <c r="U331" s="558"/>
      <c r="V331" s="561"/>
      <c r="W331" s="561"/>
      <c r="X331" s="561"/>
      <c r="Y331" s="561"/>
      <c r="Z331" s="561"/>
      <c r="AA331" s="561"/>
      <c r="AB331" s="561"/>
      <c r="AC331" s="561"/>
      <c r="AD331" s="561"/>
      <c r="AE331" s="561"/>
      <c r="AF331" s="561"/>
      <c r="AG331" s="564"/>
      <c r="AH331" s="283"/>
    </row>
    <row r="332" spans="2:34" ht="39.75" customHeight="1">
      <c r="B332" s="280"/>
      <c r="C332" s="595"/>
      <c r="D332" s="601"/>
      <c r="E332" s="566"/>
      <c r="F332" s="587"/>
      <c r="G332" s="615"/>
      <c r="H332" s="541"/>
      <c r="I332" s="626"/>
      <c r="J332" s="550"/>
      <c r="K332" s="314" t="s">
        <v>217</v>
      </c>
      <c r="L332" s="341" t="s">
        <v>492</v>
      </c>
      <c r="M332" s="535"/>
      <c r="N332" s="535"/>
      <c r="O332" s="555"/>
      <c r="P332" s="308"/>
      <c r="T332" s="281"/>
      <c r="U332" s="558"/>
      <c r="V332" s="561"/>
      <c r="W332" s="561"/>
      <c r="X332" s="561"/>
      <c r="Y332" s="561"/>
      <c r="Z332" s="561"/>
      <c r="AA332" s="561"/>
      <c r="AB332" s="561"/>
      <c r="AC332" s="561"/>
      <c r="AD332" s="561"/>
      <c r="AE332" s="561"/>
      <c r="AF332" s="561"/>
      <c r="AG332" s="564"/>
      <c r="AH332" s="283"/>
    </row>
    <row r="333" spans="2:34" ht="39.75" customHeight="1">
      <c r="B333" s="280"/>
      <c r="C333" s="595"/>
      <c r="D333" s="601"/>
      <c r="E333" s="566"/>
      <c r="F333" s="587"/>
      <c r="G333" s="615"/>
      <c r="H333" s="541"/>
      <c r="I333" s="626"/>
      <c r="J333" s="550"/>
      <c r="K333" s="314" t="s">
        <v>241</v>
      </c>
      <c r="L333" s="341" t="s">
        <v>493</v>
      </c>
      <c r="M333" s="535"/>
      <c r="N333" s="535"/>
      <c r="O333" s="555"/>
      <c r="P333" s="308"/>
      <c r="T333" s="281"/>
      <c r="U333" s="558"/>
      <c r="V333" s="561"/>
      <c r="W333" s="561"/>
      <c r="X333" s="561"/>
      <c r="Y333" s="561"/>
      <c r="Z333" s="561"/>
      <c r="AA333" s="561"/>
      <c r="AB333" s="561"/>
      <c r="AC333" s="561"/>
      <c r="AD333" s="561"/>
      <c r="AE333" s="561"/>
      <c r="AF333" s="561"/>
      <c r="AG333" s="564"/>
      <c r="AH333" s="283"/>
    </row>
    <row r="334" spans="2:34" ht="39.75" customHeight="1">
      <c r="B334" s="280"/>
      <c r="C334" s="595"/>
      <c r="D334" s="601"/>
      <c r="E334" s="566"/>
      <c r="F334" s="587"/>
      <c r="G334" s="616"/>
      <c r="H334" s="588"/>
      <c r="I334" s="627"/>
      <c r="J334" s="574"/>
      <c r="K334" s="314" t="s">
        <v>243</v>
      </c>
      <c r="L334" s="341" t="s">
        <v>494</v>
      </c>
      <c r="M334" s="581"/>
      <c r="N334" s="581"/>
      <c r="O334" s="584"/>
      <c r="P334" s="308"/>
      <c r="T334" s="281"/>
      <c r="U334" s="558"/>
      <c r="V334" s="561"/>
      <c r="W334" s="561"/>
      <c r="X334" s="561"/>
      <c r="Y334" s="561"/>
      <c r="Z334" s="561"/>
      <c r="AA334" s="561"/>
      <c r="AB334" s="561"/>
      <c r="AC334" s="561"/>
      <c r="AD334" s="561"/>
      <c r="AE334" s="561"/>
      <c r="AF334" s="561"/>
      <c r="AG334" s="564"/>
      <c r="AH334" s="283"/>
    </row>
    <row r="335" spans="2:34" ht="39.75" customHeight="1">
      <c r="B335" s="280"/>
      <c r="C335" s="595"/>
      <c r="D335" s="601"/>
      <c r="E335" s="566"/>
      <c r="F335" s="587"/>
      <c r="G335" s="614"/>
      <c r="H335" s="617" t="s">
        <v>1050</v>
      </c>
      <c r="I335" s="625" t="s">
        <v>37</v>
      </c>
      <c r="J335" s="579" t="s">
        <v>90</v>
      </c>
      <c r="K335" s="314" t="s">
        <v>215</v>
      </c>
      <c r="L335" s="342" t="s">
        <v>472</v>
      </c>
      <c r="M335" s="552" t="s">
        <v>146</v>
      </c>
      <c r="N335" s="553">
        <v>40</v>
      </c>
      <c r="O335" s="554"/>
      <c r="P335" s="308"/>
      <c r="T335" s="281"/>
      <c r="U335" s="557"/>
      <c r="V335" s="560"/>
      <c r="W335" s="560"/>
      <c r="X335" s="560"/>
      <c r="Y335" s="560"/>
      <c r="Z335" s="560"/>
      <c r="AA335" s="560"/>
      <c r="AB335" s="560">
        <f>IF($N$335="","",$N$335)</f>
        <v>40</v>
      </c>
      <c r="AC335" s="560"/>
      <c r="AD335" s="560"/>
      <c r="AE335" s="560"/>
      <c r="AF335" s="560"/>
      <c r="AG335" s="563"/>
      <c r="AH335" s="283"/>
    </row>
    <row r="336" spans="2:34" ht="39.75" customHeight="1">
      <c r="B336" s="280"/>
      <c r="C336" s="595"/>
      <c r="D336" s="601"/>
      <c r="E336" s="566"/>
      <c r="F336" s="587"/>
      <c r="G336" s="615"/>
      <c r="H336" s="541"/>
      <c r="I336" s="626"/>
      <c r="J336" s="550"/>
      <c r="K336" s="314" t="s">
        <v>216</v>
      </c>
      <c r="L336" s="342" t="s">
        <v>473</v>
      </c>
      <c r="M336" s="535"/>
      <c r="N336" s="535"/>
      <c r="O336" s="555"/>
      <c r="P336" s="308"/>
      <c r="T336" s="281"/>
      <c r="U336" s="558"/>
      <c r="V336" s="561"/>
      <c r="W336" s="561"/>
      <c r="X336" s="561"/>
      <c r="Y336" s="561"/>
      <c r="Z336" s="561"/>
      <c r="AA336" s="561"/>
      <c r="AB336" s="561"/>
      <c r="AC336" s="561"/>
      <c r="AD336" s="561"/>
      <c r="AE336" s="561"/>
      <c r="AF336" s="561"/>
      <c r="AG336" s="564"/>
      <c r="AH336" s="283"/>
    </row>
    <row r="337" spans="2:34" ht="39.75" customHeight="1">
      <c r="B337" s="280"/>
      <c r="C337" s="595"/>
      <c r="D337" s="601"/>
      <c r="E337" s="566"/>
      <c r="F337" s="587"/>
      <c r="G337" s="615"/>
      <c r="H337" s="541"/>
      <c r="I337" s="626"/>
      <c r="J337" s="550"/>
      <c r="K337" s="314" t="s">
        <v>217</v>
      </c>
      <c r="L337" s="341" t="s">
        <v>495</v>
      </c>
      <c r="M337" s="535"/>
      <c r="N337" s="535"/>
      <c r="O337" s="555"/>
      <c r="P337" s="308"/>
      <c r="T337" s="281"/>
      <c r="U337" s="558"/>
      <c r="V337" s="561"/>
      <c r="W337" s="561"/>
      <c r="X337" s="561"/>
      <c r="Y337" s="561"/>
      <c r="Z337" s="561"/>
      <c r="AA337" s="561"/>
      <c r="AB337" s="561"/>
      <c r="AC337" s="561"/>
      <c r="AD337" s="561"/>
      <c r="AE337" s="561"/>
      <c r="AF337" s="561"/>
      <c r="AG337" s="564"/>
      <c r="AH337" s="283"/>
    </row>
    <row r="338" spans="2:34" ht="39.75" customHeight="1">
      <c r="B338" s="280"/>
      <c r="C338" s="595"/>
      <c r="D338" s="601"/>
      <c r="E338" s="566"/>
      <c r="F338" s="587"/>
      <c r="G338" s="615"/>
      <c r="H338" s="541"/>
      <c r="I338" s="626"/>
      <c r="J338" s="550"/>
      <c r="K338" s="314" t="s">
        <v>241</v>
      </c>
      <c r="L338" s="341" t="s">
        <v>496</v>
      </c>
      <c r="M338" s="535"/>
      <c r="N338" s="535"/>
      <c r="O338" s="555"/>
      <c r="P338" s="308"/>
      <c r="T338" s="281"/>
      <c r="U338" s="558"/>
      <c r="V338" s="561"/>
      <c r="W338" s="561"/>
      <c r="X338" s="561"/>
      <c r="Y338" s="561"/>
      <c r="Z338" s="561"/>
      <c r="AA338" s="561"/>
      <c r="AB338" s="561"/>
      <c r="AC338" s="561"/>
      <c r="AD338" s="561"/>
      <c r="AE338" s="561"/>
      <c r="AF338" s="561"/>
      <c r="AG338" s="564"/>
      <c r="AH338" s="283"/>
    </row>
    <row r="339" spans="2:34" ht="39.75" customHeight="1">
      <c r="B339" s="280"/>
      <c r="C339" s="595"/>
      <c r="D339" s="601"/>
      <c r="E339" s="566"/>
      <c r="F339" s="587"/>
      <c r="G339" s="616"/>
      <c r="H339" s="588"/>
      <c r="I339" s="627"/>
      <c r="J339" s="574"/>
      <c r="K339" s="314" t="s">
        <v>243</v>
      </c>
      <c r="L339" s="341" t="s">
        <v>497</v>
      </c>
      <c r="M339" s="581"/>
      <c r="N339" s="581"/>
      <c r="O339" s="584"/>
      <c r="P339" s="308"/>
      <c r="T339" s="281"/>
      <c r="U339" s="558"/>
      <c r="V339" s="561"/>
      <c r="W339" s="561"/>
      <c r="X339" s="561"/>
      <c r="Y339" s="561"/>
      <c r="Z339" s="561"/>
      <c r="AA339" s="561"/>
      <c r="AB339" s="561"/>
      <c r="AC339" s="561"/>
      <c r="AD339" s="561"/>
      <c r="AE339" s="561"/>
      <c r="AF339" s="561"/>
      <c r="AG339" s="564"/>
      <c r="AH339" s="283"/>
    </row>
    <row r="340" spans="2:34" ht="39.75" customHeight="1">
      <c r="B340" s="280"/>
      <c r="C340" s="595"/>
      <c r="D340" s="601"/>
      <c r="E340" s="566"/>
      <c r="F340" s="587"/>
      <c r="G340" s="614"/>
      <c r="H340" s="617" t="s">
        <v>1051</v>
      </c>
      <c r="I340" s="625" t="s">
        <v>38</v>
      </c>
      <c r="J340" s="579" t="s">
        <v>90</v>
      </c>
      <c r="K340" s="314" t="s">
        <v>215</v>
      </c>
      <c r="L340" s="342" t="s">
        <v>472</v>
      </c>
      <c r="M340" s="552" t="s">
        <v>146</v>
      </c>
      <c r="N340" s="553">
        <v>80</v>
      </c>
      <c r="O340" s="554"/>
      <c r="P340" s="308"/>
      <c r="T340" s="281"/>
      <c r="U340" s="557"/>
      <c r="V340" s="560"/>
      <c r="W340" s="560"/>
      <c r="X340" s="560"/>
      <c r="Y340" s="560"/>
      <c r="Z340" s="560"/>
      <c r="AA340" s="560"/>
      <c r="AB340" s="560">
        <f>IF($N$340="","",$N$340)</f>
        <v>80</v>
      </c>
      <c r="AC340" s="560"/>
      <c r="AD340" s="560"/>
      <c r="AE340" s="560"/>
      <c r="AF340" s="560"/>
      <c r="AG340" s="563"/>
      <c r="AH340" s="283"/>
    </row>
    <row r="341" spans="2:34" ht="39.75" customHeight="1">
      <c r="B341" s="280"/>
      <c r="C341" s="595"/>
      <c r="D341" s="601"/>
      <c r="E341" s="566"/>
      <c r="F341" s="587"/>
      <c r="G341" s="615"/>
      <c r="H341" s="541"/>
      <c r="I341" s="626"/>
      <c r="J341" s="550"/>
      <c r="K341" s="314" t="s">
        <v>216</v>
      </c>
      <c r="L341" s="342" t="s">
        <v>473</v>
      </c>
      <c r="M341" s="535"/>
      <c r="N341" s="535"/>
      <c r="O341" s="555"/>
      <c r="P341" s="308"/>
      <c r="T341" s="281"/>
      <c r="U341" s="558"/>
      <c r="V341" s="561"/>
      <c r="W341" s="561"/>
      <c r="X341" s="561"/>
      <c r="Y341" s="561"/>
      <c r="Z341" s="561"/>
      <c r="AA341" s="561"/>
      <c r="AB341" s="561"/>
      <c r="AC341" s="561"/>
      <c r="AD341" s="561"/>
      <c r="AE341" s="561"/>
      <c r="AF341" s="561"/>
      <c r="AG341" s="564"/>
      <c r="AH341" s="283"/>
    </row>
    <row r="342" spans="2:34" ht="39.75" customHeight="1">
      <c r="B342" s="280"/>
      <c r="C342" s="595"/>
      <c r="D342" s="601"/>
      <c r="E342" s="566"/>
      <c r="F342" s="587"/>
      <c r="G342" s="615"/>
      <c r="H342" s="541"/>
      <c r="I342" s="626"/>
      <c r="J342" s="550"/>
      <c r="K342" s="314" t="s">
        <v>217</v>
      </c>
      <c r="L342" s="341" t="s">
        <v>498</v>
      </c>
      <c r="M342" s="535"/>
      <c r="N342" s="535"/>
      <c r="O342" s="555"/>
      <c r="P342" s="308"/>
      <c r="T342" s="281"/>
      <c r="U342" s="558"/>
      <c r="V342" s="561"/>
      <c r="W342" s="561"/>
      <c r="X342" s="561"/>
      <c r="Y342" s="561"/>
      <c r="Z342" s="561"/>
      <c r="AA342" s="561"/>
      <c r="AB342" s="561"/>
      <c r="AC342" s="561"/>
      <c r="AD342" s="561"/>
      <c r="AE342" s="561"/>
      <c r="AF342" s="561"/>
      <c r="AG342" s="564"/>
      <c r="AH342" s="283"/>
    </row>
    <row r="343" spans="2:34" ht="39.75" customHeight="1">
      <c r="B343" s="280"/>
      <c r="C343" s="595"/>
      <c r="D343" s="601"/>
      <c r="E343" s="566"/>
      <c r="F343" s="587"/>
      <c r="G343" s="615"/>
      <c r="H343" s="541"/>
      <c r="I343" s="626"/>
      <c r="J343" s="550"/>
      <c r="K343" s="314" t="s">
        <v>241</v>
      </c>
      <c r="L343" s="341" t="s">
        <v>499</v>
      </c>
      <c r="M343" s="535"/>
      <c r="N343" s="535"/>
      <c r="O343" s="555"/>
      <c r="P343" s="308"/>
      <c r="T343" s="281"/>
      <c r="U343" s="558"/>
      <c r="V343" s="561"/>
      <c r="W343" s="561"/>
      <c r="X343" s="561"/>
      <c r="Y343" s="561"/>
      <c r="Z343" s="561"/>
      <c r="AA343" s="561"/>
      <c r="AB343" s="561"/>
      <c r="AC343" s="561"/>
      <c r="AD343" s="561"/>
      <c r="AE343" s="561"/>
      <c r="AF343" s="561"/>
      <c r="AG343" s="564"/>
      <c r="AH343" s="283"/>
    </row>
    <row r="344" spans="2:34" ht="39.75" customHeight="1">
      <c r="B344" s="280"/>
      <c r="C344" s="595"/>
      <c r="D344" s="601"/>
      <c r="E344" s="566"/>
      <c r="F344" s="587"/>
      <c r="G344" s="616"/>
      <c r="H344" s="588"/>
      <c r="I344" s="627"/>
      <c r="J344" s="574"/>
      <c r="K344" s="314" t="s">
        <v>243</v>
      </c>
      <c r="L344" s="341" t="s">
        <v>500</v>
      </c>
      <c r="M344" s="581"/>
      <c r="N344" s="581"/>
      <c r="O344" s="584"/>
      <c r="P344" s="308"/>
      <c r="T344" s="281"/>
      <c r="U344" s="558"/>
      <c r="V344" s="561"/>
      <c r="W344" s="561"/>
      <c r="X344" s="561"/>
      <c r="Y344" s="561"/>
      <c r="Z344" s="561"/>
      <c r="AA344" s="561"/>
      <c r="AB344" s="561"/>
      <c r="AC344" s="561"/>
      <c r="AD344" s="561"/>
      <c r="AE344" s="561"/>
      <c r="AF344" s="561"/>
      <c r="AG344" s="564"/>
      <c r="AH344" s="283"/>
    </row>
    <row r="345" spans="2:34" ht="39.75" customHeight="1">
      <c r="B345" s="280"/>
      <c r="C345" s="595"/>
      <c r="D345" s="601"/>
      <c r="E345" s="566"/>
      <c r="F345" s="587"/>
      <c r="G345" s="614"/>
      <c r="H345" s="617" t="s">
        <v>1052</v>
      </c>
      <c r="I345" s="625" t="s">
        <v>39</v>
      </c>
      <c r="J345" s="579" t="s">
        <v>90</v>
      </c>
      <c r="K345" s="314" t="s">
        <v>215</v>
      </c>
      <c r="L345" s="342" t="s">
        <v>472</v>
      </c>
      <c r="M345" s="552" t="s">
        <v>146</v>
      </c>
      <c r="N345" s="553">
        <v>40</v>
      </c>
      <c r="O345" s="554"/>
      <c r="P345" s="308"/>
      <c r="T345" s="281"/>
      <c r="U345" s="557"/>
      <c r="V345" s="560"/>
      <c r="W345" s="560"/>
      <c r="X345" s="560"/>
      <c r="Y345" s="560"/>
      <c r="Z345" s="560"/>
      <c r="AA345" s="560"/>
      <c r="AB345" s="560">
        <f>IF($N$345="","",$N$345)</f>
        <v>40</v>
      </c>
      <c r="AC345" s="560"/>
      <c r="AD345" s="560"/>
      <c r="AE345" s="560"/>
      <c r="AF345" s="560"/>
      <c r="AG345" s="563"/>
      <c r="AH345" s="283"/>
    </row>
    <row r="346" spans="2:34" ht="39.75" customHeight="1">
      <c r="B346" s="280"/>
      <c r="C346" s="595"/>
      <c r="D346" s="601"/>
      <c r="E346" s="566"/>
      <c r="F346" s="587"/>
      <c r="G346" s="615"/>
      <c r="H346" s="541"/>
      <c r="I346" s="626"/>
      <c r="J346" s="550"/>
      <c r="K346" s="314" t="s">
        <v>216</v>
      </c>
      <c r="L346" s="342" t="s">
        <v>473</v>
      </c>
      <c r="M346" s="535"/>
      <c r="N346" s="535"/>
      <c r="O346" s="555"/>
      <c r="P346" s="308"/>
      <c r="T346" s="281"/>
      <c r="U346" s="558"/>
      <c r="V346" s="561"/>
      <c r="W346" s="561"/>
      <c r="X346" s="561"/>
      <c r="Y346" s="561"/>
      <c r="Z346" s="561"/>
      <c r="AA346" s="561"/>
      <c r="AB346" s="561"/>
      <c r="AC346" s="561"/>
      <c r="AD346" s="561"/>
      <c r="AE346" s="561"/>
      <c r="AF346" s="561"/>
      <c r="AG346" s="564"/>
      <c r="AH346" s="283"/>
    </row>
    <row r="347" spans="2:34" ht="39.75" customHeight="1">
      <c r="B347" s="280"/>
      <c r="C347" s="595"/>
      <c r="D347" s="601"/>
      <c r="E347" s="566"/>
      <c r="F347" s="587"/>
      <c r="G347" s="615"/>
      <c r="H347" s="541"/>
      <c r="I347" s="626"/>
      <c r="J347" s="550"/>
      <c r="K347" s="314" t="s">
        <v>217</v>
      </c>
      <c r="L347" s="341" t="s">
        <v>501</v>
      </c>
      <c r="M347" s="535"/>
      <c r="N347" s="535"/>
      <c r="O347" s="555"/>
      <c r="P347" s="308"/>
      <c r="T347" s="281"/>
      <c r="U347" s="558"/>
      <c r="V347" s="561"/>
      <c r="W347" s="561"/>
      <c r="X347" s="561"/>
      <c r="Y347" s="561"/>
      <c r="Z347" s="561"/>
      <c r="AA347" s="561"/>
      <c r="AB347" s="561"/>
      <c r="AC347" s="561"/>
      <c r="AD347" s="561"/>
      <c r="AE347" s="561"/>
      <c r="AF347" s="561"/>
      <c r="AG347" s="564"/>
      <c r="AH347" s="283"/>
    </row>
    <row r="348" spans="2:34" ht="39.75" customHeight="1">
      <c r="B348" s="280"/>
      <c r="C348" s="595"/>
      <c r="D348" s="601"/>
      <c r="E348" s="566"/>
      <c r="F348" s="587"/>
      <c r="G348" s="615"/>
      <c r="H348" s="541"/>
      <c r="I348" s="626"/>
      <c r="J348" s="550"/>
      <c r="K348" s="314" t="s">
        <v>241</v>
      </c>
      <c r="L348" s="341" t="s">
        <v>502</v>
      </c>
      <c r="M348" s="535"/>
      <c r="N348" s="535"/>
      <c r="O348" s="555"/>
      <c r="P348" s="308"/>
      <c r="T348" s="281"/>
      <c r="U348" s="558"/>
      <c r="V348" s="561"/>
      <c r="W348" s="561"/>
      <c r="X348" s="561"/>
      <c r="Y348" s="561"/>
      <c r="Z348" s="561"/>
      <c r="AA348" s="561"/>
      <c r="AB348" s="561"/>
      <c r="AC348" s="561"/>
      <c r="AD348" s="561"/>
      <c r="AE348" s="561"/>
      <c r="AF348" s="561"/>
      <c r="AG348" s="564"/>
      <c r="AH348" s="283"/>
    </row>
    <row r="349" spans="2:34" ht="39.75" customHeight="1">
      <c r="B349" s="280"/>
      <c r="C349" s="595"/>
      <c r="D349" s="601"/>
      <c r="E349" s="566"/>
      <c r="F349" s="587"/>
      <c r="G349" s="616"/>
      <c r="H349" s="588"/>
      <c r="I349" s="627"/>
      <c r="J349" s="574"/>
      <c r="K349" s="314" t="s">
        <v>243</v>
      </c>
      <c r="L349" s="341" t="s">
        <v>503</v>
      </c>
      <c r="M349" s="581"/>
      <c r="N349" s="581"/>
      <c r="O349" s="584"/>
      <c r="P349" s="308"/>
      <c r="T349" s="281"/>
      <c r="U349" s="558"/>
      <c r="V349" s="561"/>
      <c r="W349" s="561"/>
      <c r="X349" s="561"/>
      <c r="Y349" s="561"/>
      <c r="Z349" s="561"/>
      <c r="AA349" s="561"/>
      <c r="AB349" s="561"/>
      <c r="AC349" s="561"/>
      <c r="AD349" s="561"/>
      <c r="AE349" s="561"/>
      <c r="AF349" s="561"/>
      <c r="AG349" s="564"/>
      <c r="AH349" s="283"/>
    </row>
    <row r="350" spans="2:34" ht="39.75" customHeight="1">
      <c r="B350" s="280"/>
      <c r="C350" s="595"/>
      <c r="D350" s="601"/>
      <c r="E350" s="566"/>
      <c r="F350" s="587"/>
      <c r="G350" s="614"/>
      <c r="H350" s="617" t="s">
        <v>1053</v>
      </c>
      <c r="I350" s="625" t="s">
        <v>40</v>
      </c>
      <c r="J350" s="579" t="s">
        <v>90</v>
      </c>
      <c r="K350" s="314" t="s">
        <v>215</v>
      </c>
      <c r="L350" s="342" t="s">
        <v>472</v>
      </c>
      <c r="M350" s="552" t="s">
        <v>146</v>
      </c>
      <c r="N350" s="553">
        <v>60</v>
      </c>
      <c r="O350" s="554"/>
      <c r="P350" s="308"/>
      <c r="T350" s="281"/>
      <c r="U350" s="557"/>
      <c r="V350" s="560"/>
      <c r="W350" s="560"/>
      <c r="X350" s="560"/>
      <c r="Y350" s="560"/>
      <c r="Z350" s="560"/>
      <c r="AA350" s="560"/>
      <c r="AB350" s="560">
        <f>IF(N350="","",N350)</f>
        <v>60</v>
      </c>
      <c r="AC350" s="560"/>
      <c r="AD350" s="560"/>
      <c r="AE350" s="560"/>
      <c r="AF350" s="560"/>
      <c r="AG350" s="563"/>
      <c r="AH350" s="283"/>
    </row>
    <row r="351" spans="2:34" ht="39.75" customHeight="1">
      <c r="B351" s="280"/>
      <c r="C351" s="595"/>
      <c r="D351" s="601"/>
      <c r="E351" s="566"/>
      <c r="F351" s="587"/>
      <c r="G351" s="615"/>
      <c r="H351" s="541"/>
      <c r="I351" s="626"/>
      <c r="J351" s="550"/>
      <c r="K351" s="314" t="s">
        <v>216</v>
      </c>
      <c r="L351" s="342" t="s">
        <v>473</v>
      </c>
      <c r="M351" s="535"/>
      <c r="N351" s="535"/>
      <c r="O351" s="555"/>
      <c r="P351" s="308"/>
      <c r="T351" s="281"/>
      <c r="U351" s="558"/>
      <c r="V351" s="561"/>
      <c r="W351" s="561"/>
      <c r="X351" s="561"/>
      <c r="Y351" s="561"/>
      <c r="Z351" s="561"/>
      <c r="AA351" s="561"/>
      <c r="AB351" s="561"/>
      <c r="AC351" s="561"/>
      <c r="AD351" s="561"/>
      <c r="AE351" s="561"/>
      <c r="AF351" s="561"/>
      <c r="AG351" s="564"/>
      <c r="AH351" s="283"/>
    </row>
    <row r="352" spans="2:34" ht="39.75" customHeight="1">
      <c r="B352" s="280"/>
      <c r="C352" s="595"/>
      <c r="D352" s="601"/>
      <c r="E352" s="566"/>
      <c r="F352" s="587"/>
      <c r="G352" s="615"/>
      <c r="H352" s="541"/>
      <c r="I352" s="626"/>
      <c r="J352" s="550"/>
      <c r="K352" s="314" t="s">
        <v>217</v>
      </c>
      <c r="L352" s="341" t="s">
        <v>504</v>
      </c>
      <c r="M352" s="535"/>
      <c r="N352" s="535"/>
      <c r="O352" s="555"/>
      <c r="P352" s="308"/>
      <c r="T352" s="281"/>
      <c r="U352" s="558"/>
      <c r="V352" s="561"/>
      <c r="W352" s="561"/>
      <c r="X352" s="561"/>
      <c r="Y352" s="561"/>
      <c r="Z352" s="561"/>
      <c r="AA352" s="561"/>
      <c r="AB352" s="561"/>
      <c r="AC352" s="561"/>
      <c r="AD352" s="561"/>
      <c r="AE352" s="561"/>
      <c r="AF352" s="561"/>
      <c r="AG352" s="564"/>
      <c r="AH352" s="283"/>
    </row>
    <row r="353" spans="2:34" ht="39.75" customHeight="1">
      <c r="B353" s="280"/>
      <c r="C353" s="595"/>
      <c r="D353" s="601"/>
      <c r="E353" s="566"/>
      <c r="F353" s="587"/>
      <c r="G353" s="615"/>
      <c r="H353" s="541"/>
      <c r="I353" s="626"/>
      <c r="J353" s="550"/>
      <c r="K353" s="314" t="s">
        <v>241</v>
      </c>
      <c r="L353" s="341" t="s">
        <v>505</v>
      </c>
      <c r="M353" s="535"/>
      <c r="N353" s="535"/>
      <c r="O353" s="555"/>
      <c r="P353" s="308"/>
      <c r="T353" s="281"/>
      <c r="U353" s="558"/>
      <c r="V353" s="561"/>
      <c r="W353" s="561"/>
      <c r="X353" s="561"/>
      <c r="Y353" s="561"/>
      <c r="Z353" s="561"/>
      <c r="AA353" s="561"/>
      <c r="AB353" s="561"/>
      <c r="AC353" s="561"/>
      <c r="AD353" s="561"/>
      <c r="AE353" s="561"/>
      <c r="AF353" s="561"/>
      <c r="AG353" s="564"/>
      <c r="AH353" s="283"/>
    </row>
    <row r="354" spans="2:34" ht="39.75" customHeight="1">
      <c r="B354" s="280"/>
      <c r="C354" s="595"/>
      <c r="D354" s="601"/>
      <c r="E354" s="566"/>
      <c r="F354" s="587"/>
      <c r="G354" s="616"/>
      <c r="H354" s="588"/>
      <c r="I354" s="627"/>
      <c r="J354" s="574"/>
      <c r="K354" s="314" t="s">
        <v>243</v>
      </c>
      <c r="L354" s="341" t="s">
        <v>506</v>
      </c>
      <c r="M354" s="581"/>
      <c r="N354" s="581"/>
      <c r="O354" s="584"/>
      <c r="P354" s="308"/>
      <c r="T354" s="281"/>
      <c r="U354" s="558"/>
      <c r="V354" s="561"/>
      <c r="W354" s="561"/>
      <c r="X354" s="561"/>
      <c r="Y354" s="561"/>
      <c r="Z354" s="561"/>
      <c r="AA354" s="561"/>
      <c r="AB354" s="561"/>
      <c r="AC354" s="561"/>
      <c r="AD354" s="561"/>
      <c r="AE354" s="561"/>
      <c r="AF354" s="561"/>
      <c r="AG354" s="564"/>
      <c r="AH354" s="283"/>
    </row>
    <row r="355" spans="2:34" ht="39.75" customHeight="1">
      <c r="B355" s="280"/>
      <c r="C355" s="595"/>
      <c r="D355" s="601"/>
      <c r="E355" s="566"/>
      <c r="F355" s="587"/>
      <c r="G355" s="614"/>
      <c r="H355" s="617" t="s">
        <v>1054</v>
      </c>
      <c r="I355" s="625" t="s">
        <v>41</v>
      </c>
      <c r="J355" s="579" t="s">
        <v>90</v>
      </c>
      <c r="K355" s="314" t="s">
        <v>215</v>
      </c>
      <c r="L355" s="342" t="s">
        <v>472</v>
      </c>
      <c r="M355" s="552" t="s">
        <v>146</v>
      </c>
      <c r="N355" s="553">
        <v>80</v>
      </c>
      <c r="O355" s="554"/>
      <c r="P355" s="308"/>
      <c r="T355" s="281"/>
      <c r="U355" s="557"/>
      <c r="V355" s="560"/>
      <c r="W355" s="560"/>
      <c r="X355" s="560"/>
      <c r="Y355" s="560"/>
      <c r="Z355" s="560"/>
      <c r="AA355" s="560"/>
      <c r="AB355" s="560">
        <f>IF($N$355="","",$N$355)</f>
        <v>80</v>
      </c>
      <c r="AC355" s="560"/>
      <c r="AD355" s="560"/>
      <c r="AE355" s="560"/>
      <c r="AF355" s="560"/>
      <c r="AG355" s="563"/>
      <c r="AH355" s="283"/>
    </row>
    <row r="356" spans="2:34" ht="39.75" customHeight="1">
      <c r="B356" s="280"/>
      <c r="C356" s="595"/>
      <c r="D356" s="601"/>
      <c r="E356" s="566"/>
      <c r="F356" s="587"/>
      <c r="G356" s="615"/>
      <c r="H356" s="541"/>
      <c r="I356" s="626"/>
      <c r="J356" s="550"/>
      <c r="K356" s="314" t="s">
        <v>216</v>
      </c>
      <c r="L356" s="342" t="s">
        <v>473</v>
      </c>
      <c r="M356" s="535"/>
      <c r="N356" s="535"/>
      <c r="O356" s="555"/>
      <c r="P356" s="308"/>
      <c r="T356" s="281"/>
      <c r="U356" s="558"/>
      <c r="V356" s="561"/>
      <c r="W356" s="561"/>
      <c r="X356" s="561"/>
      <c r="Y356" s="561"/>
      <c r="Z356" s="561"/>
      <c r="AA356" s="561"/>
      <c r="AB356" s="561"/>
      <c r="AC356" s="561"/>
      <c r="AD356" s="561"/>
      <c r="AE356" s="561"/>
      <c r="AF356" s="561"/>
      <c r="AG356" s="564"/>
      <c r="AH356" s="283"/>
    </row>
    <row r="357" spans="2:34" ht="39.75" customHeight="1">
      <c r="B357" s="280"/>
      <c r="C357" s="595"/>
      <c r="D357" s="601"/>
      <c r="E357" s="566"/>
      <c r="F357" s="587"/>
      <c r="G357" s="615"/>
      <c r="H357" s="541"/>
      <c r="I357" s="626"/>
      <c r="J357" s="550"/>
      <c r="K357" s="314" t="s">
        <v>217</v>
      </c>
      <c r="L357" s="341" t="s">
        <v>507</v>
      </c>
      <c r="M357" s="535"/>
      <c r="N357" s="535"/>
      <c r="O357" s="555"/>
      <c r="P357" s="308"/>
      <c r="T357" s="281"/>
      <c r="U357" s="558"/>
      <c r="V357" s="561"/>
      <c r="W357" s="561"/>
      <c r="X357" s="561"/>
      <c r="Y357" s="561"/>
      <c r="Z357" s="561"/>
      <c r="AA357" s="561"/>
      <c r="AB357" s="561"/>
      <c r="AC357" s="561"/>
      <c r="AD357" s="561"/>
      <c r="AE357" s="561"/>
      <c r="AF357" s="561"/>
      <c r="AG357" s="564"/>
      <c r="AH357" s="283"/>
    </row>
    <row r="358" spans="2:34" ht="39.75" customHeight="1">
      <c r="B358" s="280"/>
      <c r="C358" s="595"/>
      <c r="D358" s="601"/>
      <c r="E358" s="566"/>
      <c r="F358" s="587"/>
      <c r="G358" s="615"/>
      <c r="H358" s="541"/>
      <c r="I358" s="626"/>
      <c r="J358" s="550"/>
      <c r="K358" s="314" t="s">
        <v>241</v>
      </c>
      <c r="L358" s="341" t="s">
        <v>508</v>
      </c>
      <c r="M358" s="535"/>
      <c r="N358" s="535"/>
      <c r="O358" s="555"/>
      <c r="P358" s="308"/>
      <c r="T358" s="281"/>
      <c r="U358" s="558"/>
      <c r="V358" s="561"/>
      <c r="W358" s="561"/>
      <c r="X358" s="561"/>
      <c r="Y358" s="561"/>
      <c r="Z358" s="561"/>
      <c r="AA358" s="561"/>
      <c r="AB358" s="561"/>
      <c r="AC358" s="561"/>
      <c r="AD358" s="561"/>
      <c r="AE358" s="561"/>
      <c r="AF358" s="561"/>
      <c r="AG358" s="564"/>
      <c r="AH358" s="283"/>
    </row>
    <row r="359" spans="2:34" ht="39.75" customHeight="1">
      <c r="B359" s="280"/>
      <c r="C359" s="595"/>
      <c r="D359" s="601"/>
      <c r="E359" s="566"/>
      <c r="F359" s="587"/>
      <c r="G359" s="616"/>
      <c r="H359" s="588"/>
      <c r="I359" s="627"/>
      <c r="J359" s="574"/>
      <c r="K359" s="314" t="s">
        <v>243</v>
      </c>
      <c r="L359" s="341" t="s">
        <v>509</v>
      </c>
      <c r="M359" s="581"/>
      <c r="N359" s="581"/>
      <c r="O359" s="584"/>
      <c r="P359" s="308"/>
      <c r="T359" s="281"/>
      <c r="U359" s="558"/>
      <c r="V359" s="561"/>
      <c r="W359" s="561"/>
      <c r="X359" s="561"/>
      <c r="Y359" s="561"/>
      <c r="Z359" s="561"/>
      <c r="AA359" s="561"/>
      <c r="AB359" s="561"/>
      <c r="AC359" s="561"/>
      <c r="AD359" s="561"/>
      <c r="AE359" s="561"/>
      <c r="AF359" s="561"/>
      <c r="AG359" s="564"/>
      <c r="AH359" s="283"/>
    </row>
    <row r="360" spans="2:34" ht="39.75" customHeight="1">
      <c r="B360" s="280"/>
      <c r="C360" s="595"/>
      <c r="D360" s="601"/>
      <c r="E360" s="566"/>
      <c r="F360" s="587"/>
      <c r="G360" s="614"/>
      <c r="H360" s="617" t="s">
        <v>1055</v>
      </c>
      <c r="I360" s="625" t="s">
        <v>42</v>
      </c>
      <c r="J360" s="579" t="s">
        <v>90</v>
      </c>
      <c r="K360" s="314" t="s">
        <v>215</v>
      </c>
      <c r="L360" s="342" t="s">
        <v>472</v>
      </c>
      <c r="M360" s="552" t="s">
        <v>146</v>
      </c>
      <c r="N360" s="553">
        <v>40</v>
      </c>
      <c r="O360" s="554"/>
      <c r="P360" s="308"/>
      <c r="T360" s="281"/>
      <c r="U360" s="557"/>
      <c r="V360" s="560"/>
      <c r="W360" s="560"/>
      <c r="X360" s="560"/>
      <c r="Y360" s="560"/>
      <c r="Z360" s="560"/>
      <c r="AA360" s="560"/>
      <c r="AB360" s="560">
        <f>IF($N$360="","",$N$360)</f>
        <v>40</v>
      </c>
      <c r="AC360" s="560">
        <f>IF($N$360="","",$N$360)</f>
        <v>40</v>
      </c>
      <c r="AD360" s="560"/>
      <c r="AE360" s="560"/>
      <c r="AF360" s="560"/>
      <c r="AG360" s="563"/>
      <c r="AH360" s="283"/>
    </row>
    <row r="361" spans="2:34" ht="39.75" customHeight="1">
      <c r="B361" s="280"/>
      <c r="C361" s="595"/>
      <c r="D361" s="601"/>
      <c r="E361" s="566"/>
      <c r="F361" s="587"/>
      <c r="G361" s="615"/>
      <c r="H361" s="541"/>
      <c r="I361" s="626"/>
      <c r="J361" s="550"/>
      <c r="K361" s="314" t="s">
        <v>216</v>
      </c>
      <c r="L361" s="342" t="s">
        <v>473</v>
      </c>
      <c r="M361" s="535"/>
      <c r="N361" s="535"/>
      <c r="O361" s="555"/>
      <c r="P361" s="308"/>
      <c r="T361" s="281"/>
      <c r="U361" s="558"/>
      <c r="V361" s="561"/>
      <c r="W361" s="561"/>
      <c r="X361" s="561"/>
      <c r="Y361" s="561"/>
      <c r="Z361" s="561"/>
      <c r="AA361" s="561"/>
      <c r="AB361" s="561"/>
      <c r="AC361" s="561"/>
      <c r="AD361" s="561"/>
      <c r="AE361" s="561"/>
      <c r="AF361" s="561"/>
      <c r="AG361" s="564"/>
      <c r="AH361" s="283"/>
    </row>
    <row r="362" spans="2:34" ht="39.75" customHeight="1">
      <c r="B362" s="280"/>
      <c r="C362" s="595"/>
      <c r="D362" s="601"/>
      <c r="E362" s="566"/>
      <c r="F362" s="587"/>
      <c r="G362" s="615"/>
      <c r="H362" s="541"/>
      <c r="I362" s="626"/>
      <c r="J362" s="550"/>
      <c r="K362" s="314" t="s">
        <v>217</v>
      </c>
      <c r="L362" s="341" t="s">
        <v>510</v>
      </c>
      <c r="M362" s="535"/>
      <c r="N362" s="535"/>
      <c r="O362" s="555"/>
      <c r="P362" s="308"/>
      <c r="T362" s="281"/>
      <c r="U362" s="558"/>
      <c r="V362" s="561"/>
      <c r="W362" s="561"/>
      <c r="X362" s="561"/>
      <c r="Y362" s="561"/>
      <c r="Z362" s="561"/>
      <c r="AA362" s="561"/>
      <c r="AB362" s="561"/>
      <c r="AC362" s="561"/>
      <c r="AD362" s="561"/>
      <c r="AE362" s="561"/>
      <c r="AF362" s="561"/>
      <c r="AG362" s="564"/>
      <c r="AH362" s="283"/>
    </row>
    <row r="363" spans="2:34" ht="39.75" customHeight="1">
      <c r="B363" s="280"/>
      <c r="C363" s="595"/>
      <c r="D363" s="601"/>
      <c r="E363" s="566"/>
      <c r="F363" s="587"/>
      <c r="G363" s="615"/>
      <c r="H363" s="541"/>
      <c r="I363" s="626"/>
      <c r="J363" s="550"/>
      <c r="K363" s="314" t="s">
        <v>241</v>
      </c>
      <c r="L363" s="341" t="s">
        <v>511</v>
      </c>
      <c r="M363" s="535"/>
      <c r="N363" s="535"/>
      <c r="O363" s="555"/>
      <c r="P363" s="308"/>
      <c r="T363" s="281"/>
      <c r="U363" s="558"/>
      <c r="V363" s="561"/>
      <c r="W363" s="561"/>
      <c r="X363" s="561"/>
      <c r="Y363" s="561"/>
      <c r="Z363" s="561"/>
      <c r="AA363" s="561"/>
      <c r="AB363" s="561"/>
      <c r="AC363" s="561"/>
      <c r="AD363" s="561"/>
      <c r="AE363" s="561"/>
      <c r="AF363" s="561"/>
      <c r="AG363" s="564"/>
      <c r="AH363" s="283"/>
    </row>
    <row r="364" spans="2:34" ht="39.75" customHeight="1">
      <c r="B364" s="280"/>
      <c r="C364" s="595"/>
      <c r="D364" s="601"/>
      <c r="E364" s="566"/>
      <c r="F364" s="587"/>
      <c r="G364" s="616"/>
      <c r="H364" s="588"/>
      <c r="I364" s="627"/>
      <c r="J364" s="574"/>
      <c r="K364" s="314" t="s">
        <v>243</v>
      </c>
      <c r="L364" s="341" t="s">
        <v>512</v>
      </c>
      <c r="M364" s="581"/>
      <c r="N364" s="581"/>
      <c r="O364" s="584"/>
      <c r="P364" s="308"/>
      <c r="T364" s="281"/>
      <c r="U364" s="558"/>
      <c r="V364" s="561"/>
      <c r="W364" s="561"/>
      <c r="X364" s="561"/>
      <c r="Y364" s="561"/>
      <c r="Z364" s="561"/>
      <c r="AA364" s="561"/>
      <c r="AB364" s="561"/>
      <c r="AC364" s="561"/>
      <c r="AD364" s="561"/>
      <c r="AE364" s="561"/>
      <c r="AF364" s="561"/>
      <c r="AG364" s="564"/>
      <c r="AH364" s="283"/>
    </row>
    <row r="365" spans="2:34" ht="39.75" customHeight="1">
      <c r="B365" s="280"/>
      <c r="C365" s="595"/>
      <c r="D365" s="601"/>
      <c r="E365" s="566"/>
      <c r="F365" s="587"/>
      <c r="G365" s="614"/>
      <c r="H365" s="617" t="s">
        <v>1056</v>
      </c>
      <c r="I365" s="625" t="s">
        <v>43</v>
      </c>
      <c r="J365" s="579" t="s">
        <v>90</v>
      </c>
      <c r="K365" s="314" t="s">
        <v>215</v>
      </c>
      <c r="L365" s="342" t="s">
        <v>472</v>
      </c>
      <c r="M365" s="552" t="s">
        <v>146</v>
      </c>
      <c r="N365" s="553">
        <v>40</v>
      </c>
      <c r="O365" s="554"/>
      <c r="P365" s="308"/>
      <c r="T365" s="281"/>
      <c r="U365" s="557"/>
      <c r="V365" s="560"/>
      <c r="W365" s="560"/>
      <c r="X365" s="560">
        <f>IF($N$365="","",$N$365)</f>
        <v>40</v>
      </c>
      <c r="Y365" s="560"/>
      <c r="Z365" s="560"/>
      <c r="AA365" s="560"/>
      <c r="AB365" s="560">
        <f>IF($N$365="","",$N$365)</f>
        <v>40</v>
      </c>
      <c r="AC365" s="560">
        <f>IF($N$365="","",$N$365)</f>
        <v>40</v>
      </c>
      <c r="AD365" s="560"/>
      <c r="AE365" s="560"/>
      <c r="AF365" s="560">
        <f>IF($N$365="","",$N$365)</f>
        <v>40</v>
      </c>
      <c r="AG365" s="563"/>
      <c r="AH365" s="283"/>
    </row>
    <row r="366" spans="2:34" ht="39.75" customHeight="1">
      <c r="B366" s="280"/>
      <c r="C366" s="595"/>
      <c r="D366" s="601"/>
      <c r="E366" s="566"/>
      <c r="F366" s="587"/>
      <c r="G366" s="615"/>
      <c r="H366" s="541"/>
      <c r="I366" s="626"/>
      <c r="J366" s="550"/>
      <c r="K366" s="314" t="s">
        <v>216</v>
      </c>
      <c r="L366" s="342" t="s">
        <v>473</v>
      </c>
      <c r="M366" s="535"/>
      <c r="N366" s="535"/>
      <c r="O366" s="555"/>
      <c r="P366" s="308"/>
      <c r="T366" s="281"/>
      <c r="U366" s="558"/>
      <c r="V366" s="561"/>
      <c r="W366" s="561"/>
      <c r="X366" s="561"/>
      <c r="Y366" s="561"/>
      <c r="Z366" s="561"/>
      <c r="AA366" s="561"/>
      <c r="AB366" s="561"/>
      <c r="AC366" s="561"/>
      <c r="AD366" s="561"/>
      <c r="AE366" s="561"/>
      <c r="AF366" s="561"/>
      <c r="AG366" s="564"/>
      <c r="AH366" s="283"/>
    </row>
    <row r="367" spans="2:34" ht="39.75" customHeight="1">
      <c r="B367" s="280"/>
      <c r="C367" s="595"/>
      <c r="D367" s="601"/>
      <c r="E367" s="566"/>
      <c r="F367" s="587"/>
      <c r="G367" s="615"/>
      <c r="H367" s="541"/>
      <c r="I367" s="626"/>
      <c r="J367" s="550"/>
      <c r="K367" s="314" t="s">
        <v>217</v>
      </c>
      <c r="L367" s="341" t="s">
        <v>513</v>
      </c>
      <c r="M367" s="535"/>
      <c r="N367" s="535"/>
      <c r="O367" s="555"/>
      <c r="P367" s="308"/>
      <c r="T367" s="281"/>
      <c r="U367" s="558"/>
      <c r="V367" s="561"/>
      <c r="W367" s="561"/>
      <c r="X367" s="561"/>
      <c r="Y367" s="561"/>
      <c r="Z367" s="561"/>
      <c r="AA367" s="561"/>
      <c r="AB367" s="561"/>
      <c r="AC367" s="561"/>
      <c r="AD367" s="561"/>
      <c r="AE367" s="561"/>
      <c r="AF367" s="561"/>
      <c r="AG367" s="564"/>
      <c r="AH367" s="283"/>
    </row>
    <row r="368" spans="2:34" ht="39.75" customHeight="1">
      <c r="B368" s="280"/>
      <c r="C368" s="595"/>
      <c r="D368" s="601"/>
      <c r="E368" s="566"/>
      <c r="F368" s="587"/>
      <c r="G368" s="615"/>
      <c r="H368" s="541"/>
      <c r="I368" s="626"/>
      <c r="J368" s="550"/>
      <c r="K368" s="314" t="s">
        <v>241</v>
      </c>
      <c r="L368" s="341" t="s">
        <v>514</v>
      </c>
      <c r="M368" s="535"/>
      <c r="N368" s="535"/>
      <c r="O368" s="555"/>
      <c r="P368" s="308"/>
      <c r="T368" s="281"/>
      <c r="U368" s="558"/>
      <c r="V368" s="561"/>
      <c r="W368" s="561"/>
      <c r="X368" s="561"/>
      <c r="Y368" s="561"/>
      <c r="Z368" s="561"/>
      <c r="AA368" s="561"/>
      <c r="AB368" s="561"/>
      <c r="AC368" s="561"/>
      <c r="AD368" s="561"/>
      <c r="AE368" s="561"/>
      <c r="AF368" s="561"/>
      <c r="AG368" s="564"/>
      <c r="AH368" s="283"/>
    </row>
    <row r="369" spans="2:34" ht="39.75" customHeight="1">
      <c r="B369" s="280"/>
      <c r="C369" s="595"/>
      <c r="D369" s="601"/>
      <c r="E369" s="566"/>
      <c r="F369" s="587"/>
      <c r="G369" s="616"/>
      <c r="H369" s="588"/>
      <c r="I369" s="627"/>
      <c r="J369" s="574"/>
      <c r="K369" s="314" t="s">
        <v>243</v>
      </c>
      <c r="L369" s="341" t="s">
        <v>515</v>
      </c>
      <c r="M369" s="581"/>
      <c r="N369" s="581"/>
      <c r="O369" s="584"/>
      <c r="P369" s="308"/>
      <c r="T369" s="281"/>
      <c r="U369" s="558"/>
      <c r="V369" s="561"/>
      <c r="W369" s="561"/>
      <c r="X369" s="561"/>
      <c r="Y369" s="561"/>
      <c r="Z369" s="561"/>
      <c r="AA369" s="561"/>
      <c r="AB369" s="561"/>
      <c r="AC369" s="561"/>
      <c r="AD369" s="561"/>
      <c r="AE369" s="561"/>
      <c r="AF369" s="561"/>
      <c r="AG369" s="564"/>
      <c r="AH369" s="283"/>
    </row>
    <row r="370" spans="2:34" ht="39.75" customHeight="1">
      <c r="B370" s="280"/>
      <c r="C370" s="595"/>
      <c r="D370" s="601"/>
      <c r="E370" s="566"/>
      <c r="F370" s="587"/>
      <c r="G370" s="614"/>
      <c r="H370" s="617" t="s">
        <v>1057</v>
      </c>
      <c r="I370" s="625" t="s">
        <v>44</v>
      </c>
      <c r="J370" s="579" t="s">
        <v>90</v>
      </c>
      <c r="K370" s="314" t="s">
        <v>215</v>
      </c>
      <c r="L370" s="342" t="s">
        <v>472</v>
      </c>
      <c r="M370" s="552" t="s">
        <v>146</v>
      </c>
      <c r="N370" s="553">
        <v>40</v>
      </c>
      <c r="O370" s="554"/>
      <c r="P370" s="308"/>
      <c r="T370" s="281"/>
      <c r="U370" s="557"/>
      <c r="V370" s="560"/>
      <c r="W370" s="560"/>
      <c r="X370" s="560"/>
      <c r="Y370" s="560"/>
      <c r="Z370" s="560"/>
      <c r="AA370" s="628"/>
      <c r="AB370" s="560">
        <f>IF($N$370="","",$N$370)</f>
        <v>40</v>
      </c>
      <c r="AC370" s="560">
        <f>IF($N$370="","",$N$370)</f>
        <v>40</v>
      </c>
      <c r="AD370" s="560"/>
      <c r="AE370" s="560"/>
      <c r="AF370" s="560"/>
      <c r="AG370" s="563"/>
      <c r="AH370" s="283"/>
    </row>
    <row r="371" spans="2:34" ht="39.75" customHeight="1">
      <c r="B371" s="280"/>
      <c r="C371" s="595"/>
      <c r="D371" s="601"/>
      <c r="E371" s="566"/>
      <c r="F371" s="587"/>
      <c r="G371" s="615"/>
      <c r="H371" s="541"/>
      <c r="I371" s="626"/>
      <c r="J371" s="550"/>
      <c r="K371" s="314" t="s">
        <v>216</v>
      </c>
      <c r="L371" s="342" t="s">
        <v>473</v>
      </c>
      <c r="M371" s="535"/>
      <c r="N371" s="535"/>
      <c r="O371" s="555"/>
      <c r="P371" s="308"/>
      <c r="T371" s="281"/>
      <c r="U371" s="558"/>
      <c r="V371" s="561"/>
      <c r="W371" s="561"/>
      <c r="X371" s="561"/>
      <c r="Y371" s="561"/>
      <c r="Z371" s="561"/>
      <c r="AA371" s="629"/>
      <c r="AB371" s="561"/>
      <c r="AC371" s="561"/>
      <c r="AD371" s="561"/>
      <c r="AE371" s="561"/>
      <c r="AF371" s="561"/>
      <c r="AG371" s="564"/>
      <c r="AH371" s="283"/>
    </row>
    <row r="372" spans="2:34" ht="39.75" customHeight="1">
      <c r="B372" s="280"/>
      <c r="C372" s="595"/>
      <c r="D372" s="601"/>
      <c r="E372" s="566"/>
      <c r="F372" s="587"/>
      <c r="G372" s="615"/>
      <c r="H372" s="541"/>
      <c r="I372" s="626"/>
      <c r="J372" s="550"/>
      <c r="K372" s="314" t="s">
        <v>217</v>
      </c>
      <c r="L372" s="341" t="s">
        <v>516</v>
      </c>
      <c r="M372" s="535"/>
      <c r="N372" s="535"/>
      <c r="O372" s="555"/>
      <c r="P372" s="308"/>
      <c r="T372" s="281"/>
      <c r="U372" s="558"/>
      <c r="V372" s="561"/>
      <c r="W372" s="561"/>
      <c r="X372" s="561"/>
      <c r="Y372" s="561"/>
      <c r="Z372" s="561"/>
      <c r="AA372" s="629"/>
      <c r="AB372" s="561"/>
      <c r="AC372" s="561"/>
      <c r="AD372" s="561"/>
      <c r="AE372" s="561"/>
      <c r="AF372" s="561"/>
      <c r="AG372" s="564"/>
      <c r="AH372" s="283"/>
    </row>
    <row r="373" spans="2:34" ht="39.75" customHeight="1">
      <c r="B373" s="280"/>
      <c r="C373" s="595"/>
      <c r="D373" s="601"/>
      <c r="E373" s="566"/>
      <c r="F373" s="587"/>
      <c r="G373" s="615"/>
      <c r="H373" s="541"/>
      <c r="I373" s="626"/>
      <c r="J373" s="550"/>
      <c r="K373" s="314" t="s">
        <v>241</v>
      </c>
      <c r="L373" s="341" t="s">
        <v>517</v>
      </c>
      <c r="M373" s="535"/>
      <c r="N373" s="535"/>
      <c r="O373" s="555"/>
      <c r="P373" s="308"/>
      <c r="T373" s="281"/>
      <c r="U373" s="558"/>
      <c r="V373" s="561"/>
      <c r="W373" s="561"/>
      <c r="X373" s="561"/>
      <c r="Y373" s="561"/>
      <c r="Z373" s="561"/>
      <c r="AA373" s="629"/>
      <c r="AB373" s="561"/>
      <c r="AC373" s="561"/>
      <c r="AD373" s="561"/>
      <c r="AE373" s="561"/>
      <c r="AF373" s="561"/>
      <c r="AG373" s="564"/>
      <c r="AH373" s="283"/>
    </row>
    <row r="374" spans="2:34" ht="39.75" customHeight="1">
      <c r="B374" s="280"/>
      <c r="C374" s="595"/>
      <c r="D374" s="601"/>
      <c r="E374" s="566"/>
      <c r="F374" s="587"/>
      <c r="G374" s="616"/>
      <c r="H374" s="588"/>
      <c r="I374" s="627"/>
      <c r="J374" s="574"/>
      <c r="K374" s="314" t="s">
        <v>243</v>
      </c>
      <c r="L374" s="341" t="s">
        <v>518</v>
      </c>
      <c r="M374" s="581"/>
      <c r="N374" s="581"/>
      <c r="O374" s="584"/>
      <c r="P374" s="308"/>
      <c r="T374" s="281"/>
      <c r="U374" s="558"/>
      <c r="V374" s="561"/>
      <c r="W374" s="561"/>
      <c r="X374" s="561"/>
      <c r="Y374" s="561"/>
      <c r="Z374" s="561"/>
      <c r="AA374" s="630"/>
      <c r="AB374" s="561"/>
      <c r="AC374" s="561"/>
      <c r="AD374" s="561"/>
      <c r="AE374" s="561"/>
      <c r="AF374" s="561"/>
      <c r="AG374" s="564"/>
      <c r="AH374" s="283"/>
    </row>
    <row r="375" spans="2:34" ht="39.75" customHeight="1">
      <c r="B375" s="280"/>
      <c r="C375" s="595"/>
      <c r="D375" s="601"/>
      <c r="E375" s="566"/>
      <c r="F375" s="587"/>
      <c r="G375" s="614"/>
      <c r="H375" s="617" t="s">
        <v>1058</v>
      </c>
      <c r="I375" s="625" t="s">
        <v>45</v>
      </c>
      <c r="J375" s="579" t="s">
        <v>90</v>
      </c>
      <c r="K375" s="314" t="s">
        <v>215</v>
      </c>
      <c r="L375" s="342" t="s">
        <v>472</v>
      </c>
      <c r="M375" s="552" t="s">
        <v>146</v>
      </c>
      <c r="N375" s="553">
        <v>90</v>
      </c>
      <c r="O375" s="554"/>
      <c r="P375" s="308"/>
      <c r="T375" s="281"/>
      <c r="U375" s="557"/>
      <c r="V375" s="560"/>
      <c r="W375" s="560"/>
      <c r="X375" s="560"/>
      <c r="Y375" s="560"/>
      <c r="Z375" s="560"/>
      <c r="AA375" s="560"/>
      <c r="AB375" s="560">
        <f>IF($N$375="","",$N$375)</f>
        <v>90</v>
      </c>
      <c r="AC375" s="560">
        <f>IF($N$375="","",$N$375)</f>
        <v>90</v>
      </c>
      <c r="AD375" s="560">
        <f>IF($N$375="","",$N$375)</f>
        <v>90</v>
      </c>
      <c r="AE375" s="560"/>
      <c r="AF375" s="560"/>
      <c r="AG375" s="563"/>
      <c r="AH375" s="283"/>
    </row>
    <row r="376" spans="2:34" ht="39.75" customHeight="1">
      <c r="B376" s="280"/>
      <c r="C376" s="595"/>
      <c r="D376" s="601"/>
      <c r="E376" s="566"/>
      <c r="F376" s="587"/>
      <c r="G376" s="615"/>
      <c r="H376" s="541"/>
      <c r="I376" s="626"/>
      <c r="J376" s="550"/>
      <c r="K376" s="314" t="s">
        <v>216</v>
      </c>
      <c r="L376" s="342" t="s">
        <v>473</v>
      </c>
      <c r="M376" s="535"/>
      <c r="N376" s="535"/>
      <c r="O376" s="555"/>
      <c r="P376" s="308"/>
      <c r="T376" s="281"/>
      <c r="U376" s="558"/>
      <c r="V376" s="561"/>
      <c r="W376" s="561"/>
      <c r="X376" s="561"/>
      <c r="Y376" s="561"/>
      <c r="Z376" s="561"/>
      <c r="AA376" s="561"/>
      <c r="AB376" s="561"/>
      <c r="AC376" s="561"/>
      <c r="AD376" s="561"/>
      <c r="AE376" s="561"/>
      <c r="AF376" s="561"/>
      <c r="AG376" s="564"/>
      <c r="AH376" s="283"/>
    </row>
    <row r="377" spans="2:34" ht="39.75" customHeight="1">
      <c r="B377" s="280"/>
      <c r="C377" s="595"/>
      <c r="D377" s="601"/>
      <c r="E377" s="566"/>
      <c r="F377" s="587"/>
      <c r="G377" s="615"/>
      <c r="H377" s="541"/>
      <c r="I377" s="626"/>
      <c r="J377" s="550"/>
      <c r="K377" s="314" t="s">
        <v>217</v>
      </c>
      <c r="L377" s="341" t="s">
        <v>519</v>
      </c>
      <c r="M377" s="535"/>
      <c r="N377" s="535"/>
      <c r="O377" s="555"/>
      <c r="P377" s="308"/>
      <c r="T377" s="281"/>
      <c r="U377" s="558"/>
      <c r="V377" s="561"/>
      <c r="W377" s="561"/>
      <c r="X377" s="561"/>
      <c r="Y377" s="561"/>
      <c r="Z377" s="561"/>
      <c r="AA377" s="561"/>
      <c r="AB377" s="561"/>
      <c r="AC377" s="561"/>
      <c r="AD377" s="561"/>
      <c r="AE377" s="561"/>
      <c r="AF377" s="561"/>
      <c r="AG377" s="564"/>
      <c r="AH377" s="283"/>
    </row>
    <row r="378" spans="2:34" ht="39.75" customHeight="1">
      <c r="B378" s="280"/>
      <c r="C378" s="595"/>
      <c r="D378" s="601"/>
      <c r="E378" s="566"/>
      <c r="F378" s="587"/>
      <c r="G378" s="615"/>
      <c r="H378" s="541"/>
      <c r="I378" s="626"/>
      <c r="J378" s="550"/>
      <c r="K378" s="314" t="s">
        <v>241</v>
      </c>
      <c r="L378" s="341" t="s">
        <v>520</v>
      </c>
      <c r="M378" s="535"/>
      <c r="N378" s="535"/>
      <c r="O378" s="555"/>
      <c r="P378" s="308"/>
      <c r="T378" s="281"/>
      <c r="U378" s="558"/>
      <c r="V378" s="561"/>
      <c r="W378" s="561"/>
      <c r="X378" s="561"/>
      <c r="Y378" s="561"/>
      <c r="Z378" s="561"/>
      <c r="AA378" s="561"/>
      <c r="AB378" s="561"/>
      <c r="AC378" s="561"/>
      <c r="AD378" s="561"/>
      <c r="AE378" s="561"/>
      <c r="AF378" s="561"/>
      <c r="AG378" s="564"/>
      <c r="AH378" s="283"/>
    </row>
    <row r="379" spans="2:34" ht="39.75" customHeight="1">
      <c r="B379" s="280"/>
      <c r="C379" s="595"/>
      <c r="D379" s="601"/>
      <c r="E379" s="566"/>
      <c r="F379" s="587"/>
      <c r="G379" s="616"/>
      <c r="H379" s="588"/>
      <c r="I379" s="627"/>
      <c r="J379" s="574"/>
      <c r="K379" s="314" t="s">
        <v>243</v>
      </c>
      <c r="L379" s="341" t="s">
        <v>521</v>
      </c>
      <c r="M379" s="581"/>
      <c r="N379" s="581"/>
      <c r="O379" s="584"/>
      <c r="P379" s="308"/>
      <c r="T379" s="281"/>
      <c r="U379" s="558"/>
      <c r="V379" s="561"/>
      <c r="W379" s="561"/>
      <c r="X379" s="561"/>
      <c r="Y379" s="561"/>
      <c r="Z379" s="561"/>
      <c r="AA379" s="561"/>
      <c r="AB379" s="561"/>
      <c r="AC379" s="561"/>
      <c r="AD379" s="561"/>
      <c r="AE379" s="561"/>
      <c r="AF379" s="561"/>
      <c r="AG379" s="564"/>
      <c r="AH379" s="283"/>
    </row>
    <row r="380" spans="2:34" ht="39.75" customHeight="1">
      <c r="B380" s="280"/>
      <c r="C380" s="595"/>
      <c r="D380" s="601"/>
      <c r="E380" s="566"/>
      <c r="F380" s="587"/>
      <c r="G380" s="614"/>
      <c r="H380" s="617" t="s">
        <v>1059</v>
      </c>
      <c r="I380" s="625" t="s">
        <v>46</v>
      </c>
      <c r="J380" s="579" t="s">
        <v>90</v>
      </c>
      <c r="K380" s="314" t="s">
        <v>215</v>
      </c>
      <c r="L380" s="342" t="s">
        <v>472</v>
      </c>
      <c r="M380" s="552" t="s">
        <v>146</v>
      </c>
      <c r="N380" s="553">
        <v>80</v>
      </c>
      <c r="O380" s="554"/>
      <c r="P380" s="308"/>
      <c r="T380" s="281"/>
      <c r="U380" s="560">
        <f>IF($N$380="","",$N$380)</f>
        <v>80</v>
      </c>
      <c r="V380" s="560"/>
      <c r="W380" s="560"/>
      <c r="X380" s="560"/>
      <c r="Y380" s="560"/>
      <c r="Z380" s="560"/>
      <c r="AA380" s="560"/>
      <c r="AB380" s="560">
        <f>IF($N$380="","",$N$380)</f>
        <v>80</v>
      </c>
      <c r="AC380" s="560"/>
      <c r="AD380" s="560"/>
      <c r="AE380" s="560"/>
      <c r="AF380" s="560"/>
      <c r="AG380" s="563"/>
      <c r="AH380" s="283"/>
    </row>
    <row r="381" spans="2:34" ht="39.75" customHeight="1">
      <c r="B381" s="280"/>
      <c r="C381" s="595"/>
      <c r="D381" s="601"/>
      <c r="E381" s="566"/>
      <c r="F381" s="587"/>
      <c r="G381" s="615"/>
      <c r="H381" s="541"/>
      <c r="I381" s="626"/>
      <c r="J381" s="550"/>
      <c r="K381" s="314" t="s">
        <v>216</v>
      </c>
      <c r="L381" s="342" t="s">
        <v>473</v>
      </c>
      <c r="M381" s="535"/>
      <c r="N381" s="535"/>
      <c r="O381" s="555"/>
      <c r="P381" s="308"/>
      <c r="T381" s="281"/>
      <c r="U381" s="561"/>
      <c r="V381" s="561"/>
      <c r="W381" s="561"/>
      <c r="X381" s="561"/>
      <c r="Y381" s="561"/>
      <c r="Z381" s="561"/>
      <c r="AA381" s="561"/>
      <c r="AB381" s="561"/>
      <c r="AC381" s="561"/>
      <c r="AD381" s="561"/>
      <c r="AE381" s="561"/>
      <c r="AF381" s="561"/>
      <c r="AG381" s="564"/>
      <c r="AH381" s="283"/>
    </row>
    <row r="382" spans="2:34" ht="39.75" customHeight="1">
      <c r="B382" s="280"/>
      <c r="C382" s="595"/>
      <c r="D382" s="601"/>
      <c r="E382" s="566"/>
      <c r="F382" s="587"/>
      <c r="G382" s="615"/>
      <c r="H382" s="541"/>
      <c r="I382" s="626"/>
      <c r="J382" s="550"/>
      <c r="K382" s="314" t="s">
        <v>217</v>
      </c>
      <c r="L382" s="341" t="s">
        <v>522</v>
      </c>
      <c r="M382" s="535"/>
      <c r="N382" s="535"/>
      <c r="O382" s="555"/>
      <c r="P382" s="308"/>
      <c r="T382" s="281"/>
      <c r="U382" s="561"/>
      <c r="V382" s="561"/>
      <c r="W382" s="561"/>
      <c r="X382" s="561"/>
      <c r="Y382" s="561"/>
      <c r="Z382" s="561"/>
      <c r="AA382" s="561"/>
      <c r="AB382" s="561"/>
      <c r="AC382" s="561"/>
      <c r="AD382" s="561"/>
      <c r="AE382" s="561"/>
      <c r="AF382" s="561"/>
      <c r="AG382" s="564"/>
      <c r="AH382" s="283"/>
    </row>
    <row r="383" spans="2:34" ht="39.75" customHeight="1">
      <c r="B383" s="280"/>
      <c r="C383" s="595"/>
      <c r="D383" s="601"/>
      <c r="E383" s="566"/>
      <c r="F383" s="587"/>
      <c r="G383" s="615"/>
      <c r="H383" s="541"/>
      <c r="I383" s="626"/>
      <c r="J383" s="550"/>
      <c r="K383" s="314" t="s">
        <v>241</v>
      </c>
      <c r="L383" s="341" t="s">
        <v>523</v>
      </c>
      <c r="M383" s="535"/>
      <c r="N383" s="535"/>
      <c r="O383" s="555"/>
      <c r="P383" s="308"/>
      <c r="T383" s="281"/>
      <c r="U383" s="561"/>
      <c r="V383" s="561"/>
      <c r="W383" s="561"/>
      <c r="X383" s="561"/>
      <c r="Y383" s="561"/>
      <c r="Z383" s="561"/>
      <c r="AA383" s="561"/>
      <c r="AB383" s="561"/>
      <c r="AC383" s="561"/>
      <c r="AD383" s="561"/>
      <c r="AE383" s="561"/>
      <c r="AF383" s="561"/>
      <c r="AG383" s="564"/>
      <c r="AH383" s="283"/>
    </row>
    <row r="384" spans="2:34" ht="39.75" customHeight="1">
      <c r="B384" s="280"/>
      <c r="C384" s="595"/>
      <c r="D384" s="601"/>
      <c r="E384" s="566"/>
      <c r="F384" s="587"/>
      <c r="G384" s="616"/>
      <c r="H384" s="588"/>
      <c r="I384" s="627"/>
      <c r="J384" s="574"/>
      <c r="K384" s="314" t="s">
        <v>243</v>
      </c>
      <c r="L384" s="341" t="s">
        <v>524</v>
      </c>
      <c r="M384" s="581"/>
      <c r="N384" s="581"/>
      <c r="O384" s="584"/>
      <c r="P384" s="308"/>
      <c r="T384" s="281"/>
      <c r="U384" s="561"/>
      <c r="V384" s="561"/>
      <c r="W384" s="561"/>
      <c r="X384" s="561"/>
      <c r="Y384" s="561"/>
      <c r="Z384" s="561"/>
      <c r="AA384" s="561"/>
      <c r="AB384" s="561"/>
      <c r="AC384" s="561"/>
      <c r="AD384" s="561"/>
      <c r="AE384" s="561"/>
      <c r="AF384" s="561"/>
      <c r="AG384" s="564"/>
      <c r="AH384" s="283"/>
    </row>
    <row r="385" spans="2:34" ht="39.75" customHeight="1">
      <c r="B385" s="280"/>
      <c r="C385" s="595"/>
      <c r="D385" s="601"/>
      <c r="E385" s="566"/>
      <c r="F385" s="587"/>
      <c r="G385" s="614"/>
      <c r="H385" s="617" t="s">
        <v>1060</v>
      </c>
      <c r="I385" s="625" t="s">
        <v>47</v>
      </c>
      <c r="J385" s="579" t="s">
        <v>90</v>
      </c>
      <c r="K385" s="314" t="s">
        <v>215</v>
      </c>
      <c r="L385" s="342" t="s">
        <v>472</v>
      </c>
      <c r="M385" s="552" t="s">
        <v>146</v>
      </c>
      <c r="N385" s="553">
        <v>60</v>
      </c>
      <c r="O385" s="554"/>
      <c r="P385" s="308"/>
      <c r="T385" s="281"/>
      <c r="U385" s="557"/>
      <c r="V385" s="560"/>
      <c r="W385" s="560"/>
      <c r="X385" s="560"/>
      <c r="Y385" s="560"/>
      <c r="Z385" s="560"/>
      <c r="AA385" s="560"/>
      <c r="AB385" s="560">
        <f>IF($N$385="","",$N$385)</f>
        <v>60</v>
      </c>
      <c r="AC385" s="560"/>
      <c r="AD385" s="560"/>
      <c r="AE385" s="560"/>
      <c r="AF385" s="560"/>
      <c r="AG385" s="563"/>
      <c r="AH385" s="283"/>
    </row>
    <row r="386" spans="2:34" ht="39.75" customHeight="1">
      <c r="B386" s="280"/>
      <c r="C386" s="595"/>
      <c r="D386" s="601"/>
      <c r="E386" s="566"/>
      <c r="F386" s="587"/>
      <c r="G386" s="615"/>
      <c r="H386" s="541"/>
      <c r="I386" s="626"/>
      <c r="J386" s="550"/>
      <c r="K386" s="314" t="s">
        <v>216</v>
      </c>
      <c r="L386" s="342" t="s">
        <v>473</v>
      </c>
      <c r="M386" s="535"/>
      <c r="N386" s="535"/>
      <c r="O386" s="555"/>
      <c r="P386" s="308"/>
      <c r="T386" s="281"/>
      <c r="U386" s="558"/>
      <c r="V386" s="561"/>
      <c r="W386" s="561"/>
      <c r="X386" s="561"/>
      <c r="Y386" s="561"/>
      <c r="Z386" s="561"/>
      <c r="AA386" s="561"/>
      <c r="AB386" s="561"/>
      <c r="AC386" s="561"/>
      <c r="AD386" s="561"/>
      <c r="AE386" s="561"/>
      <c r="AF386" s="561"/>
      <c r="AG386" s="564"/>
      <c r="AH386" s="283"/>
    </row>
    <row r="387" spans="2:34" ht="39.75" customHeight="1">
      <c r="B387" s="280"/>
      <c r="C387" s="595"/>
      <c r="D387" s="601"/>
      <c r="E387" s="566"/>
      <c r="F387" s="587"/>
      <c r="G387" s="615"/>
      <c r="H387" s="541"/>
      <c r="I387" s="626"/>
      <c r="J387" s="550"/>
      <c r="K387" s="314" t="s">
        <v>217</v>
      </c>
      <c r="L387" s="341" t="s">
        <v>525</v>
      </c>
      <c r="M387" s="535"/>
      <c r="N387" s="535"/>
      <c r="O387" s="555"/>
      <c r="P387" s="308"/>
      <c r="T387" s="281"/>
      <c r="U387" s="558"/>
      <c r="V387" s="561"/>
      <c r="W387" s="561"/>
      <c r="X387" s="561"/>
      <c r="Y387" s="561"/>
      <c r="Z387" s="561"/>
      <c r="AA387" s="561"/>
      <c r="AB387" s="561"/>
      <c r="AC387" s="561"/>
      <c r="AD387" s="561"/>
      <c r="AE387" s="561"/>
      <c r="AF387" s="561"/>
      <c r="AG387" s="564"/>
      <c r="AH387" s="283"/>
    </row>
    <row r="388" spans="2:34" ht="39.75" customHeight="1">
      <c r="B388" s="280"/>
      <c r="C388" s="595"/>
      <c r="D388" s="601"/>
      <c r="E388" s="566"/>
      <c r="F388" s="587"/>
      <c r="G388" s="615"/>
      <c r="H388" s="541"/>
      <c r="I388" s="626"/>
      <c r="J388" s="550"/>
      <c r="K388" s="314" t="s">
        <v>241</v>
      </c>
      <c r="L388" s="341" t="s">
        <v>526</v>
      </c>
      <c r="M388" s="535"/>
      <c r="N388" s="535"/>
      <c r="O388" s="555"/>
      <c r="P388" s="308"/>
      <c r="T388" s="281"/>
      <c r="U388" s="558"/>
      <c r="V388" s="561"/>
      <c r="W388" s="561"/>
      <c r="X388" s="561"/>
      <c r="Y388" s="561"/>
      <c r="Z388" s="561"/>
      <c r="AA388" s="561"/>
      <c r="AB388" s="561"/>
      <c r="AC388" s="561"/>
      <c r="AD388" s="561"/>
      <c r="AE388" s="561"/>
      <c r="AF388" s="561"/>
      <c r="AG388" s="564"/>
      <c r="AH388" s="283"/>
    </row>
    <row r="389" spans="2:34" ht="39.75" customHeight="1">
      <c r="B389" s="280"/>
      <c r="C389" s="595"/>
      <c r="D389" s="601"/>
      <c r="E389" s="566"/>
      <c r="F389" s="587"/>
      <c r="G389" s="616"/>
      <c r="H389" s="588"/>
      <c r="I389" s="627"/>
      <c r="J389" s="574"/>
      <c r="K389" s="314" t="s">
        <v>243</v>
      </c>
      <c r="L389" s="341" t="s">
        <v>527</v>
      </c>
      <c r="M389" s="581"/>
      <c r="N389" s="581"/>
      <c r="O389" s="584"/>
      <c r="P389" s="308"/>
      <c r="T389" s="281"/>
      <c r="U389" s="558"/>
      <c r="V389" s="561"/>
      <c r="W389" s="561"/>
      <c r="X389" s="561"/>
      <c r="Y389" s="561"/>
      <c r="Z389" s="561"/>
      <c r="AA389" s="561"/>
      <c r="AB389" s="561"/>
      <c r="AC389" s="561"/>
      <c r="AD389" s="561"/>
      <c r="AE389" s="561"/>
      <c r="AF389" s="561"/>
      <c r="AG389" s="564"/>
      <c r="AH389" s="283"/>
    </row>
    <row r="390" spans="2:34" ht="39.75" customHeight="1">
      <c r="B390" s="280"/>
      <c r="C390" s="595"/>
      <c r="D390" s="601"/>
      <c r="E390" s="566"/>
      <c r="F390" s="587"/>
      <c r="G390" s="578">
        <v>38</v>
      </c>
      <c r="H390" s="576" t="s">
        <v>198</v>
      </c>
      <c r="I390" s="577"/>
      <c r="J390" s="579" t="s">
        <v>112</v>
      </c>
      <c r="K390" s="314" t="s">
        <v>215</v>
      </c>
      <c r="L390" s="342" t="s">
        <v>528</v>
      </c>
      <c r="M390" s="552" t="s">
        <v>146</v>
      </c>
      <c r="N390" s="553">
        <v>20</v>
      </c>
      <c r="O390" s="554"/>
      <c r="P390" s="308"/>
      <c r="T390" s="281"/>
      <c r="U390" s="557"/>
      <c r="V390" s="560"/>
      <c r="W390" s="560"/>
      <c r="X390" s="560"/>
      <c r="Y390" s="560"/>
      <c r="Z390" s="560"/>
      <c r="AA390" s="560"/>
      <c r="AB390" s="560">
        <f>IF($N$390="","",$N$390)</f>
        <v>20</v>
      </c>
      <c r="AC390" s="560"/>
      <c r="AD390" s="560"/>
      <c r="AE390" s="560"/>
      <c r="AF390" s="560"/>
      <c r="AG390" s="563"/>
      <c r="AH390" s="283"/>
    </row>
    <row r="391" spans="2:34" ht="39.75" customHeight="1">
      <c r="B391" s="280"/>
      <c r="C391" s="595"/>
      <c r="D391" s="601"/>
      <c r="E391" s="535"/>
      <c r="F391" s="538"/>
      <c r="G391" s="541"/>
      <c r="H391" s="545"/>
      <c r="I391" s="546"/>
      <c r="J391" s="550"/>
      <c r="K391" s="314" t="s">
        <v>216</v>
      </c>
      <c r="L391" s="341" t="s">
        <v>529</v>
      </c>
      <c r="M391" s="535"/>
      <c r="N391" s="535"/>
      <c r="O391" s="555"/>
      <c r="P391" s="308"/>
      <c r="T391" s="281"/>
      <c r="U391" s="558"/>
      <c r="V391" s="561"/>
      <c r="W391" s="561"/>
      <c r="X391" s="561"/>
      <c r="Y391" s="561"/>
      <c r="Z391" s="561"/>
      <c r="AA391" s="561"/>
      <c r="AB391" s="561"/>
      <c r="AC391" s="561"/>
      <c r="AD391" s="561"/>
      <c r="AE391" s="561"/>
      <c r="AF391" s="561"/>
      <c r="AG391" s="564"/>
      <c r="AH391" s="283"/>
    </row>
    <row r="392" spans="2:34" ht="39.75" customHeight="1">
      <c r="B392" s="280"/>
      <c r="C392" s="595"/>
      <c r="D392" s="601"/>
      <c r="E392" s="535"/>
      <c r="F392" s="538"/>
      <c r="G392" s="541"/>
      <c r="H392" s="545"/>
      <c r="I392" s="546"/>
      <c r="J392" s="550"/>
      <c r="K392" s="314" t="s">
        <v>217</v>
      </c>
      <c r="L392" s="341" t="s">
        <v>530</v>
      </c>
      <c r="M392" s="535"/>
      <c r="N392" s="535"/>
      <c r="O392" s="555"/>
      <c r="P392" s="308"/>
      <c r="T392" s="281"/>
      <c r="U392" s="558"/>
      <c r="V392" s="561"/>
      <c r="W392" s="561"/>
      <c r="X392" s="561"/>
      <c r="Y392" s="561"/>
      <c r="Z392" s="561"/>
      <c r="AA392" s="561"/>
      <c r="AB392" s="561"/>
      <c r="AC392" s="561"/>
      <c r="AD392" s="561"/>
      <c r="AE392" s="561"/>
      <c r="AF392" s="561"/>
      <c r="AG392" s="564"/>
      <c r="AH392" s="283"/>
    </row>
    <row r="393" spans="2:34" ht="39.75" customHeight="1">
      <c r="B393" s="280"/>
      <c r="C393" s="595"/>
      <c r="D393" s="601"/>
      <c r="E393" s="535"/>
      <c r="F393" s="538"/>
      <c r="G393" s="541"/>
      <c r="H393" s="545"/>
      <c r="I393" s="546"/>
      <c r="J393" s="550"/>
      <c r="K393" s="314" t="s">
        <v>241</v>
      </c>
      <c r="L393" s="341" t="s">
        <v>531</v>
      </c>
      <c r="M393" s="535"/>
      <c r="N393" s="535"/>
      <c r="O393" s="555"/>
      <c r="P393" s="308"/>
      <c r="T393" s="281"/>
      <c r="U393" s="558"/>
      <c r="V393" s="561"/>
      <c r="W393" s="561"/>
      <c r="X393" s="561"/>
      <c r="Y393" s="561"/>
      <c r="Z393" s="561"/>
      <c r="AA393" s="561"/>
      <c r="AB393" s="561"/>
      <c r="AC393" s="561"/>
      <c r="AD393" s="561"/>
      <c r="AE393" s="561"/>
      <c r="AF393" s="561"/>
      <c r="AG393" s="564"/>
      <c r="AH393" s="283"/>
    </row>
    <row r="394" spans="2:34" ht="39.75" customHeight="1">
      <c r="B394" s="280"/>
      <c r="C394" s="595"/>
      <c r="D394" s="601"/>
      <c r="E394" s="536"/>
      <c r="F394" s="539"/>
      <c r="G394" s="542"/>
      <c r="H394" s="547"/>
      <c r="I394" s="548"/>
      <c r="J394" s="551"/>
      <c r="K394" s="318" t="s">
        <v>243</v>
      </c>
      <c r="L394" s="344" t="s">
        <v>532</v>
      </c>
      <c r="M394" s="536"/>
      <c r="N394" s="536"/>
      <c r="O394" s="556"/>
      <c r="P394" s="308"/>
      <c r="T394" s="281"/>
      <c r="U394" s="558"/>
      <c r="V394" s="561"/>
      <c r="W394" s="561"/>
      <c r="X394" s="561"/>
      <c r="Y394" s="561"/>
      <c r="Z394" s="561"/>
      <c r="AA394" s="561"/>
      <c r="AB394" s="561"/>
      <c r="AC394" s="561"/>
      <c r="AD394" s="561"/>
      <c r="AE394" s="561"/>
      <c r="AF394" s="561"/>
      <c r="AG394" s="564"/>
      <c r="AH394" s="283"/>
    </row>
    <row r="395" spans="2:34" ht="39.75" customHeight="1">
      <c r="B395" s="280"/>
      <c r="C395" s="595"/>
      <c r="D395" s="601"/>
      <c r="E395" s="566" t="s">
        <v>136</v>
      </c>
      <c r="F395" s="586">
        <f>IF(SUM(N395:N510)=0,"",AVERAGE(N395:N510))</f>
        <v>78.63636363636364</v>
      </c>
      <c r="G395" s="575">
        <v>39</v>
      </c>
      <c r="H395" s="543" t="s">
        <v>49</v>
      </c>
      <c r="I395" s="544"/>
      <c r="J395" s="573" t="s">
        <v>106</v>
      </c>
      <c r="K395" s="320" t="s">
        <v>215</v>
      </c>
      <c r="L395" s="345" t="s">
        <v>533</v>
      </c>
      <c r="M395" s="590" t="s">
        <v>146</v>
      </c>
      <c r="N395" s="591">
        <v>90</v>
      </c>
      <c r="O395" s="592"/>
      <c r="P395" s="308"/>
      <c r="T395" s="281"/>
      <c r="U395" s="557"/>
      <c r="V395" s="560">
        <f>IF($N$395="","",$N$395)</f>
        <v>90</v>
      </c>
      <c r="W395" s="560">
        <f>IF($N$395="","",$N$395)</f>
        <v>90</v>
      </c>
      <c r="X395" s="560"/>
      <c r="Y395" s="560">
        <f>IF($N$395="","",$N$395)</f>
        <v>90</v>
      </c>
      <c r="Z395" s="560"/>
      <c r="AA395" s="560"/>
      <c r="AB395" s="560"/>
      <c r="AC395" s="560"/>
      <c r="AD395" s="560"/>
      <c r="AE395" s="560"/>
      <c r="AF395" s="560"/>
      <c r="AG395" s="563"/>
      <c r="AH395" s="283"/>
    </row>
    <row r="396" spans="2:34" ht="39.75" customHeight="1">
      <c r="B396" s="280"/>
      <c r="C396" s="595"/>
      <c r="D396" s="601"/>
      <c r="E396" s="566"/>
      <c r="F396" s="586"/>
      <c r="G396" s="541"/>
      <c r="H396" s="545"/>
      <c r="I396" s="546"/>
      <c r="J396" s="550"/>
      <c r="K396" s="314" t="s">
        <v>216</v>
      </c>
      <c r="L396" s="341" t="s">
        <v>534</v>
      </c>
      <c r="M396" s="535"/>
      <c r="N396" s="535"/>
      <c r="O396" s="555"/>
      <c r="P396" s="308"/>
      <c r="T396" s="281"/>
      <c r="U396" s="558"/>
      <c r="V396" s="561"/>
      <c r="W396" s="561"/>
      <c r="X396" s="561"/>
      <c r="Y396" s="561"/>
      <c r="Z396" s="561"/>
      <c r="AA396" s="561"/>
      <c r="AB396" s="561"/>
      <c r="AC396" s="561"/>
      <c r="AD396" s="561"/>
      <c r="AE396" s="561"/>
      <c r="AF396" s="561"/>
      <c r="AG396" s="564"/>
      <c r="AH396" s="283"/>
    </row>
    <row r="397" spans="2:34" ht="39.75" customHeight="1">
      <c r="B397" s="280"/>
      <c r="C397" s="595"/>
      <c r="D397" s="601"/>
      <c r="E397" s="566"/>
      <c r="F397" s="586"/>
      <c r="G397" s="541"/>
      <c r="H397" s="545"/>
      <c r="I397" s="546"/>
      <c r="J397" s="550"/>
      <c r="K397" s="314" t="s">
        <v>217</v>
      </c>
      <c r="L397" s="341" t="s">
        <v>535</v>
      </c>
      <c r="M397" s="535"/>
      <c r="N397" s="535"/>
      <c r="O397" s="555"/>
      <c r="P397" s="308"/>
      <c r="T397" s="281"/>
      <c r="U397" s="558"/>
      <c r="V397" s="561"/>
      <c r="W397" s="561"/>
      <c r="X397" s="561"/>
      <c r="Y397" s="561"/>
      <c r="Z397" s="561"/>
      <c r="AA397" s="561"/>
      <c r="AB397" s="561"/>
      <c r="AC397" s="561"/>
      <c r="AD397" s="561"/>
      <c r="AE397" s="561"/>
      <c r="AF397" s="561"/>
      <c r="AG397" s="564"/>
      <c r="AH397" s="283"/>
    </row>
    <row r="398" spans="2:34" ht="39.75" customHeight="1">
      <c r="B398" s="280"/>
      <c r="C398" s="595"/>
      <c r="D398" s="601"/>
      <c r="E398" s="566"/>
      <c r="F398" s="586"/>
      <c r="G398" s="541"/>
      <c r="H398" s="545"/>
      <c r="I398" s="546"/>
      <c r="J398" s="550"/>
      <c r="K398" s="314" t="s">
        <v>241</v>
      </c>
      <c r="L398" s="341" t="s">
        <v>536</v>
      </c>
      <c r="M398" s="535"/>
      <c r="N398" s="535"/>
      <c r="O398" s="555"/>
      <c r="P398" s="308"/>
      <c r="T398" s="281"/>
      <c r="U398" s="558"/>
      <c r="V398" s="561"/>
      <c r="W398" s="561"/>
      <c r="X398" s="561"/>
      <c r="Y398" s="561"/>
      <c r="Z398" s="561"/>
      <c r="AA398" s="561"/>
      <c r="AB398" s="561"/>
      <c r="AC398" s="561"/>
      <c r="AD398" s="561"/>
      <c r="AE398" s="561"/>
      <c r="AF398" s="561"/>
      <c r="AG398" s="564"/>
      <c r="AH398" s="283"/>
    </row>
    <row r="399" spans="2:34" ht="39.75" customHeight="1">
      <c r="B399" s="280"/>
      <c r="C399" s="595"/>
      <c r="D399" s="601"/>
      <c r="E399" s="566"/>
      <c r="F399" s="586"/>
      <c r="G399" s="588"/>
      <c r="H399" s="571"/>
      <c r="I399" s="572"/>
      <c r="J399" s="574"/>
      <c r="K399" s="314" t="s">
        <v>243</v>
      </c>
      <c r="L399" s="341" t="s">
        <v>537</v>
      </c>
      <c r="M399" s="581"/>
      <c r="N399" s="581"/>
      <c r="O399" s="584"/>
      <c r="P399" s="308"/>
      <c r="T399" s="281"/>
      <c r="U399" s="558"/>
      <c r="V399" s="561"/>
      <c r="W399" s="561"/>
      <c r="X399" s="561"/>
      <c r="Y399" s="561"/>
      <c r="Z399" s="561"/>
      <c r="AA399" s="561"/>
      <c r="AB399" s="561"/>
      <c r="AC399" s="561"/>
      <c r="AD399" s="561"/>
      <c r="AE399" s="561"/>
      <c r="AF399" s="561"/>
      <c r="AG399" s="564"/>
      <c r="AH399" s="283"/>
    </row>
    <row r="400" spans="2:34" ht="39.75" customHeight="1">
      <c r="B400" s="280"/>
      <c r="C400" s="595"/>
      <c r="D400" s="601"/>
      <c r="E400" s="566"/>
      <c r="F400" s="587"/>
      <c r="G400" s="614"/>
      <c r="H400" s="617" t="s">
        <v>1061</v>
      </c>
      <c r="I400" s="618" t="s">
        <v>50</v>
      </c>
      <c r="J400" s="579" t="s">
        <v>104</v>
      </c>
      <c r="K400" s="314" t="s">
        <v>215</v>
      </c>
      <c r="L400" s="342" t="s">
        <v>533</v>
      </c>
      <c r="M400" s="552" t="s">
        <v>146</v>
      </c>
      <c r="N400" s="553"/>
      <c r="O400" s="593" t="s">
        <v>1198</v>
      </c>
      <c r="P400" s="308"/>
      <c r="T400" s="281"/>
      <c r="U400" s="557"/>
      <c r="V400" s="560"/>
      <c r="W400" s="560"/>
      <c r="X400" s="560"/>
      <c r="Y400" s="560" t="str">
        <f>IF($N$400="","",$N$400)</f>
        <v/>
      </c>
      <c r="Z400" s="560" t="str">
        <f>IF($N$400="","",$N$400)</f>
        <v/>
      </c>
      <c r="AA400" s="560"/>
      <c r="AB400" s="560"/>
      <c r="AC400" s="560"/>
      <c r="AD400" s="560" t="str">
        <f>IF($N$400="","",$N$400)</f>
        <v/>
      </c>
      <c r="AE400" s="560"/>
      <c r="AF400" s="560"/>
      <c r="AG400" s="563"/>
      <c r="AH400" s="283"/>
    </row>
    <row r="401" spans="2:34" ht="39.75" customHeight="1">
      <c r="B401" s="280"/>
      <c r="C401" s="595"/>
      <c r="D401" s="601"/>
      <c r="E401" s="566"/>
      <c r="F401" s="587"/>
      <c r="G401" s="615"/>
      <c r="H401" s="541"/>
      <c r="I401" s="619"/>
      <c r="J401" s="550"/>
      <c r="K401" s="314" t="s">
        <v>216</v>
      </c>
      <c r="L401" s="342" t="s">
        <v>538</v>
      </c>
      <c r="M401" s="535"/>
      <c r="N401" s="535"/>
      <c r="O401" s="555"/>
      <c r="P401" s="308"/>
      <c r="T401" s="281"/>
      <c r="U401" s="558"/>
      <c r="V401" s="561"/>
      <c r="W401" s="561"/>
      <c r="X401" s="561"/>
      <c r="Y401" s="561"/>
      <c r="Z401" s="561"/>
      <c r="AA401" s="561"/>
      <c r="AB401" s="561"/>
      <c r="AC401" s="561"/>
      <c r="AD401" s="561"/>
      <c r="AE401" s="561"/>
      <c r="AF401" s="561"/>
      <c r="AG401" s="564"/>
      <c r="AH401" s="283"/>
    </row>
    <row r="402" spans="2:34" ht="39.75" customHeight="1">
      <c r="B402" s="280"/>
      <c r="C402" s="595"/>
      <c r="D402" s="601"/>
      <c r="E402" s="566"/>
      <c r="F402" s="587"/>
      <c r="G402" s="615"/>
      <c r="H402" s="541"/>
      <c r="I402" s="619"/>
      <c r="J402" s="550"/>
      <c r="K402" s="314" t="s">
        <v>217</v>
      </c>
      <c r="L402" s="341" t="s">
        <v>539</v>
      </c>
      <c r="M402" s="535"/>
      <c r="N402" s="535"/>
      <c r="O402" s="555"/>
      <c r="P402" s="308"/>
      <c r="T402" s="281"/>
      <c r="U402" s="558"/>
      <c r="V402" s="561"/>
      <c r="W402" s="561"/>
      <c r="X402" s="561"/>
      <c r="Y402" s="561"/>
      <c r="Z402" s="561"/>
      <c r="AA402" s="561"/>
      <c r="AB402" s="561"/>
      <c r="AC402" s="561"/>
      <c r="AD402" s="561"/>
      <c r="AE402" s="561"/>
      <c r="AF402" s="561"/>
      <c r="AG402" s="564"/>
      <c r="AH402" s="283"/>
    </row>
    <row r="403" spans="2:34" ht="39.75" customHeight="1">
      <c r="B403" s="280"/>
      <c r="C403" s="595"/>
      <c r="D403" s="601"/>
      <c r="E403" s="566"/>
      <c r="F403" s="587"/>
      <c r="G403" s="615"/>
      <c r="H403" s="541"/>
      <c r="I403" s="619"/>
      <c r="J403" s="550"/>
      <c r="K403" s="314" t="s">
        <v>241</v>
      </c>
      <c r="L403" s="341" t="s">
        <v>540</v>
      </c>
      <c r="M403" s="535"/>
      <c r="N403" s="535"/>
      <c r="O403" s="555"/>
      <c r="P403" s="308"/>
      <c r="T403" s="281"/>
      <c r="U403" s="558"/>
      <c r="V403" s="561"/>
      <c r="W403" s="561"/>
      <c r="X403" s="561"/>
      <c r="Y403" s="561"/>
      <c r="Z403" s="561"/>
      <c r="AA403" s="561"/>
      <c r="AB403" s="561"/>
      <c r="AC403" s="561"/>
      <c r="AD403" s="561"/>
      <c r="AE403" s="561"/>
      <c r="AF403" s="561"/>
      <c r="AG403" s="564"/>
      <c r="AH403" s="283"/>
    </row>
    <row r="404" spans="2:34" ht="39.75" customHeight="1">
      <c r="B404" s="280"/>
      <c r="C404" s="595"/>
      <c r="D404" s="601"/>
      <c r="E404" s="566"/>
      <c r="F404" s="587"/>
      <c r="G404" s="616"/>
      <c r="H404" s="588"/>
      <c r="I404" s="620"/>
      <c r="J404" s="574"/>
      <c r="K404" s="314" t="s">
        <v>243</v>
      </c>
      <c r="L404" s="341" t="s">
        <v>541</v>
      </c>
      <c r="M404" s="581"/>
      <c r="N404" s="581"/>
      <c r="O404" s="584"/>
      <c r="P404" s="308"/>
      <c r="T404" s="281"/>
      <c r="U404" s="558"/>
      <c r="V404" s="561"/>
      <c r="W404" s="561"/>
      <c r="X404" s="561"/>
      <c r="Y404" s="561"/>
      <c r="Z404" s="561"/>
      <c r="AA404" s="561"/>
      <c r="AB404" s="561"/>
      <c r="AC404" s="561"/>
      <c r="AD404" s="561"/>
      <c r="AE404" s="561"/>
      <c r="AF404" s="561"/>
      <c r="AG404" s="564"/>
      <c r="AH404" s="283"/>
    </row>
    <row r="405" spans="2:34" ht="39.75" customHeight="1">
      <c r="B405" s="280"/>
      <c r="C405" s="595"/>
      <c r="D405" s="601"/>
      <c r="E405" s="566"/>
      <c r="F405" s="587"/>
      <c r="G405" s="614"/>
      <c r="H405" s="617" t="s">
        <v>1062</v>
      </c>
      <c r="I405" s="618" t="s">
        <v>51</v>
      </c>
      <c r="J405" s="579" t="s">
        <v>104</v>
      </c>
      <c r="K405" s="314" t="s">
        <v>215</v>
      </c>
      <c r="L405" s="342" t="s">
        <v>533</v>
      </c>
      <c r="M405" s="552" t="s">
        <v>146</v>
      </c>
      <c r="N405" s="553">
        <v>80</v>
      </c>
      <c r="O405" s="554"/>
      <c r="P405" s="308"/>
      <c r="T405" s="281"/>
      <c r="U405" s="557"/>
      <c r="V405" s="560"/>
      <c r="W405" s="560"/>
      <c r="X405" s="560"/>
      <c r="Y405" s="560">
        <f>IF($N$405="","",$N$405)</f>
        <v>80</v>
      </c>
      <c r="Z405" s="560"/>
      <c r="AA405" s="560"/>
      <c r="AB405" s="560"/>
      <c r="AC405" s="560"/>
      <c r="AD405" s="560"/>
      <c r="AE405" s="560"/>
      <c r="AF405" s="560"/>
      <c r="AG405" s="563"/>
      <c r="AH405" s="283"/>
    </row>
    <row r="406" spans="2:34" ht="39.75" customHeight="1">
      <c r="B406" s="280"/>
      <c r="C406" s="595"/>
      <c r="D406" s="601"/>
      <c r="E406" s="566"/>
      <c r="F406" s="587"/>
      <c r="G406" s="615"/>
      <c r="H406" s="541"/>
      <c r="I406" s="619"/>
      <c r="J406" s="550"/>
      <c r="K406" s="314" t="s">
        <v>216</v>
      </c>
      <c r="L406" s="342" t="s">
        <v>538</v>
      </c>
      <c r="M406" s="535"/>
      <c r="N406" s="535"/>
      <c r="O406" s="555"/>
      <c r="P406" s="308"/>
      <c r="T406" s="281"/>
      <c r="U406" s="558"/>
      <c r="V406" s="561"/>
      <c r="W406" s="561"/>
      <c r="X406" s="561"/>
      <c r="Y406" s="561"/>
      <c r="Z406" s="561"/>
      <c r="AA406" s="561"/>
      <c r="AB406" s="561"/>
      <c r="AC406" s="561"/>
      <c r="AD406" s="561"/>
      <c r="AE406" s="561"/>
      <c r="AF406" s="561"/>
      <c r="AG406" s="564"/>
      <c r="AH406" s="283"/>
    </row>
    <row r="407" spans="2:34" ht="39.75" customHeight="1">
      <c r="B407" s="280"/>
      <c r="C407" s="595"/>
      <c r="D407" s="601"/>
      <c r="E407" s="566"/>
      <c r="F407" s="587"/>
      <c r="G407" s="615"/>
      <c r="H407" s="541"/>
      <c r="I407" s="619"/>
      <c r="J407" s="550"/>
      <c r="K407" s="314" t="s">
        <v>217</v>
      </c>
      <c r="L407" s="341" t="s">
        <v>542</v>
      </c>
      <c r="M407" s="535"/>
      <c r="N407" s="535"/>
      <c r="O407" s="555"/>
      <c r="P407" s="308"/>
      <c r="T407" s="281"/>
      <c r="U407" s="558"/>
      <c r="V407" s="561"/>
      <c r="W407" s="561"/>
      <c r="X407" s="561"/>
      <c r="Y407" s="561"/>
      <c r="Z407" s="561"/>
      <c r="AA407" s="561"/>
      <c r="AB407" s="561"/>
      <c r="AC407" s="561"/>
      <c r="AD407" s="561"/>
      <c r="AE407" s="561"/>
      <c r="AF407" s="561"/>
      <c r="AG407" s="564"/>
      <c r="AH407" s="283"/>
    </row>
    <row r="408" spans="2:34" ht="39.75" customHeight="1">
      <c r="B408" s="280"/>
      <c r="C408" s="595"/>
      <c r="D408" s="601"/>
      <c r="E408" s="566"/>
      <c r="F408" s="587"/>
      <c r="G408" s="615"/>
      <c r="H408" s="541"/>
      <c r="I408" s="619"/>
      <c r="J408" s="550"/>
      <c r="K408" s="314" t="s">
        <v>241</v>
      </c>
      <c r="L408" s="341" t="s">
        <v>543</v>
      </c>
      <c r="M408" s="535"/>
      <c r="N408" s="535"/>
      <c r="O408" s="555"/>
      <c r="P408" s="308"/>
      <c r="T408" s="281"/>
      <c r="U408" s="558"/>
      <c r="V408" s="561"/>
      <c r="W408" s="561"/>
      <c r="X408" s="561"/>
      <c r="Y408" s="561"/>
      <c r="Z408" s="561"/>
      <c r="AA408" s="561"/>
      <c r="AB408" s="561"/>
      <c r="AC408" s="561"/>
      <c r="AD408" s="561"/>
      <c r="AE408" s="561"/>
      <c r="AF408" s="561"/>
      <c r="AG408" s="564"/>
      <c r="AH408" s="283"/>
    </row>
    <row r="409" spans="2:34" ht="39.75" customHeight="1">
      <c r="B409" s="280"/>
      <c r="C409" s="595"/>
      <c r="D409" s="601"/>
      <c r="E409" s="566"/>
      <c r="F409" s="587"/>
      <c r="G409" s="616"/>
      <c r="H409" s="588"/>
      <c r="I409" s="620"/>
      <c r="J409" s="574"/>
      <c r="K409" s="314" t="s">
        <v>243</v>
      </c>
      <c r="L409" s="341" t="s">
        <v>544</v>
      </c>
      <c r="M409" s="581"/>
      <c r="N409" s="581"/>
      <c r="O409" s="584"/>
      <c r="P409" s="308"/>
      <c r="T409" s="281"/>
      <c r="U409" s="558"/>
      <c r="V409" s="561"/>
      <c r="W409" s="561"/>
      <c r="X409" s="561"/>
      <c r="Y409" s="561"/>
      <c r="Z409" s="561"/>
      <c r="AA409" s="561"/>
      <c r="AB409" s="561"/>
      <c r="AC409" s="561"/>
      <c r="AD409" s="561"/>
      <c r="AE409" s="561"/>
      <c r="AF409" s="561"/>
      <c r="AG409" s="564"/>
      <c r="AH409" s="283"/>
    </row>
    <row r="410" spans="2:34" ht="39.75" customHeight="1">
      <c r="B410" s="280"/>
      <c r="C410" s="595"/>
      <c r="D410" s="601"/>
      <c r="E410" s="566"/>
      <c r="F410" s="587"/>
      <c r="G410" s="614"/>
      <c r="H410" s="617" t="s">
        <v>1063</v>
      </c>
      <c r="I410" s="618" t="s">
        <v>52</v>
      </c>
      <c r="J410" s="579" t="s">
        <v>104</v>
      </c>
      <c r="K410" s="314" t="s">
        <v>215</v>
      </c>
      <c r="L410" s="342" t="s">
        <v>533</v>
      </c>
      <c r="M410" s="552" t="s">
        <v>146</v>
      </c>
      <c r="N410" s="553">
        <v>90</v>
      </c>
      <c r="O410" s="554"/>
      <c r="P410" s="308"/>
      <c r="T410" s="281"/>
      <c r="U410" s="557"/>
      <c r="V410" s="560"/>
      <c r="W410" s="560">
        <f>IF($N$410="","",$N$410)</f>
        <v>90</v>
      </c>
      <c r="X410" s="560"/>
      <c r="Y410" s="560"/>
      <c r="Z410" s="560"/>
      <c r="AA410" s="560"/>
      <c r="AB410" s="560"/>
      <c r="AC410" s="560"/>
      <c r="AD410" s="560"/>
      <c r="AE410" s="560"/>
      <c r="AF410" s="560"/>
      <c r="AG410" s="563"/>
      <c r="AH410" s="283"/>
    </row>
    <row r="411" spans="2:34" ht="39.75" customHeight="1">
      <c r="B411" s="280"/>
      <c r="C411" s="595"/>
      <c r="D411" s="601"/>
      <c r="E411" s="566"/>
      <c r="F411" s="587"/>
      <c r="G411" s="615"/>
      <c r="H411" s="541"/>
      <c r="I411" s="619"/>
      <c r="J411" s="550"/>
      <c r="K411" s="314" t="s">
        <v>216</v>
      </c>
      <c r="L411" s="342" t="s">
        <v>538</v>
      </c>
      <c r="M411" s="535"/>
      <c r="N411" s="535"/>
      <c r="O411" s="555"/>
      <c r="P411" s="308"/>
      <c r="T411" s="281"/>
      <c r="U411" s="558"/>
      <c r="V411" s="561"/>
      <c r="W411" s="561"/>
      <c r="X411" s="561"/>
      <c r="Y411" s="561"/>
      <c r="Z411" s="561"/>
      <c r="AA411" s="561"/>
      <c r="AB411" s="561"/>
      <c r="AC411" s="561"/>
      <c r="AD411" s="561"/>
      <c r="AE411" s="561"/>
      <c r="AF411" s="561"/>
      <c r="AG411" s="564"/>
      <c r="AH411" s="283"/>
    </row>
    <row r="412" spans="2:34" ht="39.75" customHeight="1">
      <c r="B412" s="280"/>
      <c r="C412" s="595"/>
      <c r="D412" s="601"/>
      <c r="E412" s="566"/>
      <c r="F412" s="587"/>
      <c r="G412" s="615"/>
      <c r="H412" s="541"/>
      <c r="I412" s="619"/>
      <c r="J412" s="550"/>
      <c r="K412" s="314" t="s">
        <v>217</v>
      </c>
      <c r="L412" s="341" t="s">
        <v>545</v>
      </c>
      <c r="M412" s="535"/>
      <c r="N412" s="535"/>
      <c r="O412" s="555"/>
      <c r="P412" s="308"/>
      <c r="T412" s="281"/>
      <c r="U412" s="558"/>
      <c r="V412" s="561"/>
      <c r="W412" s="561"/>
      <c r="X412" s="561"/>
      <c r="Y412" s="561"/>
      <c r="Z412" s="561"/>
      <c r="AA412" s="561"/>
      <c r="AB412" s="561"/>
      <c r="AC412" s="561"/>
      <c r="AD412" s="561"/>
      <c r="AE412" s="561"/>
      <c r="AF412" s="561"/>
      <c r="AG412" s="564"/>
      <c r="AH412" s="283"/>
    </row>
    <row r="413" spans="2:34" ht="39.75" customHeight="1">
      <c r="B413" s="280"/>
      <c r="C413" s="595"/>
      <c r="D413" s="601"/>
      <c r="E413" s="566"/>
      <c r="F413" s="587"/>
      <c r="G413" s="615"/>
      <c r="H413" s="541"/>
      <c r="I413" s="619"/>
      <c r="J413" s="550"/>
      <c r="K413" s="314" t="s">
        <v>241</v>
      </c>
      <c r="L413" s="341" t="s">
        <v>546</v>
      </c>
      <c r="M413" s="535"/>
      <c r="N413" s="535"/>
      <c r="O413" s="555"/>
      <c r="P413" s="308"/>
      <c r="T413" s="281"/>
      <c r="U413" s="558"/>
      <c r="V413" s="561"/>
      <c r="W413" s="561"/>
      <c r="X413" s="561"/>
      <c r="Y413" s="561"/>
      <c r="Z413" s="561"/>
      <c r="AA413" s="561"/>
      <c r="AB413" s="561"/>
      <c r="AC413" s="561"/>
      <c r="AD413" s="561"/>
      <c r="AE413" s="561"/>
      <c r="AF413" s="561"/>
      <c r="AG413" s="564"/>
      <c r="AH413" s="283"/>
    </row>
    <row r="414" spans="2:34" ht="39.75" customHeight="1">
      <c r="B414" s="280"/>
      <c r="C414" s="595"/>
      <c r="D414" s="601"/>
      <c r="E414" s="566"/>
      <c r="F414" s="587"/>
      <c r="G414" s="616"/>
      <c r="H414" s="588"/>
      <c r="I414" s="620"/>
      <c r="J414" s="574"/>
      <c r="K414" s="314" t="s">
        <v>243</v>
      </c>
      <c r="L414" s="341" t="s">
        <v>547</v>
      </c>
      <c r="M414" s="581"/>
      <c r="N414" s="581"/>
      <c r="O414" s="584"/>
      <c r="P414" s="308"/>
      <c r="T414" s="281"/>
      <c r="U414" s="558"/>
      <c r="V414" s="561"/>
      <c r="W414" s="561"/>
      <c r="X414" s="561"/>
      <c r="Y414" s="561"/>
      <c r="Z414" s="561"/>
      <c r="AA414" s="561"/>
      <c r="AB414" s="561"/>
      <c r="AC414" s="561"/>
      <c r="AD414" s="561"/>
      <c r="AE414" s="561"/>
      <c r="AF414" s="561"/>
      <c r="AG414" s="564"/>
      <c r="AH414" s="283"/>
    </row>
    <row r="415" spans="2:34" ht="39.75" customHeight="1">
      <c r="B415" s="280"/>
      <c r="C415" s="595"/>
      <c r="D415" s="601"/>
      <c r="E415" s="566"/>
      <c r="F415" s="587"/>
      <c r="G415" s="614"/>
      <c r="H415" s="617" t="s">
        <v>1064</v>
      </c>
      <c r="I415" s="618" t="s">
        <v>53</v>
      </c>
      <c r="J415" s="579" t="s">
        <v>104</v>
      </c>
      <c r="K415" s="314" t="s">
        <v>215</v>
      </c>
      <c r="L415" s="342" t="s">
        <v>533</v>
      </c>
      <c r="M415" s="552" t="s">
        <v>146</v>
      </c>
      <c r="N415" s="553">
        <v>80</v>
      </c>
      <c r="O415" s="554"/>
      <c r="P415" s="308"/>
      <c r="T415" s="281"/>
      <c r="U415" s="557"/>
      <c r="V415" s="560"/>
      <c r="W415" s="560"/>
      <c r="X415" s="560"/>
      <c r="Y415" s="560"/>
      <c r="Z415" s="560"/>
      <c r="AA415" s="560"/>
      <c r="AB415" s="560"/>
      <c r="AC415" s="560"/>
      <c r="AD415" s="560"/>
      <c r="AE415" s="560">
        <f>IF(N415="","",N415)</f>
        <v>80</v>
      </c>
      <c r="AF415" s="560"/>
      <c r="AG415" s="563"/>
      <c r="AH415" s="283"/>
    </row>
    <row r="416" spans="2:34" ht="39.75" customHeight="1">
      <c r="B416" s="280"/>
      <c r="C416" s="595"/>
      <c r="D416" s="601"/>
      <c r="E416" s="566"/>
      <c r="F416" s="587"/>
      <c r="G416" s="615"/>
      <c r="H416" s="541"/>
      <c r="I416" s="619"/>
      <c r="J416" s="550"/>
      <c r="K416" s="314" t="s">
        <v>216</v>
      </c>
      <c r="L416" s="342" t="s">
        <v>538</v>
      </c>
      <c r="M416" s="535"/>
      <c r="N416" s="535"/>
      <c r="O416" s="555"/>
      <c r="P416" s="308"/>
      <c r="T416" s="281"/>
      <c r="U416" s="558"/>
      <c r="V416" s="561"/>
      <c r="W416" s="561"/>
      <c r="X416" s="561"/>
      <c r="Y416" s="561"/>
      <c r="Z416" s="561"/>
      <c r="AA416" s="561"/>
      <c r="AB416" s="561"/>
      <c r="AC416" s="561"/>
      <c r="AD416" s="561"/>
      <c r="AE416" s="561"/>
      <c r="AF416" s="561"/>
      <c r="AG416" s="564"/>
      <c r="AH416" s="283"/>
    </row>
    <row r="417" spans="2:34" ht="39.75" customHeight="1">
      <c r="B417" s="280"/>
      <c r="C417" s="595"/>
      <c r="D417" s="601"/>
      <c r="E417" s="566"/>
      <c r="F417" s="587"/>
      <c r="G417" s="615"/>
      <c r="H417" s="541"/>
      <c r="I417" s="619"/>
      <c r="J417" s="550"/>
      <c r="K417" s="314" t="s">
        <v>217</v>
      </c>
      <c r="L417" s="341" t="s">
        <v>548</v>
      </c>
      <c r="M417" s="535"/>
      <c r="N417" s="535"/>
      <c r="O417" s="555"/>
      <c r="P417" s="308"/>
      <c r="T417" s="281"/>
      <c r="U417" s="558"/>
      <c r="V417" s="561"/>
      <c r="W417" s="561"/>
      <c r="X417" s="561"/>
      <c r="Y417" s="561"/>
      <c r="Z417" s="561"/>
      <c r="AA417" s="561"/>
      <c r="AB417" s="561"/>
      <c r="AC417" s="561"/>
      <c r="AD417" s="561"/>
      <c r="AE417" s="561"/>
      <c r="AF417" s="561"/>
      <c r="AG417" s="564"/>
      <c r="AH417" s="283"/>
    </row>
    <row r="418" spans="2:34" ht="39.75" customHeight="1">
      <c r="B418" s="280"/>
      <c r="C418" s="595"/>
      <c r="D418" s="601"/>
      <c r="E418" s="566"/>
      <c r="F418" s="587"/>
      <c r="G418" s="615"/>
      <c r="H418" s="541"/>
      <c r="I418" s="619"/>
      <c r="J418" s="550"/>
      <c r="K418" s="314" t="s">
        <v>241</v>
      </c>
      <c r="L418" s="341" t="s">
        <v>549</v>
      </c>
      <c r="M418" s="535"/>
      <c r="N418" s="535"/>
      <c r="O418" s="555"/>
      <c r="P418" s="308"/>
      <c r="T418" s="281"/>
      <c r="U418" s="558"/>
      <c r="V418" s="561"/>
      <c r="W418" s="561"/>
      <c r="X418" s="561"/>
      <c r="Y418" s="561"/>
      <c r="Z418" s="561"/>
      <c r="AA418" s="561"/>
      <c r="AB418" s="561"/>
      <c r="AC418" s="561"/>
      <c r="AD418" s="561"/>
      <c r="AE418" s="561"/>
      <c r="AF418" s="561"/>
      <c r="AG418" s="564"/>
      <c r="AH418" s="283"/>
    </row>
    <row r="419" spans="2:34" ht="39.75" customHeight="1">
      <c r="B419" s="280"/>
      <c r="C419" s="595"/>
      <c r="D419" s="601"/>
      <c r="E419" s="566"/>
      <c r="F419" s="587"/>
      <c r="G419" s="616"/>
      <c r="H419" s="588"/>
      <c r="I419" s="620"/>
      <c r="J419" s="574"/>
      <c r="K419" s="314" t="s">
        <v>243</v>
      </c>
      <c r="L419" s="341" t="s">
        <v>550</v>
      </c>
      <c r="M419" s="581"/>
      <c r="N419" s="581"/>
      <c r="O419" s="584"/>
      <c r="P419" s="308"/>
      <c r="T419" s="281"/>
      <c r="U419" s="558"/>
      <c r="V419" s="561"/>
      <c r="W419" s="561"/>
      <c r="X419" s="561"/>
      <c r="Y419" s="561"/>
      <c r="Z419" s="561"/>
      <c r="AA419" s="561"/>
      <c r="AB419" s="561"/>
      <c r="AC419" s="561"/>
      <c r="AD419" s="561"/>
      <c r="AE419" s="561"/>
      <c r="AF419" s="561"/>
      <c r="AG419" s="564"/>
      <c r="AH419" s="283"/>
    </row>
    <row r="420" spans="2:34" ht="39.75" customHeight="1">
      <c r="B420" s="280"/>
      <c r="C420" s="595"/>
      <c r="D420" s="601"/>
      <c r="E420" s="566"/>
      <c r="F420" s="587"/>
      <c r="G420" s="614"/>
      <c r="H420" s="617" t="s">
        <v>1065</v>
      </c>
      <c r="I420" s="618" t="s">
        <v>54</v>
      </c>
      <c r="J420" s="579" t="s">
        <v>104</v>
      </c>
      <c r="K420" s="314" t="s">
        <v>215</v>
      </c>
      <c r="L420" s="342" t="s">
        <v>533</v>
      </c>
      <c r="M420" s="552" t="s">
        <v>146</v>
      </c>
      <c r="N420" s="553">
        <v>60</v>
      </c>
      <c r="O420" s="554"/>
      <c r="P420" s="308"/>
      <c r="T420" s="281"/>
      <c r="U420" s="557"/>
      <c r="V420" s="560"/>
      <c r="W420" s="560"/>
      <c r="X420" s="560"/>
      <c r="Y420" s="560"/>
      <c r="Z420" s="560"/>
      <c r="AA420" s="560"/>
      <c r="AB420" s="560"/>
      <c r="AC420" s="560"/>
      <c r="AD420" s="560"/>
      <c r="AE420" s="560">
        <f>IF(N420="","",N420)</f>
        <v>60</v>
      </c>
      <c r="AF420" s="560"/>
      <c r="AG420" s="563"/>
      <c r="AH420" s="283"/>
    </row>
    <row r="421" spans="2:34" ht="39.75" customHeight="1">
      <c r="B421" s="280"/>
      <c r="C421" s="595"/>
      <c r="D421" s="601"/>
      <c r="E421" s="566"/>
      <c r="F421" s="587"/>
      <c r="G421" s="615"/>
      <c r="H421" s="541"/>
      <c r="I421" s="619"/>
      <c r="J421" s="550"/>
      <c r="K421" s="314" t="s">
        <v>216</v>
      </c>
      <c r="L421" s="342" t="s">
        <v>538</v>
      </c>
      <c r="M421" s="535"/>
      <c r="N421" s="535"/>
      <c r="O421" s="555"/>
      <c r="P421" s="308"/>
      <c r="T421" s="281"/>
      <c r="U421" s="558"/>
      <c r="V421" s="561"/>
      <c r="W421" s="561"/>
      <c r="X421" s="561"/>
      <c r="Y421" s="561"/>
      <c r="Z421" s="561"/>
      <c r="AA421" s="561"/>
      <c r="AB421" s="561"/>
      <c r="AC421" s="561"/>
      <c r="AD421" s="561"/>
      <c r="AE421" s="561"/>
      <c r="AF421" s="561"/>
      <c r="AG421" s="564"/>
      <c r="AH421" s="283"/>
    </row>
    <row r="422" spans="2:34" ht="39.75" customHeight="1">
      <c r="B422" s="280"/>
      <c r="C422" s="595"/>
      <c r="D422" s="601"/>
      <c r="E422" s="566"/>
      <c r="F422" s="587"/>
      <c r="G422" s="615"/>
      <c r="H422" s="541"/>
      <c r="I422" s="619"/>
      <c r="J422" s="550"/>
      <c r="K422" s="314" t="s">
        <v>217</v>
      </c>
      <c r="L422" s="341" t="s">
        <v>551</v>
      </c>
      <c r="M422" s="535"/>
      <c r="N422" s="535"/>
      <c r="O422" s="555"/>
      <c r="P422" s="308"/>
      <c r="T422" s="281"/>
      <c r="U422" s="558"/>
      <c r="V422" s="561"/>
      <c r="W422" s="561"/>
      <c r="X422" s="561"/>
      <c r="Y422" s="561"/>
      <c r="Z422" s="561"/>
      <c r="AA422" s="561"/>
      <c r="AB422" s="561"/>
      <c r="AC422" s="561"/>
      <c r="AD422" s="561"/>
      <c r="AE422" s="561"/>
      <c r="AF422" s="561"/>
      <c r="AG422" s="564"/>
      <c r="AH422" s="283"/>
    </row>
    <row r="423" spans="2:34" ht="39.75" customHeight="1">
      <c r="B423" s="280"/>
      <c r="C423" s="595"/>
      <c r="D423" s="601"/>
      <c r="E423" s="566"/>
      <c r="F423" s="587"/>
      <c r="G423" s="615"/>
      <c r="H423" s="541"/>
      <c r="I423" s="619"/>
      <c r="J423" s="550"/>
      <c r="K423" s="314" t="s">
        <v>241</v>
      </c>
      <c r="L423" s="341" t="s">
        <v>552</v>
      </c>
      <c r="M423" s="535"/>
      <c r="N423" s="535"/>
      <c r="O423" s="555"/>
      <c r="P423" s="308"/>
      <c r="T423" s="281"/>
      <c r="U423" s="558"/>
      <c r="V423" s="561"/>
      <c r="W423" s="561"/>
      <c r="X423" s="561"/>
      <c r="Y423" s="561"/>
      <c r="Z423" s="561"/>
      <c r="AA423" s="561"/>
      <c r="AB423" s="561"/>
      <c r="AC423" s="561"/>
      <c r="AD423" s="561"/>
      <c r="AE423" s="561"/>
      <c r="AF423" s="561"/>
      <c r="AG423" s="564"/>
      <c r="AH423" s="283"/>
    </row>
    <row r="424" spans="2:34" ht="39.75" customHeight="1">
      <c r="B424" s="280"/>
      <c r="C424" s="595"/>
      <c r="D424" s="601"/>
      <c r="E424" s="566"/>
      <c r="F424" s="587"/>
      <c r="G424" s="616"/>
      <c r="H424" s="588"/>
      <c r="I424" s="620"/>
      <c r="J424" s="574"/>
      <c r="K424" s="314" t="s">
        <v>243</v>
      </c>
      <c r="L424" s="341" t="s">
        <v>553</v>
      </c>
      <c r="M424" s="581"/>
      <c r="N424" s="581"/>
      <c r="O424" s="584"/>
      <c r="P424" s="308"/>
      <c r="T424" s="281"/>
      <c r="U424" s="558"/>
      <c r="V424" s="561"/>
      <c r="W424" s="561"/>
      <c r="X424" s="561"/>
      <c r="Y424" s="561"/>
      <c r="Z424" s="561"/>
      <c r="AA424" s="561"/>
      <c r="AB424" s="561"/>
      <c r="AC424" s="561"/>
      <c r="AD424" s="561"/>
      <c r="AE424" s="561"/>
      <c r="AF424" s="561"/>
      <c r="AG424" s="564"/>
      <c r="AH424" s="283"/>
    </row>
    <row r="425" spans="2:34" ht="39.75" customHeight="1">
      <c r="B425" s="280"/>
      <c r="C425" s="595"/>
      <c r="D425" s="601"/>
      <c r="E425" s="566"/>
      <c r="F425" s="587"/>
      <c r="G425" s="614"/>
      <c r="H425" s="617" t="s">
        <v>1066</v>
      </c>
      <c r="I425" s="618" t="s">
        <v>55</v>
      </c>
      <c r="J425" s="579" t="s">
        <v>104</v>
      </c>
      <c r="K425" s="314" t="s">
        <v>215</v>
      </c>
      <c r="L425" s="342" t="s">
        <v>533</v>
      </c>
      <c r="M425" s="552" t="s">
        <v>146</v>
      </c>
      <c r="N425" s="553">
        <v>90</v>
      </c>
      <c r="O425" s="554"/>
      <c r="P425" s="308"/>
      <c r="T425" s="281"/>
      <c r="U425" s="557">
        <f>IF(N425="","",N425)</f>
        <v>90</v>
      </c>
      <c r="V425" s="560"/>
      <c r="W425" s="560"/>
      <c r="X425" s="560"/>
      <c r="Y425" s="560"/>
      <c r="Z425" s="560"/>
      <c r="AA425" s="560"/>
      <c r="AB425" s="560"/>
      <c r="AC425" s="560"/>
      <c r="AD425" s="560"/>
      <c r="AE425" s="560"/>
      <c r="AF425" s="560"/>
      <c r="AG425" s="563"/>
      <c r="AH425" s="283"/>
    </row>
    <row r="426" spans="2:34" ht="39.75" customHeight="1">
      <c r="B426" s="280"/>
      <c r="C426" s="595"/>
      <c r="D426" s="601"/>
      <c r="E426" s="566"/>
      <c r="F426" s="587"/>
      <c r="G426" s="615"/>
      <c r="H426" s="541"/>
      <c r="I426" s="619"/>
      <c r="J426" s="550"/>
      <c r="K426" s="314" t="s">
        <v>216</v>
      </c>
      <c r="L426" s="342" t="s">
        <v>538</v>
      </c>
      <c r="M426" s="535"/>
      <c r="N426" s="535"/>
      <c r="O426" s="555"/>
      <c r="P426" s="308"/>
      <c r="T426" s="281"/>
      <c r="U426" s="558"/>
      <c r="V426" s="561"/>
      <c r="W426" s="561"/>
      <c r="X426" s="561"/>
      <c r="Y426" s="561"/>
      <c r="Z426" s="561"/>
      <c r="AA426" s="561"/>
      <c r="AB426" s="561"/>
      <c r="AC426" s="561"/>
      <c r="AD426" s="561"/>
      <c r="AE426" s="561"/>
      <c r="AF426" s="561"/>
      <c r="AG426" s="564"/>
      <c r="AH426" s="283"/>
    </row>
    <row r="427" spans="2:34" ht="39.75" customHeight="1">
      <c r="B427" s="280"/>
      <c r="C427" s="595"/>
      <c r="D427" s="601"/>
      <c r="E427" s="566"/>
      <c r="F427" s="587"/>
      <c r="G427" s="615"/>
      <c r="H427" s="541"/>
      <c r="I427" s="619"/>
      <c r="J427" s="550"/>
      <c r="K427" s="314" t="s">
        <v>217</v>
      </c>
      <c r="L427" s="341" t="s">
        <v>554</v>
      </c>
      <c r="M427" s="535"/>
      <c r="N427" s="535"/>
      <c r="O427" s="555"/>
      <c r="P427" s="308"/>
      <c r="T427" s="281"/>
      <c r="U427" s="558"/>
      <c r="V427" s="561"/>
      <c r="W427" s="561"/>
      <c r="X427" s="561"/>
      <c r="Y427" s="561"/>
      <c r="Z427" s="561"/>
      <c r="AA427" s="561"/>
      <c r="AB427" s="561"/>
      <c r="AC427" s="561"/>
      <c r="AD427" s="561"/>
      <c r="AE427" s="561"/>
      <c r="AF427" s="561"/>
      <c r="AG427" s="564"/>
      <c r="AH427" s="283"/>
    </row>
    <row r="428" spans="2:34" ht="39.75" customHeight="1">
      <c r="B428" s="280"/>
      <c r="C428" s="595"/>
      <c r="D428" s="601"/>
      <c r="E428" s="566"/>
      <c r="F428" s="587"/>
      <c r="G428" s="615"/>
      <c r="H428" s="541"/>
      <c r="I428" s="619"/>
      <c r="J428" s="550"/>
      <c r="K428" s="314" t="s">
        <v>241</v>
      </c>
      <c r="L428" s="341" t="s">
        <v>555</v>
      </c>
      <c r="M428" s="535"/>
      <c r="N428" s="535"/>
      <c r="O428" s="555"/>
      <c r="P428" s="308"/>
      <c r="T428" s="281"/>
      <c r="U428" s="558"/>
      <c r="V428" s="561"/>
      <c r="W428" s="561"/>
      <c r="X428" s="561"/>
      <c r="Y428" s="561"/>
      <c r="Z428" s="561"/>
      <c r="AA428" s="561"/>
      <c r="AB428" s="561"/>
      <c r="AC428" s="561"/>
      <c r="AD428" s="561"/>
      <c r="AE428" s="561"/>
      <c r="AF428" s="561"/>
      <c r="AG428" s="564"/>
      <c r="AH428" s="283"/>
    </row>
    <row r="429" spans="2:34" ht="39.75" customHeight="1">
      <c r="B429" s="280"/>
      <c r="C429" s="595"/>
      <c r="D429" s="601"/>
      <c r="E429" s="566"/>
      <c r="F429" s="587"/>
      <c r="G429" s="616"/>
      <c r="H429" s="588"/>
      <c r="I429" s="620"/>
      <c r="J429" s="574"/>
      <c r="K429" s="314" t="s">
        <v>243</v>
      </c>
      <c r="L429" s="341" t="s">
        <v>556</v>
      </c>
      <c r="M429" s="581"/>
      <c r="N429" s="581"/>
      <c r="O429" s="584"/>
      <c r="P429" s="308"/>
      <c r="T429" s="281"/>
      <c r="U429" s="558"/>
      <c r="V429" s="561"/>
      <c r="W429" s="561"/>
      <c r="X429" s="561"/>
      <c r="Y429" s="561"/>
      <c r="Z429" s="561"/>
      <c r="AA429" s="561"/>
      <c r="AB429" s="561"/>
      <c r="AC429" s="561"/>
      <c r="AD429" s="561"/>
      <c r="AE429" s="561"/>
      <c r="AF429" s="561"/>
      <c r="AG429" s="564"/>
      <c r="AH429" s="283"/>
    </row>
    <row r="430" spans="2:34" ht="39.75" customHeight="1">
      <c r="B430" s="280"/>
      <c r="C430" s="595"/>
      <c r="D430" s="601"/>
      <c r="E430" s="566"/>
      <c r="F430" s="587"/>
      <c r="G430" s="321"/>
      <c r="H430" s="623" t="s">
        <v>29</v>
      </c>
      <c r="I430" s="624"/>
      <c r="J430" s="624"/>
      <c r="K430" s="491"/>
      <c r="L430" s="343"/>
      <c r="M430" s="361"/>
      <c r="N430" s="362"/>
      <c r="O430" s="363"/>
      <c r="P430" s="308"/>
      <c r="T430" s="281"/>
      <c r="U430" s="325"/>
      <c r="V430" s="326"/>
      <c r="W430" s="326"/>
      <c r="X430" s="326"/>
      <c r="Y430" s="326"/>
      <c r="Z430" s="326"/>
      <c r="AA430" s="326"/>
      <c r="AB430" s="326"/>
      <c r="AC430" s="326"/>
      <c r="AD430" s="326"/>
      <c r="AE430" s="326"/>
      <c r="AF430" s="326"/>
      <c r="AG430" s="327"/>
      <c r="AH430" s="283"/>
    </row>
    <row r="431" spans="2:34" ht="39.75" customHeight="1">
      <c r="B431" s="280"/>
      <c r="C431" s="595"/>
      <c r="D431" s="601"/>
      <c r="E431" s="566"/>
      <c r="F431" s="587"/>
      <c r="G431" s="614"/>
      <c r="H431" s="617" t="s">
        <v>1067</v>
      </c>
      <c r="I431" s="618" t="s">
        <v>56</v>
      </c>
      <c r="J431" s="579" t="s">
        <v>90</v>
      </c>
      <c r="K431" s="314" t="s">
        <v>215</v>
      </c>
      <c r="L431" s="342" t="s">
        <v>533</v>
      </c>
      <c r="M431" s="552" t="s">
        <v>146</v>
      </c>
      <c r="N431" s="553">
        <v>90</v>
      </c>
      <c r="O431" s="554"/>
      <c r="P431" s="308"/>
      <c r="T431" s="281"/>
      <c r="U431" s="557"/>
      <c r="V431" s="557">
        <f>IF($N$431="","",$N$431)</f>
        <v>90</v>
      </c>
      <c r="W431" s="557">
        <f>IF($N$431="","",$N$431)</f>
        <v>90</v>
      </c>
      <c r="X431" s="560"/>
      <c r="Y431" s="560"/>
      <c r="Z431" s="560"/>
      <c r="AA431" s="560"/>
      <c r="AB431" s="560"/>
      <c r="AC431" s="560"/>
      <c r="AD431" s="560"/>
      <c r="AE431" s="560"/>
      <c r="AF431" s="560"/>
      <c r="AG431" s="563"/>
      <c r="AH431" s="283"/>
    </row>
    <row r="432" spans="2:34" ht="39.75" customHeight="1">
      <c r="B432" s="280"/>
      <c r="C432" s="595"/>
      <c r="D432" s="601"/>
      <c r="E432" s="566"/>
      <c r="F432" s="587"/>
      <c r="G432" s="615"/>
      <c r="H432" s="541"/>
      <c r="I432" s="619"/>
      <c r="J432" s="550"/>
      <c r="K432" s="314" t="s">
        <v>216</v>
      </c>
      <c r="L432" s="342" t="s">
        <v>557</v>
      </c>
      <c r="M432" s="535"/>
      <c r="N432" s="535"/>
      <c r="O432" s="555"/>
      <c r="P432" s="308"/>
      <c r="T432" s="281"/>
      <c r="U432" s="558"/>
      <c r="V432" s="558"/>
      <c r="W432" s="558"/>
      <c r="X432" s="561"/>
      <c r="Y432" s="561"/>
      <c r="Z432" s="561"/>
      <c r="AA432" s="561"/>
      <c r="AB432" s="561"/>
      <c r="AC432" s="561"/>
      <c r="AD432" s="561"/>
      <c r="AE432" s="561"/>
      <c r="AF432" s="561"/>
      <c r="AG432" s="564"/>
      <c r="AH432" s="283"/>
    </row>
    <row r="433" spans="2:34" ht="39.75" customHeight="1">
      <c r="B433" s="280"/>
      <c r="C433" s="595"/>
      <c r="D433" s="601"/>
      <c r="E433" s="566"/>
      <c r="F433" s="587"/>
      <c r="G433" s="615"/>
      <c r="H433" s="541"/>
      <c r="I433" s="619"/>
      <c r="J433" s="550"/>
      <c r="K433" s="314" t="s">
        <v>217</v>
      </c>
      <c r="L433" s="341" t="s">
        <v>558</v>
      </c>
      <c r="M433" s="535"/>
      <c r="N433" s="535"/>
      <c r="O433" s="555"/>
      <c r="P433" s="308"/>
      <c r="T433" s="281"/>
      <c r="U433" s="558"/>
      <c r="V433" s="558"/>
      <c r="W433" s="558"/>
      <c r="X433" s="561"/>
      <c r="Y433" s="561"/>
      <c r="Z433" s="561"/>
      <c r="AA433" s="561"/>
      <c r="AB433" s="561"/>
      <c r="AC433" s="561"/>
      <c r="AD433" s="561"/>
      <c r="AE433" s="561"/>
      <c r="AF433" s="561"/>
      <c r="AG433" s="564"/>
      <c r="AH433" s="283"/>
    </row>
    <row r="434" spans="2:34" ht="39.75" customHeight="1">
      <c r="B434" s="280"/>
      <c r="C434" s="595"/>
      <c r="D434" s="601"/>
      <c r="E434" s="566"/>
      <c r="F434" s="587"/>
      <c r="G434" s="615"/>
      <c r="H434" s="541"/>
      <c r="I434" s="619"/>
      <c r="J434" s="550"/>
      <c r="K434" s="314" t="s">
        <v>241</v>
      </c>
      <c r="L434" s="341" t="s">
        <v>559</v>
      </c>
      <c r="M434" s="535"/>
      <c r="N434" s="535"/>
      <c r="O434" s="555"/>
      <c r="P434" s="308"/>
      <c r="T434" s="281"/>
      <c r="U434" s="558"/>
      <c r="V434" s="558"/>
      <c r="W434" s="558"/>
      <c r="X434" s="561"/>
      <c r="Y434" s="561"/>
      <c r="Z434" s="561"/>
      <c r="AA434" s="561"/>
      <c r="AB434" s="561"/>
      <c r="AC434" s="561"/>
      <c r="AD434" s="561"/>
      <c r="AE434" s="561"/>
      <c r="AF434" s="561"/>
      <c r="AG434" s="564"/>
      <c r="AH434" s="283"/>
    </row>
    <row r="435" spans="2:34" ht="39.75" customHeight="1">
      <c r="B435" s="280"/>
      <c r="C435" s="595"/>
      <c r="D435" s="601"/>
      <c r="E435" s="566"/>
      <c r="F435" s="587"/>
      <c r="G435" s="616"/>
      <c r="H435" s="588"/>
      <c r="I435" s="620"/>
      <c r="J435" s="574"/>
      <c r="K435" s="314" t="s">
        <v>243</v>
      </c>
      <c r="L435" s="341" t="s">
        <v>560</v>
      </c>
      <c r="M435" s="581"/>
      <c r="N435" s="581"/>
      <c r="O435" s="584"/>
      <c r="P435" s="308"/>
      <c r="T435" s="281"/>
      <c r="U435" s="558"/>
      <c r="V435" s="558"/>
      <c r="W435" s="558"/>
      <c r="X435" s="561"/>
      <c r="Y435" s="561"/>
      <c r="Z435" s="561"/>
      <c r="AA435" s="561"/>
      <c r="AB435" s="561"/>
      <c r="AC435" s="561"/>
      <c r="AD435" s="561"/>
      <c r="AE435" s="561"/>
      <c r="AF435" s="561"/>
      <c r="AG435" s="564"/>
      <c r="AH435" s="283"/>
    </row>
    <row r="436" spans="2:34" ht="39.75" customHeight="1">
      <c r="B436" s="280"/>
      <c r="C436" s="595"/>
      <c r="D436" s="601"/>
      <c r="E436" s="566"/>
      <c r="F436" s="587"/>
      <c r="G436" s="614"/>
      <c r="H436" s="617" t="s">
        <v>1068</v>
      </c>
      <c r="I436" s="618" t="s">
        <v>57</v>
      </c>
      <c r="J436" s="579" t="s">
        <v>90</v>
      </c>
      <c r="K436" s="314" t="s">
        <v>215</v>
      </c>
      <c r="L436" s="342" t="s">
        <v>533</v>
      </c>
      <c r="M436" s="552" t="s">
        <v>146</v>
      </c>
      <c r="N436" s="553">
        <v>80</v>
      </c>
      <c r="O436" s="554"/>
      <c r="P436" s="308"/>
      <c r="T436" s="281"/>
      <c r="U436" s="557"/>
      <c r="V436" s="557">
        <f>IF($N$436="","",$N$436)</f>
        <v>80</v>
      </c>
      <c r="W436" s="557">
        <f>IF($N$436="","",$N$436)</f>
        <v>80</v>
      </c>
      <c r="X436" s="560"/>
      <c r="Y436" s="560"/>
      <c r="Z436" s="560"/>
      <c r="AA436" s="560"/>
      <c r="AB436" s="560"/>
      <c r="AC436" s="560"/>
      <c r="AD436" s="560"/>
      <c r="AE436" s="560"/>
      <c r="AF436" s="560"/>
      <c r="AG436" s="563"/>
      <c r="AH436" s="283"/>
    </row>
    <row r="437" spans="2:34" ht="39.75" customHeight="1">
      <c r="B437" s="280"/>
      <c r="C437" s="595"/>
      <c r="D437" s="601"/>
      <c r="E437" s="566"/>
      <c r="F437" s="587"/>
      <c r="G437" s="615"/>
      <c r="H437" s="541"/>
      <c r="I437" s="619"/>
      <c r="J437" s="550"/>
      <c r="K437" s="314" t="s">
        <v>216</v>
      </c>
      <c r="L437" s="342" t="s">
        <v>557</v>
      </c>
      <c r="M437" s="535"/>
      <c r="N437" s="535"/>
      <c r="O437" s="555"/>
      <c r="P437" s="308"/>
      <c r="T437" s="281"/>
      <c r="U437" s="558"/>
      <c r="V437" s="558"/>
      <c r="W437" s="558"/>
      <c r="X437" s="561"/>
      <c r="Y437" s="561"/>
      <c r="Z437" s="561"/>
      <c r="AA437" s="561"/>
      <c r="AB437" s="561"/>
      <c r="AC437" s="561"/>
      <c r="AD437" s="561"/>
      <c r="AE437" s="561"/>
      <c r="AF437" s="561"/>
      <c r="AG437" s="564"/>
      <c r="AH437" s="283"/>
    </row>
    <row r="438" spans="2:34" ht="39.75" customHeight="1">
      <c r="B438" s="280"/>
      <c r="C438" s="595"/>
      <c r="D438" s="601"/>
      <c r="E438" s="566"/>
      <c r="F438" s="587"/>
      <c r="G438" s="615"/>
      <c r="H438" s="541"/>
      <c r="I438" s="619"/>
      <c r="J438" s="550"/>
      <c r="K438" s="314" t="s">
        <v>217</v>
      </c>
      <c r="L438" s="341" t="s">
        <v>561</v>
      </c>
      <c r="M438" s="535"/>
      <c r="N438" s="535"/>
      <c r="O438" s="555"/>
      <c r="P438" s="308"/>
      <c r="T438" s="281"/>
      <c r="U438" s="558"/>
      <c r="V438" s="558"/>
      <c r="W438" s="558"/>
      <c r="X438" s="561"/>
      <c r="Y438" s="561"/>
      <c r="Z438" s="561"/>
      <c r="AA438" s="561"/>
      <c r="AB438" s="561"/>
      <c r="AC438" s="561"/>
      <c r="AD438" s="561"/>
      <c r="AE438" s="561"/>
      <c r="AF438" s="561"/>
      <c r="AG438" s="564"/>
      <c r="AH438" s="283"/>
    </row>
    <row r="439" spans="2:34" ht="39.75" customHeight="1">
      <c r="B439" s="280"/>
      <c r="C439" s="595"/>
      <c r="D439" s="601"/>
      <c r="E439" s="566"/>
      <c r="F439" s="587"/>
      <c r="G439" s="615"/>
      <c r="H439" s="541"/>
      <c r="I439" s="619"/>
      <c r="J439" s="550"/>
      <c r="K439" s="314" t="s">
        <v>241</v>
      </c>
      <c r="L439" s="341" t="s">
        <v>562</v>
      </c>
      <c r="M439" s="535"/>
      <c r="N439" s="535"/>
      <c r="O439" s="555"/>
      <c r="P439" s="308"/>
      <c r="T439" s="281"/>
      <c r="U439" s="558"/>
      <c r="V439" s="558"/>
      <c r="W439" s="558"/>
      <c r="X439" s="561"/>
      <c r="Y439" s="561"/>
      <c r="Z439" s="561"/>
      <c r="AA439" s="561"/>
      <c r="AB439" s="561"/>
      <c r="AC439" s="561"/>
      <c r="AD439" s="561"/>
      <c r="AE439" s="561"/>
      <c r="AF439" s="561"/>
      <c r="AG439" s="564"/>
      <c r="AH439" s="283"/>
    </row>
    <row r="440" spans="2:34" ht="39.75" customHeight="1">
      <c r="B440" s="280"/>
      <c r="C440" s="595"/>
      <c r="D440" s="601"/>
      <c r="E440" s="566"/>
      <c r="F440" s="587"/>
      <c r="G440" s="616"/>
      <c r="H440" s="588"/>
      <c r="I440" s="620"/>
      <c r="J440" s="574"/>
      <c r="K440" s="314" t="s">
        <v>243</v>
      </c>
      <c r="L440" s="341" t="s">
        <v>563</v>
      </c>
      <c r="M440" s="581"/>
      <c r="N440" s="581"/>
      <c r="O440" s="584"/>
      <c r="P440" s="308"/>
      <c r="T440" s="281"/>
      <c r="U440" s="558"/>
      <c r="V440" s="558"/>
      <c r="W440" s="558"/>
      <c r="X440" s="561"/>
      <c r="Y440" s="561"/>
      <c r="Z440" s="561"/>
      <c r="AA440" s="561"/>
      <c r="AB440" s="561"/>
      <c r="AC440" s="561"/>
      <c r="AD440" s="561"/>
      <c r="AE440" s="561"/>
      <c r="AF440" s="561"/>
      <c r="AG440" s="564"/>
      <c r="AH440" s="283"/>
    </row>
    <row r="441" spans="2:34" ht="39.75" customHeight="1">
      <c r="B441" s="280"/>
      <c r="C441" s="595"/>
      <c r="D441" s="601"/>
      <c r="E441" s="566"/>
      <c r="F441" s="587"/>
      <c r="G441" s="614"/>
      <c r="H441" s="617" t="s">
        <v>1069</v>
      </c>
      <c r="I441" s="618" t="s">
        <v>58</v>
      </c>
      <c r="J441" s="579" t="s">
        <v>90</v>
      </c>
      <c r="K441" s="314" t="s">
        <v>215</v>
      </c>
      <c r="L441" s="342" t="s">
        <v>533</v>
      </c>
      <c r="M441" s="552" t="s">
        <v>146</v>
      </c>
      <c r="N441" s="553">
        <v>90</v>
      </c>
      <c r="O441" s="554"/>
      <c r="P441" s="308"/>
      <c r="T441" s="281"/>
      <c r="U441" s="557">
        <f>IF($N$441="","",$N$441)</f>
        <v>90</v>
      </c>
      <c r="V441" s="557">
        <f>IF($N$441="","",$N$441)</f>
        <v>90</v>
      </c>
      <c r="W441" s="557">
        <f>IF($N$441="","",$N$441)</f>
        <v>90</v>
      </c>
      <c r="X441" s="560"/>
      <c r="Y441" s="560"/>
      <c r="Z441" s="560"/>
      <c r="AA441" s="560"/>
      <c r="AB441" s="560"/>
      <c r="AC441" s="560"/>
      <c r="AD441" s="560"/>
      <c r="AE441" s="560"/>
      <c r="AF441" s="560"/>
      <c r="AG441" s="563"/>
      <c r="AH441" s="283"/>
    </row>
    <row r="442" spans="2:34" ht="39.75" customHeight="1">
      <c r="B442" s="280"/>
      <c r="C442" s="595"/>
      <c r="D442" s="601"/>
      <c r="E442" s="566"/>
      <c r="F442" s="587"/>
      <c r="G442" s="615"/>
      <c r="H442" s="541"/>
      <c r="I442" s="619"/>
      <c r="J442" s="550"/>
      <c r="K442" s="314" t="s">
        <v>216</v>
      </c>
      <c r="L442" s="342" t="s">
        <v>557</v>
      </c>
      <c r="M442" s="535"/>
      <c r="N442" s="535"/>
      <c r="O442" s="555"/>
      <c r="P442" s="308"/>
      <c r="T442" s="281"/>
      <c r="U442" s="558"/>
      <c r="V442" s="558"/>
      <c r="W442" s="558"/>
      <c r="X442" s="561"/>
      <c r="Y442" s="561"/>
      <c r="Z442" s="561"/>
      <c r="AA442" s="561"/>
      <c r="AB442" s="561"/>
      <c r="AC442" s="561"/>
      <c r="AD442" s="561"/>
      <c r="AE442" s="561"/>
      <c r="AF442" s="561"/>
      <c r="AG442" s="564"/>
      <c r="AH442" s="283"/>
    </row>
    <row r="443" spans="2:34" ht="39.75" customHeight="1">
      <c r="B443" s="280"/>
      <c r="C443" s="595"/>
      <c r="D443" s="601"/>
      <c r="E443" s="566"/>
      <c r="F443" s="587"/>
      <c r="G443" s="615"/>
      <c r="H443" s="541"/>
      <c r="I443" s="619"/>
      <c r="J443" s="550"/>
      <c r="K443" s="314" t="s">
        <v>217</v>
      </c>
      <c r="L443" s="341" t="s">
        <v>564</v>
      </c>
      <c r="M443" s="535"/>
      <c r="N443" s="535"/>
      <c r="O443" s="555"/>
      <c r="P443" s="308"/>
      <c r="T443" s="281"/>
      <c r="U443" s="558"/>
      <c r="V443" s="558"/>
      <c r="W443" s="558"/>
      <c r="X443" s="561"/>
      <c r="Y443" s="561"/>
      <c r="Z443" s="561"/>
      <c r="AA443" s="561"/>
      <c r="AB443" s="561"/>
      <c r="AC443" s="561"/>
      <c r="AD443" s="561"/>
      <c r="AE443" s="561"/>
      <c r="AF443" s="561"/>
      <c r="AG443" s="564"/>
      <c r="AH443" s="283"/>
    </row>
    <row r="444" spans="2:34" ht="39.75" customHeight="1">
      <c r="B444" s="280"/>
      <c r="C444" s="595"/>
      <c r="D444" s="601"/>
      <c r="E444" s="566"/>
      <c r="F444" s="587"/>
      <c r="G444" s="615"/>
      <c r="H444" s="541"/>
      <c r="I444" s="619"/>
      <c r="J444" s="550"/>
      <c r="K444" s="314" t="s">
        <v>241</v>
      </c>
      <c r="L444" s="341" t="s">
        <v>565</v>
      </c>
      <c r="M444" s="535"/>
      <c r="N444" s="535"/>
      <c r="O444" s="555"/>
      <c r="P444" s="308"/>
      <c r="T444" s="281"/>
      <c r="U444" s="558"/>
      <c r="V444" s="558"/>
      <c r="W444" s="558"/>
      <c r="X444" s="561"/>
      <c r="Y444" s="561"/>
      <c r="Z444" s="561"/>
      <c r="AA444" s="561"/>
      <c r="AB444" s="561"/>
      <c r="AC444" s="561"/>
      <c r="AD444" s="561"/>
      <c r="AE444" s="561"/>
      <c r="AF444" s="561"/>
      <c r="AG444" s="564"/>
      <c r="AH444" s="283"/>
    </row>
    <row r="445" spans="2:34" ht="39.75" customHeight="1">
      <c r="B445" s="280"/>
      <c r="C445" s="595"/>
      <c r="D445" s="601"/>
      <c r="E445" s="566"/>
      <c r="F445" s="587"/>
      <c r="G445" s="616"/>
      <c r="H445" s="588"/>
      <c r="I445" s="620"/>
      <c r="J445" s="574"/>
      <c r="K445" s="314" t="s">
        <v>243</v>
      </c>
      <c r="L445" s="341" t="s">
        <v>566</v>
      </c>
      <c r="M445" s="581"/>
      <c r="N445" s="581"/>
      <c r="O445" s="584"/>
      <c r="P445" s="308"/>
      <c r="T445" s="281"/>
      <c r="U445" s="558"/>
      <c r="V445" s="558"/>
      <c r="W445" s="558"/>
      <c r="X445" s="561"/>
      <c r="Y445" s="561"/>
      <c r="Z445" s="561"/>
      <c r="AA445" s="561"/>
      <c r="AB445" s="561"/>
      <c r="AC445" s="561"/>
      <c r="AD445" s="561"/>
      <c r="AE445" s="561"/>
      <c r="AF445" s="561"/>
      <c r="AG445" s="564"/>
      <c r="AH445" s="283"/>
    </row>
    <row r="446" spans="2:34" ht="39.75" customHeight="1">
      <c r="B446" s="280"/>
      <c r="C446" s="595"/>
      <c r="D446" s="601"/>
      <c r="E446" s="566"/>
      <c r="F446" s="587"/>
      <c r="G446" s="614"/>
      <c r="H446" s="617" t="s">
        <v>1070</v>
      </c>
      <c r="I446" s="618" t="s">
        <v>59</v>
      </c>
      <c r="J446" s="579" t="s">
        <v>90</v>
      </c>
      <c r="K446" s="314" t="s">
        <v>215</v>
      </c>
      <c r="L446" s="342" t="s">
        <v>533</v>
      </c>
      <c r="M446" s="552" t="s">
        <v>146</v>
      </c>
      <c r="N446" s="553">
        <v>60</v>
      </c>
      <c r="O446" s="554"/>
      <c r="P446" s="308"/>
      <c r="T446" s="281"/>
      <c r="U446" s="557"/>
      <c r="V446" s="557">
        <f>IF($N$446="","",$N$446)</f>
        <v>60</v>
      </c>
      <c r="W446" s="557">
        <f>IF($N$446="","",$N$446)</f>
        <v>60</v>
      </c>
      <c r="X446" s="560"/>
      <c r="Y446" s="560"/>
      <c r="Z446" s="560"/>
      <c r="AA446" s="560"/>
      <c r="AB446" s="560"/>
      <c r="AC446" s="560"/>
      <c r="AD446" s="560"/>
      <c r="AE446" s="560"/>
      <c r="AF446" s="560"/>
      <c r="AG446" s="563"/>
      <c r="AH446" s="283"/>
    </row>
    <row r="447" spans="2:34" ht="39.75" customHeight="1">
      <c r="B447" s="280"/>
      <c r="C447" s="595"/>
      <c r="D447" s="601"/>
      <c r="E447" s="566"/>
      <c r="F447" s="587"/>
      <c r="G447" s="615"/>
      <c r="H447" s="541"/>
      <c r="I447" s="619"/>
      <c r="J447" s="550"/>
      <c r="K447" s="314" t="s">
        <v>216</v>
      </c>
      <c r="L447" s="342" t="s">
        <v>557</v>
      </c>
      <c r="M447" s="535"/>
      <c r="N447" s="535"/>
      <c r="O447" s="555"/>
      <c r="P447" s="308"/>
      <c r="T447" s="281"/>
      <c r="U447" s="558"/>
      <c r="V447" s="558"/>
      <c r="W447" s="558"/>
      <c r="X447" s="561"/>
      <c r="Y447" s="561"/>
      <c r="Z447" s="561"/>
      <c r="AA447" s="561"/>
      <c r="AB447" s="561"/>
      <c r="AC447" s="561"/>
      <c r="AD447" s="561"/>
      <c r="AE447" s="561"/>
      <c r="AF447" s="561"/>
      <c r="AG447" s="564"/>
      <c r="AH447" s="283"/>
    </row>
    <row r="448" spans="2:34" ht="39.75" customHeight="1">
      <c r="B448" s="280"/>
      <c r="C448" s="595"/>
      <c r="D448" s="601"/>
      <c r="E448" s="566"/>
      <c r="F448" s="587"/>
      <c r="G448" s="615"/>
      <c r="H448" s="541"/>
      <c r="I448" s="619"/>
      <c r="J448" s="550"/>
      <c r="K448" s="314" t="s">
        <v>217</v>
      </c>
      <c r="L448" s="341" t="s">
        <v>567</v>
      </c>
      <c r="M448" s="535"/>
      <c r="N448" s="535"/>
      <c r="O448" s="555"/>
      <c r="P448" s="308"/>
      <c r="T448" s="281"/>
      <c r="U448" s="558"/>
      <c r="V448" s="558"/>
      <c r="W448" s="558"/>
      <c r="X448" s="561"/>
      <c r="Y448" s="561"/>
      <c r="Z448" s="561"/>
      <c r="AA448" s="561"/>
      <c r="AB448" s="561"/>
      <c r="AC448" s="561"/>
      <c r="AD448" s="561"/>
      <c r="AE448" s="561"/>
      <c r="AF448" s="561"/>
      <c r="AG448" s="564"/>
      <c r="AH448" s="283"/>
    </row>
    <row r="449" spans="2:34" ht="39.75" customHeight="1">
      <c r="B449" s="280"/>
      <c r="C449" s="595"/>
      <c r="D449" s="601"/>
      <c r="E449" s="566"/>
      <c r="F449" s="587"/>
      <c r="G449" s="615"/>
      <c r="H449" s="541"/>
      <c r="I449" s="619"/>
      <c r="J449" s="550"/>
      <c r="K449" s="314" t="s">
        <v>241</v>
      </c>
      <c r="L449" s="341" t="s">
        <v>568</v>
      </c>
      <c r="M449" s="535"/>
      <c r="N449" s="535"/>
      <c r="O449" s="555"/>
      <c r="P449" s="308"/>
      <c r="T449" s="281"/>
      <c r="U449" s="558"/>
      <c r="V449" s="558"/>
      <c r="W449" s="558"/>
      <c r="X449" s="561"/>
      <c r="Y449" s="561"/>
      <c r="Z449" s="561"/>
      <c r="AA449" s="561"/>
      <c r="AB449" s="561"/>
      <c r="AC449" s="561"/>
      <c r="AD449" s="561"/>
      <c r="AE449" s="561"/>
      <c r="AF449" s="561"/>
      <c r="AG449" s="564"/>
      <c r="AH449" s="283"/>
    </row>
    <row r="450" spans="2:34" ht="39.75" customHeight="1">
      <c r="B450" s="280"/>
      <c r="C450" s="595"/>
      <c r="D450" s="601"/>
      <c r="E450" s="566"/>
      <c r="F450" s="587"/>
      <c r="G450" s="616"/>
      <c r="H450" s="588"/>
      <c r="I450" s="620"/>
      <c r="J450" s="574"/>
      <c r="K450" s="314" t="s">
        <v>243</v>
      </c>
      <c r="L450" s="341" t="s">
        <v>569</v>
      </c>
      <c r="M450" s="581"/>
      <c r="N450" s="581"/>
      <c r="O450" s="584"/>
      <c r="P450" s="308"/>
      <c r="T450" s="281"/>
      <c r="U450" s="558"/>
      <c r="V450" s="558"/>
      <c r="W450" s="558"/>
      <c r="X450" s="561"/>
      <c r="Y450" s="561"/>
      <c r="Z450" s="561"/>
      <c r="AA450" s="561"/>
      <c r="AB450" s="561"/>
      <c r="AC450" s="561"/>
      <c r="AD450" s="561"/>
      <c r="AE450" s="561"/>
      <c r="AF450" s="561"/>
      <c r="AG450" s="564"/>
      <c r="AH450" s="283"/>
    </row>
    <row r="451" spans="2:34" ht="39.75" customHeight="1">
      <c r="B451" s="280"/>
      <c r="C451" s="595"/>
      <c r="D451" s="601"/>
      <c r="E451" s="566"/>
      <c r="F451" s="587"/>
      <c r="G451" s="614"/>
      <c r="H451" s="617" t="s">
        <v>1071</v>
      </c>
      <c r="I451" s="618" t="s">
        <v>60</v>
      </c>
      <c r="J451" s="579" t="s">
        <v>90</v>
      </c>
      <c r="K451" s="314" t="s">
        <v>215</v>
      </c>
      <c r="L451" s="342" t="s">
        <v>533</v>
      </c>
      <c r="M451" s="552" t="s">
        <v>146</v>
      </c>
      <c r="N451" s="553">
        <v>60</v>
      </c>
      <c r="O451" s="554"/>
      <c r="P451" s="308"/>
      <c r="T451" s="281"/>
      <c r="U451" s="557"/>
      <c r="V451" s="557">
        <f>IF($N$451="","",$N$451)</f>
        <v>60</v>
      </c>
      <c r="W451" s="557">
        <f>IF($N$451="","",$N$451)</f>
        <v>60</v>
      </c>
      <c r="X451" s="560"/>
      <c r="Y451" s="560"/>
      <c r="Z451" s="560"/>
      <c r="AA451" s="560"/>
      <c r="AB451" s="560"/>
      <c r="AC451" s="560"/>
      <c r="AD451" s="560"/>
      <c r="AE451" s="560"/>
      <c r="AF451" s="560"/>
      <c r="AG451" s="563"/>
      <c r="AH451" s="283"/>
    </row>
    <row r="452" spans="2:34" ht="39.75" customHeight="1">
      <c r="B452" s="280"/>
      <c r="C452" s="595"/>
      <c r="D452" s="601"/>
      <c r="E452" s="566"/>
      <c r="F452" s="587"/>
      <c r="G452" s="615"/>
      <c r="H452" s="541"/>
      <c r="I452" s="619"/>
      <c r="J452" s="550"/>
      <c r="K452" s="314" t="s">
        <v>216</v>
      </c>
      <c r="L452" s="342" t="s">
        <v>557</v>
      </c>
      <c r="M452" s="535"/>
      <c r="N452" s="535"/>
      <c r="O452" s="555"/>
      <c r="P452" s="308"/>
      <c r="T452" s="281"/>
      <c r="U452" s="558"/>
      <c r="V452" s="558"/>
      <c r="W452" s="558"/>
      <c r="X452" s="561"/>
      <c r="Y452" s="561"/>
      <c r="Z452" s="561"/>
      <c r="AA452" s="561"/>
      <c r="AB452" s="561"/>
      <c r="AC452" s="561"/>
      <c r="AD452" s="561"/>
      <c r="AE452" s="561"/>
      <c r="AF452" s="561"/>
      <c r="AG452" s="564"/>
      <c r="AH452" s="283"/>
    </row>
    <row r="453" spans="2:34" ht="39.75" customHeight="1">
      <c r="B453" s="280"/>
      <c r="C453" s="595"/>
      <c r="D453" s="601"/>
      <c r="E453" s="566"/>
      <c r="F453" s="587"/>
      <c r="G453" s="615"/>
      <c r="H453" s="541"/>
      <c r="I453" s="619"/>
      <c r="J453" s="550"/>
      <c r="K453" s="314" t="s">
        <v>217</v>
      </c>
      <c r="L453" s="341" t="s">
        <v>570</v>
      </c>
      <c r="M453" s="535"/>
      <c r="N453" s="535"/>
      <c r="O453" s="555"/>
      <c r="P453" s="308"/>
      <c r="T453" s="281"/>
      <c r="U453" s="558"/>
      <c r="V453" s="558"/>
      <c r="W453" s="558"/>
      <c r="X453" s="561"/>
      <c r="Y453" s="561"/>
      <c r="Z453" s="561"/>
      <c r="AA453" s="561"/>
      <c r="AB453" s="561"/>
      <c r="AC453" s="561"/>
      <c r="AD453" s="561"/>
      <c r="AE453" s="561"/>
      <c r="AF453" s="561"/>
      <c r="AG453" s="564"/>
      <c r="AH453" s="283"/>
    </row>
    <row r="454" spans="2:34" ht="39.75" customHeight="1">
      <c r="B454" s="280"/>
      <c r="C454" s="595"/>
      <c r="D454" s="601"/>
      <c r="E454" s="566"/>
      <c r="F454" s="587"/>
      <c r="G454" s="615"/>
      <c r="H454" s="541"/>
      <c r="I454" s="619"/>
      <c r="J454" s="550"/>
      <c r="K454" s="314" t="s">
        <v>241</v>
      </c>
      <c r="L454" s="341" t="s">
        <v>571</v>
      </c>
      <c r="M454" s="535"/>
      <c r="N454" s="535"/>
      <c r="O454" s="555"/>
      <c r="P454" s="308"/>
      <c r="T454" s="281"/>
      <c r="U454" s="558"/>
      <c r="V454" s="558"/>
      <c r="W454" s="558"/>
      <c r="X454" s="561"/>
      <c r="Y454" s="561"/>
      <c r="Z454" s="561"/>
      <c r="AA454" s="561"/>
      <c r="AB454" s="561"/>
      <c r="AC454" s="561"/>
      <c r="AD454" s="561"/>
      <c r="AE454" s="561"/>
      <c r="AF454" s="561"/>
      <c r="AG454" s="564"/>
      <c r="AH454" s="283"/>
    </row>
    <row r="455" spans="2:34" ht="39.75" customHeight="1">
      <c r="B455" s="280"/>
      <c r="C455" s="595"/>
      <c r="D455" s="601"/>
      <c r="E455" s="566"/>
      <c r="F455" s="587"/>
      <c r="G455" s="616"/>
      <c r="H455" s="588"/>
      <c r="I455" s="620"/>
      <c r="J455" s="574"/>
      <c r="K455" s="314" t="s">
        <v>243</v>
      </c>
      <c r="L455" s="341" t="s">
        <v>572</v>
      </c>
      <c r="M455" s="581"/>
      <c r="N455" s="581"/>
      <c r="O455" s="584"/>
      <c r="P455" s="308"/>
      <c r="T455" s="281"/>
      <c r="U455" s="558"/>
      <c r="V455" s="558"/>
      <c r="W455" s="558"/>
      <c r="X455" s="561"/>
      <c r="Y455" s="561"/>
      <c r="Z455" s="561"/>
      <c r="AA455" s="561"/>
      <c r="AB455" s="561"/>
      <c r="AC455" s="561"/>
      <c r="AD455" s="561"/>
      <c r="AE455" s="561"/>
      <c r="AF455" s="561"/>
      <c r="AG455" s="564"/>
      <c r="AH455" s="283"/>
    </row>
    <row r="456" spans="2:34" ht="39.75" customHeight="1">
      <c r="B456" s="280"/>
      <c r="C456" s="595"/>
      <c r="D456" s="601"/>
      <c r="E456" s="566"/>
      <c r="F456" s="587"/>
      <c r="G456" s="614"/>
      <c r="H456" s="617" t="s">
        <v>1072</v>
      </c>
      <c r="I456" s="618" t="s">
        <v>61</v>
      </c>
      <c r="J456" s="579" t="s">
        <v>90</v>
      </c>
      <c r="K456" s="314" t="s">
        <v>215</v>
      </c>
      <c r="L456" s="342" t="s">
        <v>533</v>
      </c>
      <c r="M456" s="552" t="s">
        <v>146</v>
      </c>
      <c r="N456" s="553">
        <v>90</v>
      </c>
      <c r="O456" s="554"/>
      <c r="P456" s="308"/>
      <c r="T456" s="281"/>
      <c r="U456" s="557">
        <f>IF($N$456="","",$N$456)</f>
        <v>90</v>
      </c>
      <c r="V456" s="557">
        <f>IF($N$456="","",$N$456)</f>
        <v>90</v>
      </c>
      <c r="W456" s="557">
        <f>IF($N$456="","",$N$456)</f>
        <v>90</v>
      </c>
      <c r="X456" s="560"/>
      <c r="Y456" s="560"/>
      <c r="Z456" s="560"/>
      <c r="AA456" s="557">
        <f>IF($N$456="","",$N$456)</f>
        <v>90</v>
      </c>
      <c r="AB456" s="560"/>
      <c r="AC456" s="560"/>
      <c r="AD456" s="560"/>
      <c r="AE456" s="560"/>
      <c r="AF456" s="560"/>
      <c r="AG456" s="563"/>
      <c r="AH456" s="283"/>
    </row>
    <row r="457" spans="2:34" ht="39.75" customHeight="1">
      <c r="B457" s="280"/>
      <c r="C457" s="595"/>
      <c r="D457" s="601"/>
      <c r="E457" s="566"/>
      <c r="F457" s="587"/>
      <c r="G457" s="615"/>
      <c r="H457" s="541"/>
      <c r="I457" s="619"/>
      <c r="J457" s="550"/>
      <c r="K457" s="314" t="s">
        <v>216</v>
      </c>
      <c r="L457" s="342" t="s">
        <v>557</v>
      </c>
      <c r="M457" s="535"/>
      <c r="N457" s="535"/>
      <c r="O457" s="555"/>
      <c r="P457" s="308"/>
      <c r="T457" s="281"/>
      <c r="U457" s="558"/>
      <c r="V457" s="558"/>
      <c r="W457" s="558"/>
      <c r="X457" s="561"/>
      <c r="Y457" s="561"/>
      <c r="Z457" s="561"/>
      <c r="AA457" s="558"/>
      <c r="AB457" s="561"/>
      <c r="AC457" s="561"/>
      <c r="AD457" s="561"/>
      <c r="AE457" s="561"/>
      <c r="AF457" s="561"/>
      <c r="AG457" s="564"/>
      <c r="AH457" s="283"/>
    </row>
    <row r="458" spans="2:34" ht="39.75" customHeight="1">
      <c r="B458" s="280"/>
      <c r="C458" s="595"/>
      <c r="D458" s="601"/>
      <c r="E458" s="566"/>
      <c r="F458" s="587"/>
      <c r="G458" s="615"/>
      <c r="H458" s="541"/>
      <c r="I458" s="619"/>
      <c r="J458" s="550"/>
      <c r="K458" s="314" t="s">
        <v>217</v>
      </c>
      <c r="L458" s="341" t="s">
        <v>573</v>
      </c>
      <c r="M458" s="535"/>
      <c r="N458" s="535"/>
      <c r="O458" s="555"/>
      <c r="P458" s="308"/>
      <c r="T458" s="281"/>
      <c r="U458" s="558"/>
      <c r="V458" s="558"/>
      <c r="W458" s="558"/>
      <c r="X458" s="561"/>
      <c r="Y458" s="561"/>
      <c r="Z458" s="561"/>
      <c r="AA458" s="558"/>
      <c r="AB458" s="561"/>
      <c r="AC458" s="561"/>
      <c r="AD458" s="561"/>
      <c r="AE458" s="561"/>
      <c r="AF458" s="561"/>
      <c r="AG458" s="564"/>
      <c r="AH458" s="283"/>
    </row>
    <row r="459" spans="2:34" ht="39.75" customHeight="1">
      <c r="B459" s="280"/>
      <c r="C459" s="595"/>
      <c r="D459" s="601"/>
      <c r="E459" s="566"/>
      <c r="F459" s="587"/>
      <c r="G459" s="615"/>
      <c r="H459" s="541"/>
      <c r="I459" s="619"/>
      <c r="J459" s="550"/>
      <c r="K459" s="314" t="s">
        <v>241</v>
      </c>
      <c r="L459" s="341" t="s">
        <v>574</v>
      </c>
      <c r="M459" s="535"/>
      <c r="N459" s="535"/>
      <c r="O459" s="555"/>
      <c r="P459" s="308"/>
      <c r="T459" s="281"/>
      <c r="U459" s="558"/>
      <c r="V459" s="558"/>
      <c r="W459" s="558"/>
      <c r="X459" s="561"/>
      <c r="Y459" s="561"/>
      <c r="Z459" s="561"/>
      <c r="AA459" s="558"/>
      <c r="AB459" s="561"/>
      <c r="AC459" s="561"/>
      <c r="AD459" s="561"/>
      <c r="AE459" s="561"/>
      <c r="AF459" s="561"/>
      <c r="AG459" s="564"/>
      <c r="AH459" s="283"/>
    </row>
    <row r="460" spans="2:34" ht="39.75" customHeight="1">
      <c r="B460" s="280"/>
      <c r="C460" s="595"/>
      <c r="D460" s="601"/>
      <c r="E460" s="566"/>
      <c r="F460" s="587"/>
      <c r="G460" s="616"/>
      <c r="H460" s="588"/>
      <c r="I460" s="620"/>
      <c r="J460" s="574"/>
      <c r="K460" s="314" t="s">
        <v>243</v>
      </c>
      <c r="L460" s="341" t="s">
        <v>575</v>
      </c>
      <c r="M460" s="581"/>
      <c r="N460" s="581"/>
      <c r="O460" s="584"/>
      <c r="P460" s="308"/>
      <c r="T460" s="281"/>
      <c r="U460" s="558"/>
      <c r="V460" s="558"/>
      <c r="W460" s="558"/>
      <c r="X460" s="561"/>
      <c r="Y460" s="561"/>
      <c r="Z460" s="561"/>
      <c r="AA460" s="558"/>
      <c r="AB460" s="561"/>
      <c r="AC460" s="561"/>
      <c r="AD460" s="561"/>
      <c r="AE460" s="561"/>
      <c r="AF460" s="561"/>
      <c r="AG460" s="564"/>
      <c r="AH460" s="283"/>
    </row>
    <row r="461" spans="2:34" ht="39.75" customHeight="1">
      <c r="B461" s="280"/>
      <c r="C461" s="595"/>
      <c r="D461" s="601"/>
      <c r="E461" s="566"/>
      <c r="F461" s="587"/>
      <c r="G461" s="614"/>
      <c r="H461" s="617" t="s">
        <v>1073</v>
      </c>
      <c r="I461" s="618" t="s">
        <v>62</v>
      </c>
      <c r="J461" s="579" t="s">
        <v>90</v>
      </c>
      <c r="K461" s="314" t="s">
        <v>215</v>
      </c>
      <c r="L461" s="342" t="s">
        <v>533</v>
      </c>
      <c r="M461" s="552" t="s">
        <v>146</v>
      </c>
      <c r="N461" s="553">
        <v>80</v>
      </c>
      <c r="O461" s="554"/>
      <c r="P461" s="308"/>
      <c r="T461" s="281"/>
      <c r="U461" s="557"/>
      <c r="V461" s="557">
        <f>IF($N$461="","",$N$461)</f>
        <v>80</v>
      </c>
      <c r="W461" s="557">
        <f>IF($N$461="","",$N$461)</f>
        <v>80</v>
      </c>
      <c r="X461" s="557">
        <f>IF($N$461="","",$N$461)</f>
        <v>80</v>
      </c>
      <c r="Y461" s="560"/>
      <c r="Z461" s="560"/>
      <c r="AA461" s="557">
        <f>IF($N$461="","",$N$461)</f>
        <v>80</v>
      </c>
      <c r="AB461" s="560"/>
      <c r="AC461" s="560"/>
      <c r="AD461" s="560"/>
      <c r="AE461" s="557">
        <f>IF($N$461="","",$N$461)</f>
        <v>80</v>
      </c>
      <c r="AF461" s="557">
        <f>IF($N$461="","",$N$461)</f>
        <v>80</v>
      </c>
      <c r="AG461" s="563"/>
      <c r="AH461" s="283"/>
    </row>
    <row r="462" spans="2:34" ht="39.75" customHeight="1">
      <c r="B462" s="280"/>
      <c r="C462" s="595"/>
      <c r="D462" s="601"/>
      <c r="E462" s="566"/>
      <c r="F462" s="587"/>
      <c r="G462" s="615"/>
      <c r="H462" s="541"/>
      <c r="I462" s="619"/>
      <c r="J462" s="550"/>
      <c r="K462" s="314" t="s">
        <v>216</v>
      </c>
      <c r="L462" s="342" t="s">
        <v>557</v>
      </c>
      <c r="M462" s="535"/>
      <c r="N462" s="535"/>
      <c r="O462" s="555"/>
      <c r="P462" s="308"/>
      <c r="T462" s="281"/>
      <c r="U462" s="558"/>
      <c r="V462" s="558"/>
      <c r="W462" s="558"/>
      <c r="X462" s="558"/>
      <c r="Y462" s="561"/>
      <c r="Z462" s="561"/>
      <c r="AA462" s="558"/>
      <c r="AB462" s="561"/>
      <c r="AC462" s="561"/>
      <c r="AD462" s="561"/>
      <c r="AE462" s="558"/>
      <c r="AF462" s="558"/>
      <c r="AG462" s="564"/>
      <c r="AH462" s="283"/>
    </row>
    <row r="463" spans="2:34" ht="39.75" customHeight="1">
      <c r="B463" s="280"/>
      <c r="C463" s="595"/>
      <c r="D463" s="601"/>
      <c r="E463" s="566"/>
      <c r="F463" s="587"/>
      <c r="G463" s="615"/>
      <c r="H463" s="541"/>
      <c r="I463" s="619"/>
      <c r="J463" s="550"/>
      <c r="K463" s="314" t="s">
        <v>217</v>
      </c>
      <c r="L463" s="341" t="s">
        <v>576</v>
      </c>
      <c r="M463" s="535"/>
      <c r="N463" s="535"/>
      <c r="O463" s="555"/>
      <c r="P463" s="308"/>
      <c r="T463" s="281"/>
      <c r="U463" s="558"/>
      <c r="V463" s="558"/>
      <c r="W463" s="558"/>
      <c r="X463" s="558"/>
      <c r="Y463" s="561"/>
      <c r="Z463" s="561"/>
      <c r="AA463" s="558"/>
      <c r="AB463" s="561"/>
      <c r="AC463" s="561"/>
      <c r="AD463" s="561"/>
      <c r="AE463" s="558"/>
      <c r="AF463" s="558"/>
      <c r="AG463" s="564"/>
      <c r="AH463" s="283"/>
    </row>
    <row r="464" spans="2:34" ht="39.75" customHeight="1">
      <c r="B464" s="280"/>
      <c r="C464" s="595"/>
      <c r="D464" s="601"/>
      <c r="E464" s="566"/>
      <c r="F464" s="587"/>
      <c r="G464" s="615"/>
      <c r="H464" s="541"/>
      <c r="I464" s="619"/>
      <c r="J464" s="550"/>
      <c r="K464" s="314" t="s">
        <v>241</v>
      </c>
      <c r="L464" s="341" t="s">
        <v>577</v>
      </c>
      <c r="M464" s="535"/>
      <c r="N464" s="535"/>
      <c r="O464" s="555"/>
      <c r="P464" s="308"/>
      <c r="T464" s="281"/>
      <c r="U464" s="558"/>
      <c r="V464" s="558"/>
      <c r="W464" s="558"/>
      <c r="X464" s="558"/>
      <c r="Y464" s="561"/>
      <c r="Z464" s="561"/>
      <c r="AA464" s="558"/>
      <c r="AB464" s="561"/>
      <c r="AC464" s="561"/>
      <c r="AD464" s="561"/>
      <c r="AE464" s="558"/>
      <c r="AF464" s="558"/>
      <c r="AG464" s="564"/>
      <c r="AH464" s="283"/>
    </row>
    <row r="465" spans="2:34" ht="39.75" customHeight="1">
      <c r="B465" s="280"/>
      <c r="C465" s="595"/>
      <c r="D465" s="601"/>
      <c r="E465" s="566"/>
      <c r="F465" s="587"/>
      <c r="G465" s="616"/>
      <c r="H465" s="588"/>
      <c r="I465" s="620"/>
      <c r="J465" s="574"/>
      <c r="K465" s="314" t="s">
        <v>243</v>
      </c>
      <c r="L465" s="341" t="s">
        <v>578</v>
      </c>
      <c r="M465" s="581"/>
      <c r="N465" s="581"/>
      <c r="O465" s="584"/>
      <c r="P465" s="308"/>
      <c r="T465" s="281"/>
      <c r="U465" s="558"/>
      <c r="V465" s="558"/>
      <c r="W465" s="558"/>
      <c r="X465" s="558"/>
      <c r="Y465" s="561"/>
      <c r="Z465" s="561"/>
      <c r="AA465" s="558"/>
      <c r="AB465" s="561"/>
      <c r="AC465" s="561"/>
      <c r="AD465" s="561"/>
      <c r="AE465" s="558"/>
      <c r="AF465" s="558"/>
      <c r="AG465" s="564"/>
      <c r="AH465" s="283"/>
    </row>
    <row r="466" spans="2:34" ht="39.75" customHeight="1">
      <c r="B466" s="280"/>
      <c r="C466" s="595"/>
      <c r="D466" s="601"/>
      <c r="E466" s="566"/>
      <c r="F466" s="587"/>
      <c r="G466" s="614"/>
      <c r="H466" s="617" t="s">
        <v>1074</v>
      </c>
      <c r="I466" s="618" t="s">
        <v>63</v>
      </c>
      <c r="J466" s="579" t="s">
        <v>90</v>
      </c>
      <c r="K466" s="314" t="s">
        <v>215</v>
      </c>
      <c r="L466" s="342" t="s">
        <v>533</v>
      </c>
      <c r="M466" s="552" t="s">
        <v>146</v>
      </c>
      <c r="N466" s="553">
        <v>60</v>
      </c>
      <c r="O466" s="554"/>
      <c r="P466" s="308"/>
      <c r="T466" s="281"/>
      <c r="U466" s="557"/>
      <c r="V466" s="557">
        <f>IF($N$466="","",$N$466)</f>
        <v>60</v>
      </c>
      <c r="W466" s="557">
        <f>IF($N$466="","",$N$466)</f>
        <v>60</v>
      </c>
      <c r="X466" s="560"/>
      <c r="Y466" s="560"/>
      <c r="Z466" s="560"/>
      <c r="AA466" s="560"/>
      <c r="AB466" s="560"/>
      <c r="AC466" s="560"/>
      <c r="AD466" s="560"/>
      <c r="AE466" s="560"/>
      <c r="AF466" s="560"/>
      <c r="AG466" s="563"/>
      <c r="AH466" s="283"/>
    </row>
    <row r="467" spans="2:34" ht="39.75" customHeight="1">
      <c r="B467" s="280"/>
      <c r="C467" s="595"/>
      <c r="D467" s="601"/>
      <c r="E467" s="566"/>
      <c r="F467" s="587"/>
      <c r="G467" s="615"/>
      <c r="H467" s="541"/>
      <c r="I467" s="619"/>
      <c r="J467" s="550"/>
      <c r="K467" s="314" t="s">
        <v>216</v>
      </c>
      <c r="L467" s="342" t="s">
        <v>557</v>
      </c>
      <c r="M467" s="535"/>
      <c r="N467" s="535"/>
      <c r="O467" s="555"/>
      <c r="P467" s="308"/>
      <c r="T467" s="281"/>
      <c r="U467" s="558"/>
      <c r="V467" s="558"/>
      <c r="W467" s="558"/>
      <c r="X467" s="561"/>
      <c r="Y467" s="561"/>
      <c r="Z467" s="561"/>
      <c r="AA467" s="561"/>
      <c r="AB467" s="561"/>
      <c r="AC467" s="561"/>
      <c r="AD467" s="561"/>
      <c r="AE467" s="561"/>
      <c r="AF467" s="561"/>
      <c r="AG467" s="564"/>
      <c r="AH467" s="283"/>
    </row>
    <row r="468" spans="2:34" ht="39.75" customHeight="1">
      <c r="B468" s="280"/>
      <c r="C468" s="595"/>
      <c r="D468" s="601"/>
      <c r="E468" s="566"/>
      <c r="F468" s="587"/>
      <c r="G468" s="615"/>
      <c r="H468" s="541"/>
      <c r="I468" s="619"/>
      <c r="J468" s="550"/>
      <c r="K468" s="314" t="s">
        <v>217</v>
      </c>
      <c r="L468" s="341" t="s">
        <v>579</v>
      </c>
      <c r="M468" s="535"/>
      <c r="N468" s="535"/>
      <c r="O468" s="555"/>
      <c r="P468" s="308"/>
      <c r="T468" s="281"/>
      <c r="U468" s="558"/>
      <c r="V468" s="558"/>
      <c r="W468" s="558"/>
      <c r="X468" s="561"/>
      <c r="Y468" s="561"/>
      <c r="Z468" s="561"/>
      <c r="AA468" s="561"/>
      <c r="AB468" s="561"/>
      <c r="AC468" s="561"/>
      <c r="AD468" s="561"/>
      <c r="AE468" s="561"/>
      <c r="AF468" s="561"/>
      <c r="AG468" s="564"/>
      <c r="AH468" s="283"/>
    </row>
    <row r="469" spans="2:34" ht="39.75" customHeight="1">
      <c r="B469" s="280"/>
      <c r="C469" s="595"/>
      <c r="D469" s="601"/>
      <c r="E469" s="566"/>
      <c r="F469" s="587"/>
      <c r="G469" s="615"/>
      <c r="H469" s="541"/>
      <c r="I469" s="619"/>
      <c r="J469" s="550"/>
      <c r="K469" s="314" t="s">
        <v>241</v>
      </c>
      <c r="L469" s="341" t="s">
        <v>580</v>
      </c>
      <c r="M469" s="535"/>
      <c r="N469" s="535"/>
      <c r="O469" s="555"/>
      <c r="P469" s="308"/>
      <c r="T469" s="281"/>
      <c r="U469" s="558"/>
      <c r="V469" s="558"/>
      <c r="W469" s="558"/>
      <c r="X469" s="561"/>
      <c r="Y469" s="561"/>
      <c r="Z469" s="561"/>
      <c r="AA469" s="561"/>
      <c r="AB469" s="561"/>
      <c r="AC469" s="561"/>
      <c r="AD469" s="561"/>
      <c r="AE469" s="561"/>
      <c r="AF469" s="561"/>
      <c r="AG469" s="564"/>
      <c r="AH469" s="283"/>
    </row>
    <row r="470" spans="2:34" ht="39.75" customHeight="1">
      <c r="B470" s="280"/>
      <c r="C470" s="595"/>
      <c r="D470" s="601"/>
      <c r="E470" s="566"/>
      <c r="F470" s="587"/>
      <c r="G470" s="616"/>
      <c r="H470" s="588"/>
      <c r="I470" s="620"/>
      <c r="J470" s="574"/>
      <c r="K470" s="314" t="s">
        <v>243</v>
      </c>
      <c r="L470" s="341" t="s">
        <v>581</v>
      </c>
      <c r="M470" s="581"/>
      <c r="N470" s="581"/>
      <c r="O470" s="584"/>
      <c r="P470" s="308"/>
      <c r="T470" s="281"/>
      <c r="U470" s="558"/>
      <c r="V470" s="558"/>
      <c r="W470" s="558"/>
      <c r="X470" s="561"/>
      <c r="Y470" s="561"/>
      <c r="Z470" s="561"/>
      <c r="AA470" s="561"/>
      <c r="AB470" s="561"/>
      <c r="AC470" s="561"/>
      <c r="AD470" s="561"/>
      <c r="AE470" s="561"/>
      <c r="AF470" s="561"/>
      <c r="AG470" s="564"/>
      <c r="AH470" s="283"/>
    </row>
    <row r="471" spans="2:34" ht="39.75" customHeight="1">
      <c r="B471" s="280"/>
      <c r="C471" s="595"/>
      <c r="D471" s="601"/>
      <c r="E471" s="566"/>
      <c r="F471" s="587"/>
      <c r="G471" s="614"/>
      <c r="H471" s="617" t="s">
        <v>1075</v>
      </c>
      <c r="I471" s="618" t="s">
        <v>64</v>
      </c>
      <c r="J471" s="579" t="s">
        <v>90</v>
      </c>
      <c r="K471" s="314" t="s">
        <v>215</v>
      </c>
      <c r="L471" s="342" t="s">
        <v>533</v>
      </c>
      <c r="M471" s="552" t="s">
        <v>146</v>
      </c>
      <c r="N471" s="553">
        <v>100</v>
      </c>
      <c r="O471" s="554"/>
      <c r="P471" s="308"/>
      <c r="T471" s="281"/>
      <c r="U471" s="557"/>
      <c r="V471" s="557">
        <f>IF($N$471="","",$N$471)</f>
        <v>100</v>
      </c>
      <c r="W471" s="557">
        <f>IF($N$471="","",$N$471)</f>
        <v>100</v>
      </c>
      <c r="X471" s="560"/>
      <c r="Y471" s="560"/>
      <c r="Z471" s="560"/>
      <c r="AA471" s="560"/>
      <c r="AB471" s="560"/>
      <c r="AC471" s="560"/>
      <c r="AD471" s="560"/>
      <c r="AE471" s="560"/>
      <c r="AF471" s="560"/>
      <c r="AG471" s="563"/>
      <c r="AH471" s="283"/>
    </row>
    <row r="472" spans="2:34" ht="39.75" customHeight="1">
      <c r="B472" s="280"/>
      <c r="C472" s="595"/>
      <c r="D472" s="601"/>
      <c r="E472" s="566"/>
      <c r="F472" s="587"/>
      <c r="G472" s="615"/>
      <c r="H472" s="541"/>
      <c r="I472" s="619"/>
      <c r="J472" s="550"/>
      <c r="K472" s="314" t="s">
        <v>216</v>
      </c>
      <c r="L472" s="342" t="s">
        <v>557</v>
      </c>
      <c r="M472" s="535"/>
      <c r="N472" s="535"/>
      <c r="O472" s="555"/>
      <c r="P472" s="308"/>
      <c r="T472" s="281"/>
      <c r="U472" s="558"/>
      <c r="V472" s="558"/>
      <c r="W472" s="558"/>
      <c r="X472" s="561"/>
      <c r="Y472" s="561"/>
      <c r="Z472" s="561"/>
      <c r="AA472" s="561"/>
      <c r="AB472" s="561"/>
      <c r="AC472" s="561"/>
      <c r="AD472" s="561"/>
      <c r="AE472" s="561"/>
      <c r="AF472" s="561"/>
      <c r="AG472" s="564"/>
      <c r="AH472" s="283"/>
    </row>
    <row r="473" spans="2:34" ht="39.75" customHeight="1">
      <c r="B473" s="280"/>
      <c r="C473" s="595"/>
      <c r="D473" s="601"/>
      <c r="E473" s="566"/>
      <c r="F473" s="587"/>
      <c r="G473" s="615"/>
      <c r="H473" s="541"/>
      <c r="I473" s="619"/>
      <c r="J473" s="550"/>
      <c r="K473" s="314" t="s">
        <v>217</v>
      </c>
      <c r="L473" s="341" t="s">
        <v>582</v>
      </c>
      <c r="M473" s="535"/>
      <c r="N473" s="535"/>
      <c r="O473" s="555"/>
      <c r="P473" s="308"/>
      <c r="T473" s="281"/>
      <c r="U473" s="558"/>
      <c r="V473" s="558"/>
      <c r="W473" s="558"/>
      <c r="X473" s="561"/>
      <c r="Y473" s="561"/>
      <c r="Z473" s="561"/>
      <c r="AA473" s="561"/>
      <c r="AB473" s="561"/>
      <c r="AC473" s="561"/>
      <c r="AD473" s="561"/>
      <c r="AE473" s="561"/>
      <c r="AF473" s="561"/>
      <c r="AG473" s="564"/>
      <c r="AH473" s="283"/>
    </row>
    <row r="474" spans="2:34" ht="39.75" customHeight="1">
      <c r="B474" s="280"/>
      <c r="C474" s="595"/>
      <c r="D474" s="601"/>
      <c r="E474" s="566"/>
      <c r="F474" s="587"/>
      <c r="G474" s="615"/>
      <c r="H474" s="541"/>
      <c r="I474" s="619"/>
      <c r="J474" s="550"/>
      <c r="K474" s="314" t="s">
        <v>241</v>
      </c>
      <c r="L474" s="341" t="s">
        <v>583</v>
      </c>
      <c r="M474" s="535"/>
      <c r="N474" s="535"/>
      <c r="O474" s="555"/>
      <c r="P474" s="308"/>
      <c r="T474" s="281"/>
      <c r="U474" s="558"/>
      <c r="V474" s="558"/>
      <c r="W474" s="558"/>
      <c r="X474" s="561"/>
      <c r="Y474" s="561"/>
      <c r="Z474" s="561"/>
      <c r="AA474" s="561"/>
      <c r="AB474" s="561"/>
      <c r="AC474" s="561"/>
      <c r="AD474" s="561"/>
      <c r="AE474" s="561"/>
      <c r="AF474" s="561"/>
      <c r="AG474" s="564"/>
      <c r="AH474" s="283"/>
    </row>
    <row r="475" spans="2:34" ht="39.75" customHeight="1">
      <c r="B475" s="280"/>
      <c r="C475" s="595"/>
      <c r="D475" s="601"/>
      <c r="E475" s="566"/>
      <c r="F475" s="587"/>
      <c r="G475" s="616"/>
      <c r="H475" s="588"/>
      <c r="I475" s="620"/>
      <c r="J475" s="574"/>
      <c r="K475" s="314" t="s">
        <v>243</v>
      </c>
      <c r="L475" s="341" t="s">
        <v>584</v>
      </c>
      <c r="M475" s="581"/>
      <c r="N475" s="581"/>
      <c r="O475" s="584"/>
      <c r="P475" s="308"/>
      <c r="T475" s="281"/>
      <c r="U475" s="558"/>
      <c r="V475" s="558"/>
      <c r="W475" s="558"/>
      <c r="X475" s="561"/>
      <c r="Y475" s="561"/>
      <c r="Z475" s="561"/>
      <c r="AA475" s="561"/>
      <c r="AB475" s="561"/>
      <c r="AC475" s="561"/>
      <c r="AD475" s="561"/>
      <c r="AE475" s="561"/>
      <c r="AF475" s="561"/>
      <c r="AG475" s="564"/>
      <c r="AH475" s="283"/>
    </row>
    <row r="476" spans="2:34" ht="39.75" customHeight="1">
      <c r="B476" s="280"/>
      <c r="C476" s="595"/>
      <c r="D476" s="601"/>
      <c r="E476" s="566"/>
      <c r="F476" s="587"/>
      <c r="G476" s="614"/>
      <c r="H476" s="617" t="s">
        <v>1076</v>
      </c>
      <c r="I476" s="618" t="s">
        <v>36</v>
      </c>
      <c r="J476" s="579" t="s">
        <v>90</v>
      </c>
      <c r="K476" s="314" t="s">
        <v>215</v>
      </c>
      <c r="L476" s="342" t="s">
        <v>533</v>
      </c>
      <c r="M476" s="552" t="s">
        <v>146</v>
      </c>
      <c r="N476" s="553">
        <v>90</v>
      </c>
      <c r="O476" s="554"/>
      <c r="P476" s="308"/>
      <c r="T476" s="281"/>
      <c r="U476" s="557"/>
      <c r="V476" s="557">
        <f>IF($N$476="","",$N$476)</f>
        <v>90</v>
      </c>
      <c r="W476" s="557">
        <f>IF($N$476="","",$N$476)</f>
        <v>90</v>
      </c>
      <c r="X476" s="560"/>
      <c r="Y476" s="560"/>
      <c r="Z476" s="560"/>
      <c r="AA476" s="557">
        <f>IF($N$476="","",$N$476)</f>
        <v>90</v>
      </c>
      <c r="AB476" s="560"/>
      <c r="AC476" s="557">
        <f t="shared" ref="AC476:AF476" si="5">IF($N$476="","",$N$476)</f>
        <v>90</v>
      </c>
      <c r="AD476" s="557">
        <f t="shared" si="5"/>
        <v>90</v>
      </c>
      <c r="AE476" s="557">
        <f t="shared" si="5"/>
        <v>90</v>
      </c>
      <c r="AF476" s="557">
        <f t="shared" si="5"/>
        <v>90</v>
      </c>
      <c r="AG476" s="563"/>
      <c r="AH476" s="283"/>
    </row>
    <row r="477" spans="2:34" ht="39.75" customHeight="1">
      <c r="B477" s="280"/>
      <c r="C477" s="595"/>
      <c r="D477" s="601"/>
      <c r="E477" s="566"/>
      <c r="F477" s="587"/>
      <c r="G477" s="615"/>
      <c r="H477" s="541"/>
      <c r="I477" s="619"/>
      <c r="J477" s="550"/>
      <c r="K477" s="314" t="s">
        <v>216</v>
      </c>
      <c r="L477" s="342" t="s">
        <v>557</v>
      </c>
      <c r="M477" s="535"/>
      <c r="N477" s="535"/>
      <c r="O477" s="555"/>
      <c r="P477" s="308"/>
      <c r="T477" s="281"/>
      <c r="U477" s="558"/>
      <c r="V477" s="558"/>
      <c r="W477" s="558"/>
      <c r="X477" s="561"/>
      <c r="Y477" s="561"/>
      <c r="Z477" s="561"/>
      <c r="AA477" s="558"/>
      <c r="AB477" s="561"/>
      <c r="AC477" s="558"/>
      <c r="AD477" s="558"/>
      <c r="AE477" s="558"/>
      <c r="AF477" s="558"/>
      <c r="AG477" s="564"/>
      <c r="AH477" s="283"/>
    </row>
    <row r="478" spans="2:34" ht="39.75" customHeight="1">
      <c r="B478" s="280"/>
      <c r="C478" s="595"/>
      <c r="D478" s="601"/>
      <c r="E478" s="566"/>
      <c r="F478" s="587"/>
      <c r="G478" s="615"/>
      <c r="H478" s="541"/>
      <c r="I478" s="619"/>
      <c r="J478" s="550"/>
      <c r="K478" s="314" t="s">
        <v>217</v>
      </c>
      <c r="L478" s="341" t="s">
        <v>585</v>
      </c>
      <c r="M478" s="535"/>
      <c r="N478" s="535"/>
      <c r="O478" s="555"/>
      <c r="P478" s="308"/>
      <c r="T478" s="281"/>
      <c r="U478" s="558"/>
      <c r="V478" s="558"/>
      <c r="W478" s="558"/>
      <c r="X478" s="561"/>
      <c r="Y478" s="561"/>
      <c r="Z478" s="561"/>
      <c r="AA478" s="558"/>
      <c r="AB478" s="561"/>
      <c r="AC478" s="558"/>
      <c r="AD478" s="558"/>
      <c r="AE478" s="558"/>
      <c r="AF478" s="558"/>
      <c r="AG478" s="564"/>
      <c r="AH478" s="283"/>
    </row>
    <row r="479" spans="2:34" ht="39.75" customHeight="1">
      <c r="B479" s="280"/>
      <c r="C479" s="595"/>
      <c r="D479" s="601"/>
      <c r="E479" s="566"/>
      <c r="F479" s="587"/>
      <c r="G479" s="615"/>
      <c r="H479" s="541"/>
      <c r="I479" s="619"/>
      <c r="J479" s="550"/>
      <c r="K479" s="314" t="s">
        <v>241</v>
      </c>
      <c r="L479" s="341" t="s">
        <v>586</v>
      </c>
      <c r="M479" s="535"/>
      <c r="N479" s="535"/>
      <c r="O479" s="555"/>
      <c r="P479" s="308"/>
      <c r="T479" s="281"/>
      <c r="U479" s="558"/>
      <c r="V479" s="558"/>
      <c r="W479" s="558"/>
      <c r="X479" s="561"/>
      <c r="Y479" s="561"/>
      <c r="Z479" s="561"/>
      <c r="AA479" s="558"/>
      <c r="AB479" s="561"/>
      <c r="AC479" s="558"/>
      <c r="AD479" s="558"/>
      <c r="AE479" s="558"/>
      <c r="AF479" s="558"/>
      <c r="AG479" s="564"/>
      <c r="AH479" s="283"/>
    </row>
    <row r="480" spans="2:34" ht="39.75" customHeight="1">
      <c r="B480" s="280"/>
      <c r="C480" s="595"/>
      <c r="D480" s="601"/>
      <c r="E480" s="566"/>
      <c r="F480" s="587"/>
      <c r="G480" s="616"/>
      <c r="H480" s="588"/>
      <c r="I480" s="620"/>
      <c r="J480" s="574"/>
      <c r="K480" s="314" t="s">
        <v>243</v>
      </c>
      <c r="L480" s="341" t="s">
        <v>587</v>
      </c>
      <c r="M480" s="581"/>
      <c r="N480" s="581"/>
      <c r="O480" s="584"/>
      <c r="P480" s="308"/>
      <c r="T480" s="281"/>
      <c r="U480" s="558"/>
      <c r="V480" s="558"/>
      <c r="W480" s="558"/>
      <c r="X480" s="561"/>
      <c r="Y480" s="561"/>
      <c r="Z480" s="561"/>
      <c r="AA480" s="558"/>
      <c r="AB480" s="561"/>
      <c r="AC480" s="558"/>
      <c r="AD480" s="558"/>
      <c r="AE480" s="558"/>
      <c r="AF480" s="558"/>
      <c r="AG480" s="564"/>
      <c r="AH480" s="283"/>
    </row>
    <row r="481" spans="2:34" ht="39.75" customHeight="1">
      <c r="B481" s="280"/>
      <c r="C481" s="595"/>
      <c r="D481" s="601"/>
      <c r="E481" s="566"/>
      <c r="F481" s="587"/>
      <c r="G481" s="614"/>
      <c r="H481" s="617" t="s">
        <v>1077</v>
      </c>
      <c r="I481" s="618" t="s">
        <v>65</v>
      </c>
      <c r="J481" s="579" t="s">
        <v>90</v>
      </c>
      <c r="K481" s="314" t="s">
        <v>215</v>
      </c>
      <c r="L481" s="342" t="s">
        <v>533</v>
      </c>
      <c r="M481" s="552" t="s">
        <v>146</v>
      </c>
      <c r="N481" s="553">
        <v>100</v>
      </c>
      <c r="O481" s="554"/>
      <c r="P481" s="308"/>
      <c r="T481" s="281"/>
      <c r="U481" s="557"/>
      <c r="V481" s="557">
        <f>IF($N$481="","",$N$481)</f>
        <v>100</v>
      </c>
      <c r="W481" s="557">
        <f>IF($N$481="","",$N$481)</f>
        <v>100</v>
      </c>
      <c r="X481" s="560"/>
      <c r="Y481" s="560"/>
      <c r="Z481" s="560"/>
      <c r="AA481" s="560"/>
      <c r="AB481" s="560"/>
      <c r="AC481" s="557">
        <f>IF($N$481="","",$N$481)</f>
        <v>100</v>
      </c>
      <c r="AD481" s="557">
        <f>IF($N$481="","",$N$481)</f>
        <v>100</v>
      </c>
      <c r="AE481" s="560"/>
      <c r="AF481" s="560"/>
      <c r="AG481" s="563"/>
      <c r="AH481" s="283"/>
    </row>
    <row r="482" spans="2:34" ht="39.75" customHeight="1">
      <c r="B482" s="280"/>
      <c r="C482" s="595"/>
      <c r="D482" s="601"/>
      <c r="E482" s="566"/>
      <c r="F482" s="587"/>
      <c r="G482" s="615"/>
      <c r="H482" s="541"/>
      <c r="I482" s="619"/>
      <c r="J482" s="550"/>
      <c r="K482" s="314" t="s">
        <v>216</v>
      </c>
      <c r="L482" s="342" t="s">
        <v>557</v>
      </c>
      <c r="M482" s="535"/>
      <c r="N482" s="535"/>
      <c r="O482" s="555"/>
      <c r="P482" s="308"/>
      <c r="T482" s="281"/>
      <c r="U482" s="558"/>
      <c r="V482" s="558"/>
      <c r="W482" s="558"/>
      <c r="X482" s="561"/>
      <c r="Y482" s="561"/>
      <c r="Z482" s="561"/>
      <c r="AA482" s="561"/>
      <c r="AB482" s="561"/>
      <c r="AC482" s="558"/>
      <c r="AD482" s="558"/>
      <c r="AE482" s="561"/>
      <c r="AF482" s="561"/>
      <c r="AG482" s="564"/>
      <c r="AH482" s="283"/>
    </row>
    <row r="483" spans="2:34" ht="39.75" customHeight="1">
      <c r="B483" s="280"/>
      <c r="C483" s="595"/>
      <c r="D483" s="601"/>
      <c r="E483" s="566"/>
      <c r="F483" s="587"/>
      <c r="G483" s="615"/>
      <c r="H483" s="541"/>
      <c r="I483" s="619"/>
      <c r="J483" s="550"/>
      <c r="K483" s="314" t="s">
        <v>217</v>
      </c>
      <c r="L483" s="341" t="s">
        <v>588</v>
      </c>
      <c r="M483" s="535"/>
      <c r="N483" s="535"/>
      <c r="O483" s="555"/>
      <c r="P483" s="308"/>
      <c r="T483" s="281"/>
      <c r="U483" s="558"/>
      <c r="V483" s="558"/>
      <c r="W483" s="558"/>
      <c r="X483" s="561"/>
      <c r="Y483" s="561"/>
      <c r="Z483" s="561"/>
      <c r="AA483" s="561"/>
      <c r="AB483" s="561"/>
      <c r="AC483" s="558"/>
      <c r="AD483" s="558"/>
      <c r="AE483" s="561"/>
      <c r="AF483" s="561"/>
      <c r="AG483" s="564"/>
      <c r="AH483" s="283"/>
    </row>
    <row r="484" spans="2:34" ht="39.75" customHeight="1">
      <c r="B484" s="280"/>
      <c r="C484" s="595"/>
      <c r="D484" s="601"/>
      <c r="E484" s="566"/>
      <c r="F484" s="587"/>
      <c r="G484" s="615"/>
      <c r="H484" s="541"/>
      <c r="I484" s="619"/>
      <c r="J484" s="550"/>
      <c r="K484" s="314" t="s">
        <v>241</v>
      </c>
      <c r="L484" s="341" t="s">
        <v>589</v>
      </c>
      <c r="M484" s="535"/>
      <c r="N484" s="535"/>
      <c r="O484" s="555"/>
      <c r="P484" s="308"/>
      <c r="T484" s="281"/>
      <c r="U484" s="558"/>
      <c r="V484" s="558"/>
      <c r="W484" s="558"/>
      <c r="X484" s="561"/>
      <c r="Y484" s="561"/>
      <c r="Z484" s="561"/>
      <c r="AA484" s="561"/>
      <c r="AB484" s="561"/>
      <c r="AC484" s="558"/>
      <c r="AD484" s="558"/>
      <c r="AE484" s="561"/>
      <c r="AF484" s="561"/>
      <c r="AG484" s="564"/>
      <c r="AH484" s="283"/>
    </row>
    <row r="485" spans="2:34" ht="39.75" customHeight="1">
      <c r="B485" s="280"/>
      <c r="C485" s="595"/>
      <c r="D485" s="601"/>
      <c r="E485" s="566"/>
      <c r="F485" s="587"/>
      <c r="G485" s="616"/>
      <c r="H485" s="588"/>
      <c r="I485" s="620"/>
      <c r="J485" s="574"/>
      <c r="K485" s="314" t="s">
        <v>243</v>
      </c>
      <c r="L485" s="341" t="s">
        <v>590</v>
      </c>
      <c r="M485" s="581"/>
      <c r="N485" s="581"/>
      <c r="O485" s="584"/>
      <c r="P485" s="308"/>
      <c r="T485" s="281"/>
      <c r="U485" s="558"/>
      <c r="V485" s="558"/>
      <c r="W485" s="558"/>
      <c r="X485" s="561"/>
      <c r="Y485" s="561"/>
      <c r="Z485" s="561"/>
      <c r="AA485" s="561"/>
      <c r="AB485" s="561"/>
      <c r="AC485" s="558"/>
      <c r="AD485" s="558"/>
      <c r="AE485" s="561"/>
      <c r="AF485" s="561"/>
      <c r="AG485" s="564"/>
      <c r="AH485" s="283"/>
    </row>
    <row r="486" spans="2:34" ht="39.75" customHeight="1">
      <c r="B486" s="280"/>
      <c r="C486" s="595"/>
      <c r="D486" s="601"/>
      <c r="E486" s="566"/>
      <c r="F486" s="587"/>
      <c r="G486" s="614"/>
      <c r="H486" s="617" t="s">
        <v>1078</v>
      </c>
      <c r="I486" s="622" t="s">
        <v>995</v>
      </c>
      <c r="J486" s="579" t="s">
        <v>90</v>
      </c>
      <c r="K486" s="314" t="s">
        <v>215</v>
      </c>
      <c r="L486" s="341" t="s">
        <v>533</v>
      </c>
      <c r="M486" s="552" t="s">
        <v>146</v>
      </c>
      <c r="N486" s="553">
        <v>100</v>
      </c>
      <c r="O486" s="554"/>
      <c r="P486" s="308"/>
      <c r="T486" s="281"/>
      <c r="U486" s="557"/>
      <c r="V486" s="557">
        <f>IF($N$486="","",$N$486)</f>
        <v>100</v>
      </c>
      <c r="W486" s="557">
        <f>IF($N$486="","",$N$486)</f>
        <v>100</v>
      </c>
      <c r="X486" s="560"/>
      <c r="Y486" s="557">
        <f t="shared" ref="Y486:AA486" si="6">IF($N$486="","",$N$486)</f>
        <v>100</v>
      </c>
      <c r="Z486" s="557">
        <f t="shared" si="6"/>
        <v>100</v>
      </c>
      <c r="AA486" s="557">
        <f t="shared" si="6"/>
        <v>100</v>
      </c>
      <c r="AB486" s="560"/>
      <c r="AC486" s="557"/>
      <c r="AD486" s="557"/>
      <c r="AE486" s="560"/>
      <c r="AF486" s="560"/>
      <c r="AG486" s="563"/>
      <c r="AH486" s="283"/>
    </row>
    <row r="487" spans="2:34" ht="39.75" customHeight="1">
      <c r="B487" s="280"/>
      <c r="C487" s="595"/>
      <c r="D487" s="601"/>
      <c r="E487" s="566"/>
      <c r="F487" s="587"/>
      <c r="G487" s="615"/>
      <c r="H487" s="541"/>
      <c r="I487" s="619"/>
      <c r="J487" s="550"/>
      <c r="K487" s="314" t="s">
        <v>216</v>
      </c>
      <c r="L487" s="341" t="s">
        <v>557</v>
      </c>
      <c r="M487" s="535"/>
      <c r="N487" s="535"/>
      <c r="O487" s="555"/>
      <c r="P487" s="308"/>
      <c r="T487" s="281"/>
      <c r="U487" s="558"/>
      <c r="V487" s="558"/>
      <c r="W487" s="558"/>
      <c r="X487" s="561"/>
      <c r="Y487" s="558"/>
      <c r="Z487" s="558"/>
      <c r="AA487" s="558"/>
      <c r="AB487" s="561"/>
      <c r="AC487" s="558"/>
      <c r="AD487" s="558"/>
      <c r="AE487" s="561"/>
      <c r="AF487" s="561"/>
      <c r="AG487" s="564"/>
      <c r="AH487" s="283"/>
    </row>
    <row r="488" spans="2:34" ht="39.75" customHeight="1">
      <c r="B488" s="280"/>
      <c r="C488" s="595"/>
      <c r="D488" s="601"/>
      <c r="E488" s="566"/>
      <c r="F488" s="587"/>
      <c r="G488" s="615"/>
      <c r="H488" s="541"/>
      <c r="I488" s="619"/>
      <c r="J488" s="550"/>
      <c r="K488" s="314" t="s">
        <v>217</v>
      </c>
      <c r="L488" s="453" t="s">
        <v>1193</v>
      </c>
      <c r="M488" s="535"/>
      <c r="N488" s="535"/>
      <c r="O488" s="555"/>
      <c r="P488" s="308"/>
      <c r="T488" s="281"/>
      <c r="U488" s="558"/>
      <c r="V488" s="558"/>
      <c r="W488" s="558"/>
      <c r="X488" s="561"/>
      <c r="Y488" s="558"/>
      <c r="Z488" s="558"/>
      <c r="AA488" s="558"/>
      <c r="AB488" s="561"/>
      <c r="AC488" s="558"/>
      <c r="AD488" s="558"/>
      <c r="AE488" s="561"/>
      <c r="AF488" s="561"/>
      <c r="AG488" s="564"/>
      <c r="AH488" s="283"/>
    </row>
    <row r="489" spans="2:34" ht="39.75" customHeight="1">
      <c r="B489" s="280"/>
      <c r="C489" s="595"/>
      <c r="D489" s="601"/>
      <c r="E489" s="566"/>
      <c r="F489" s="587"/>
      <c r="G489" s="615"/>
      <c r="H489" s="541"/>
      <c r="I489" s="619"/>
      <c r="J489" s="550"/>
      <c r="K489" s="314" t="s">
        <v>241</v>
      </c>
      <c r="L489" s="453" t="s">
        <v>1194</v>
      </c>
      <c r="M489" s="535"/>
      <c r="N489" s="535"/>
      <c r="O489" s="555"/>
      <c r="P489" s="308"/>
      <c r="T489" s="281"/>
      <c r="U489" s="558"/>
      <c r="V489" s="558"/>
      <c r="W489" s="558"/>
      <c r="X489" s="561"/>
      <c r="Y489" s="558"/>
      <c r="Z489" s="558"/>
      <c r="AA489" s="558"/>
      <c r="AB489" s="561"/>
      <c r="AC489" s="558"/>
      <c r="AD489" s="558"/>
      <c r="AE489" s="561"/>
      <c r="AF489" s="561"/>
      <c r="AG489" s="564"/>
      <c r="AH489" s="283"/>
    </row>
    <row r="490" spans="2:34" ht="39.75" customHeight="1">
      <c r="B490" s="280"/>
      <c r="C490" s="595"/>
      <c r="D490" s="601"/>
      <c r="E490" s="566"/>
      <c r="F490" s="587"/>
      <c r="G490" s="616"/>
      <c r="H490" s="588"/>
      <c r="I490" s="620"/>
      <c r="J490" s="574"/>
      <c r="K490" s="314" t="s">
        <v>243</v>
      </c>
      <c r="L490" s="453" t="s">
        <v>1195</v>
      </c>
      <c r="M490" s="581"/>
      <c r="N490" s="581"/>
      <c r="O490" s="584"/>
      <c r="P490" s="308"/>
      <c r="T490" s="281"/>
      <c r="U490" s="558"/>
      <c r="V490" s="558"/>
      <c r="W490" s="558"/>
      <c r="X490" s="561"/>
      <c r="Y490" s="558"/>
      <c r="Z490" s="558"/>
      <c r="AA490" s="558"/>
      <c r="AB490" s="561"/>
      <c r="AC490" s="558"/>
      <c r="AD490" s="558"/>
      <c r="AE490" s="561"/>
      <c r="AF490" s="561"/>
      <c r="AG490" s="564"/>
      <c r="AH490" s="283"/>
    </row>
    <row r="491" spans="2:34" ht="39.75" customHeight="1">
      <c r="B491" s="280"/>
      <c r="C491" s="595"/>
      <c r="D491" s="601"/>
      <c r="E491" s="566"/>
      <c r="F491" s="587"/>
      <c r="G491" s="614"/>
      <c r="H491" s="617" t="s">
        <v>1079</v>
      </c>
      <c r="I491" s="618" t="s">
        <v>66</v>
      </c>
      <c r="J491" s="579" t="s">
        <v>90</v>
      </c>
      <c r="K491" s="314" t="s">
        <v>215</v>
      </c>
      <c r="L491" s="342" t="s">
        <v>533</v>
      </c>
      <c r="M491" s="552" t="s">
        <v>146</v>
      </c>
      <c r="N491" s="553">
        <v>60</v>
      </c>
      <c r="O491" s="554"/>
      <c r="P491" s="308"/>
      <c r="T491" s="281"/>
      <c r="U491" s="557"/>
      <c r="V491" s="557">
        <f>IF($N$491="","",$N$491)</f>
        <v>60</v>
      </c>
      <c r="W491" s="557">
        <f>IF($N$491="","",$N$491)</f>
        <v>60</v>
      </c>
      <c r="X491" s="560"/>
      <c r="Y491" s="560"/>
      <c r="Z491" s="560"/>
      <c r="AA491" s="560"/>
      <c r="AB491" s="557">
        <f>IF($N$491="","",$N$491)</f>
        <v>60</v>
      </c>
      <c r="AC491" s="560"/>
      <c r="AD491" s="560"/>
      <c r="AE491" s="560"/>
      <c r="AF491" s="560"/>
      <c r="AG491" s="563"/>
      <c r="AH491" s="283"/>
    </row>
    <row r="492" spans="2:34" ht="39.75" customHeight="1">
      <c r="B492" s="280"/>
      <c r="C492" s="595"/>
      <c r="D492" s="601"/>
      <c r="E492" s="566"/>
      <c r="F492" s="587"/>
      <c r="G492" s="615"/>
      <c r="H492" s="541"/>
      <c r="I492" s="619"/>
      <c r="J492" s="550"/>
      <c r="K492" s="314" t="s">
        <v>216</v>
      </c>
      <c r="L492" s="342" t="s">
        <v>557</v>
      </c>
      <c r="M492" s="535"/>
      <c r="N492" s="535"/>
      <c r="O492" s="555"/>
      <c r="P492" s="308"/>
      <c r="T492" s="281"/>
      <c r="U492" s="558"/>
      <c r="V492" s="558"/>
      <c r="W492" s="558"/>
      <c r="X492" s="561"/>
      <c r="Y492" s="561"/>
      <c r="Z492" s="561"/>
      <c r="AA492" s="561"/>
      <c r="AB492" s="558"/>
      <c r="AC492" s="561"/>
      <c r="AD492" s="561"/>
      <c r="AE492" s="561"/>
      <c r="AF492" s="561"/>
      <c r="AG492" s="564"/>
      <c r="AH492" s="283"/>
    </row>
    <row r="493" spans="2:34" ht="39.75" customHeight="1">
      <c r="B493" s="280"/>
      <c r="C493" s="595"/>
      <c r="D493" s="601"/>
      <c r="E493" s="566"/>
      <c r="F493" s="587"/>
      <c r="G493" s="615"/>
      <c r="H493" s="541"/>
      <c r="I493" s="619"/>
      <c r="J493" s="550"/>
      <c r="K493" s="314" t="s">
        <v>217</v>
      </c>
      <c r="L493" s="341" t="s">
        <v>591</v>
      </c>
      <c r="M493" s="535"/>
      <c r="N493" s="535"/>
      <c r="O493" s="555"/>
      <c r="P493" s="308"/>
      <c r="T493" s="281"/>
      <c r="U493" s="558"/>
      <c r="V493" s="558"/>
      <c r="W493" s="558"/>
      <c r="X493" s="561"/>
      <c r="Y493" s="561"/>
      <c r="Z493" s="561"/>
      <c r="AA493" s="561"/>
      <c r="AB493" s="558"/>
      <c r="AC493" s="561"/>
      <c r="AD493" s="561"/>
      <c r="AE493" s="561"/>
      <c r="AF493" s="561"/>
      <c r="AG493" s="564"/>
      <c r="AH493" s="283"/>
    </row>
    <row r="494" spans="2:34" ht="39.75" customHeight="1">
      <c r="B494" s="280"/>
      <c r="C494" s="595"/>
      <c r="D494" s="601"/>
      <c r="E494" s="566"/>
      <c r="F494" s="587"/>
      <c r="G494" s="615"/>
      <c r="H494" s="541"/>
      <c r="I494" s="619"/>
      <c r="J494" s="550"/>
      <c r="K494" s="314" t="s">
        <v>241</v>
      </c>
      <c r="L494" s="341" t="s">
        <v>592</v>
      </c>
      <c r="M494" s="535"/>
      <c r="N494" s="535"/>
      <c r="O494" s="555"/>
      <c r="P494" s="308"/>
      <c r="T494" s="281"/>
      <c r="U494" s="558"/>
      <c r="V494" s="558"/>
      <c r="W494" s="558"/>
      <c r="X494" s="561"/>
      <c r="Y494" s="561"/>
      <c r="Z494" s="561"/>
      <c r="AA494" s="561"/>
      <c r="AB494" s="558"/>
      <c r="AC494" s="561"/>
      <c r="AD494" s="561"/>
      <c r="AE494" s="561"/>
      <c r="AF494" s="561"/>
      <c r="AG494" s="564"/>
      <c r="AH494" s="283"/>
    </row>
    <row r="495" spans="2:34" ht="39.75" customHeight="1">
      <c r="B495" s="280"/>
      <c r="C495" s="595"/>
      <c r="D495" s="601"/>
      <c r="E495" s="566"/>
      <c r="F495" s="587"/>
      <c r="G495" s="616"/>
      <c r="H495" s="588"/>
      <c r="I495" s="620"/>
      <c r="J495" s="574"/>
      <c r="K495" s="314" t="s">
        <v>243</v>
      </c>
      <c r="L495" s="341" t="s">
        <v>593</v>
      </c>
      <c r="M495" s="581"/>
      <c r="N495" s="581"/>
      <c r="O495" s="584"/>
      <c r="P495" s="308"/>
      <c r="T495" s="281"/>
      <c r="U495" s="558"/>
      <c r="V495" s="558"/>
      <c r="W495" s="558"/>
      <c r="X495" s="561"/>
      <c r="Y495" s="561"/>
      <c r="Z495" s="561"/>
      <c r="AA495" s="561"/>
      <c r="AB495" s="558"/>
      <c r="AC495" s="561"/>
      <c r="AD495" s="561"/>
      <c r="AE495" s="561"/>
      <c r="AF495" s="561"/>
      <c r="AG495" s="564"/>
      <c r="AH495" s="283"/>
    </row>
    <row r="496" spans="2:34" ht="39.75" customHeight="1">
      <c r="B496" s="280"/>
      <c r="C496" s="595"/>
      <c r="D496" s="601"/>
      <c r="E496" s="566"/>
      <c r="F496" s="587"/>
      <c r="G496" s="578">
        <v>40</v>
      </c>
      <c r="H496" s="576" t="s">
        <v>69</v>
      </c>
      <c r="I496" s="577"/>
      <c r="J496" s="579" t="s">
        <v>111</v>
      </c>
      <c r="K496" s="314" t="s">
        <v>215</v>
      </c>
      <c r="L496" s="342" t="s">
        <v>594</v>
      </c>
      <c r="M496" s="552" t="s">
        <v>146</v>
      </c>
      <c r="N496" s="553">
        <v>80</v>
      </c>
      <c r="O496" s="554"/>
      <c r="P496" s="308"/>
      <c r="T496" s="281"/>
      <c r="U496" s="557">
        <f>IF($N$496="","",$N$496)</f>
        <v>80</v>
      </c>
      <c r="V496" s="560"/>
      <c r="W496" s="557">
        <f>IF($N$496="","",$N$496)</f>
        <v>80</v>
      </c>
      <c r="X496" s="560"/>
      <c r="Y496" s="560"/>
      <c r="Z496" s="560"/>
      <c r="AA496" s="560"/>
      <c r="AB496" s="560"/>
      <c r="AC496" s="560"/>
      <c r="AD496" s="560"/>
      <c r="AE496" s="560"/>
      <c r="AF496" s="560"/>
      <c r="AG496" s="563"/>
      <c r="AH496" s="283"/>
    </row>
    <row r="497" spans="2:34" ht="39.75" customHeight="1">
      <c r="B497" s="280"/>
      <c r="C497" s="595"/>
      <c r="D497" s="601"/>
      <c r="E497" s="566"/>
      <c r="F497" s="587"/>
      <c r="G497" s="541"/>
      <c r="H497" s="545"/>
      <c r="I497" s="546"/>
      <c r="J497" s="550"/>
      <c r="K497" s="314" t="s">
        <v>216</v>
      </c>
      <c r="L497" s="341" t="s">
        <v>595</v>
      </c>
      <c r="M497" s="535"/>
      <c r="N497" s="535"/>
      <c r="O497" s="555"/>
      <c r="P497" s="308"/>
      <c r="T497" s="281"/>
      <c r="U497" s="558"/>
      <c r="V497" s="561"/>
      <c r="W497" s="558"/>
      <c r="X497" s="561"/>
      <c r="Y497" s="561"/>
      <c r="Z497" s="561"/>
      <c r="AA497" s="561"/>
      <c r="AB497" s="561"/>
      <c r="AC497" s="561"/>
      <c r="AD497" s="561"/>
      <c r="AE497" s="561"/>
      <c r="AF497" s="561"/>
      <c r="AG497" s="564"/>
      <c r="AH497" s="283"/>
    </row>
    <row r="498" spans="2:34" ht="39.75" customHeight="1">
      <c r="B498" s="280"/>
      <c r="C498" s="595"/>
      <c r="D498" s="601"/>
      <c r="E498" s="566"/>
      <c r="F498" s="587"/>
      <c r="G498" s="541"/>
      <c r="H498" s="545"/>
      <c r="I498" s="546"/>
      <c r="J498" s="550"/>
      <c r="K498" s="314" t="s">
        <v>217</v>
      </c>
      <c r="L498" s="341" t="s">
        <v>596</v>
      </c>
      <c r="M498" s="535"/>
      <c r="N498" s="535"/>
      <c r="O498" s="555"/>
      <c r="P498" s="308"/>
      <c r="T498" s="281"/>
      <c r="U498" s="558"/>
      <c r="V498" s="561"/>
      <c r="W498" s="558"/>
      <c r="X498" s="561"/>
      <c r="Y498" s="561"/>
      <c r="Z498" s="561"/>
      <c r="AA498" s="561"/>
      <c r="AB498" s="561"/>
      <c r="AC498" s="561"/>
      <c r="AD498" s="561"/>
      <c r="AE498" s="561"/>
      <c r="AF498" s="561"/>
      <c r="AG498" s="564"/>
      <c r="AH498" s="283"/>
    </row>
    <row r="499" spans="2:34" ht="39.75" customHeight="1">
      <c r="B499" s="280"/>
      <c r="C499" s="595"/>
      <c r="D499" s="601"/>
      <c r="E499" s="566"/>
      <c r="F499" s="587"/>
      <c r="G499" s="541"/>
      <c r="H499" s="545"/>
      <c r="I499" s="546"/>
      <c r="J499" s="550"/>
      <c r="K499" s="314" t="s">
        <v>241</v>
      </c>
      <c r="L499" s="341" t="s">
        <v>597</v>
      </c>
      <c r="M499" s="535"/>
      <c r="N499" s="535"/>
      <c r="O499" s="555"/>
      <c r="P499" s="308"/>
      <c r="T499" s="281"/>
      <c r="U499" s="558"/>
      <c r="V499" s="561"/>
      <c r="W499" s="558"/>
      <c r="X499" s="561"/>
      <c r="Y499" s="561"/>
      <c r="Z499" s="561"/>
      <c r="AA499" s="561"/>
      <c r="AB499" s="561"/>
      <c r="AC499" s="561"/>
      <c r="AD499" s="561"/>
      <c r="AE499" s="561"/>
      <c r="AF499" s="561"/>
      <c r="AG499" s="564"/>
      <c r="AH499" s="283"/>
    </row>
    <row r="500" spans="2:34" ht="39.75" customHeight="1">
      <c r="B500" s="280"/>
      <c r="C500" s="595"/>
      <c r="D500" s="601"/>
      <c r="E500" s="566"/>
      <c r="F500" s="587"/>
      <c r="G500" s="588"/>
      <c r="H500" s="571"/>
      <c r="I500" s="572"/>
      <c r="J500" s="574"/>
      <c r="K500" s="314" t="s">
        <v>243</v>
      </c>
      <c r="L500" s="341" t="s">
        <v>598</v>
      </c>
      <c r="M500" s="581"/>
      <c r="N500" s="581"/>
      <c r="O500" s="584"/>
      <c r="P500" s="308"/>
      <c r="T500" s="281"/>
      <c r="U500" s="558"/>
      <c r="V500" s="561"/>
      <c r="W500" s="558"/>
      <c r="X500" s="561"/>
      <c r="Y500" s="561"/>
      <c r="Z500" s="561"/>
      <c r="AA500" s="561"/>
      <c r="AB500" s="561"/>
      <c r="AC500" s="561"/>
      <c r="AD500" s="561"/>
      <c r="AE500" s="561"/>
      <c r="AF500" s="561"/>
      <c r="AG500" s="564"/>
      <c r="AH500" s="283"/>
    </row>
    <row r="501" spans="2:34" ht="39.75" customHeight="1">
      <c r="B501" s="280"/>
      <c r="C501" s="595"/>
      <c r="D501" s="601"/>
      <c r="E501" s="566"/>
      <c r="F501" s="587"/>
      <c r="G501" s="578">
        <v>41</v>
      </c>
      <c r="H501" s="576" t="s">
        <v>946</v>
      </c>
      <c r="I501" s="577"/>
      <c r="J501" s="579" t="s">
        <v>947</v>
      </c>
      <c r="K501" s="314" t="s">
        <v>215</v>
      </c>
      <c r="L501" s="341" t="s">
        <v>948</v>
      </c>
      <c r="M501" s="552" t="s">
        <v>146</v>
      </c>
      <c r="N501" s="553">
        <v>20</v>
      </c>
      <c r="O501" s="554"/>
      <c r="P501" s="308"/>
      <c r="T501" s="281"/>
      <c r="U501" s="557"/>
      <c r="V501" s="560"/>
      <c r="W501" s="557">
        <f>IF($N$501="","",$N$501)</f>
        <v>20</v>
      </c>
      <c r="X501" s="560"/>
      <c r="Y501" s="560"/>
      <c r="Z501" s="557">
        <f>IF($N$501="","",$N$501)</f>
        <v>20</v>
      </c>
      <c r="AA501" s="560"/>
      <c r="AB501" s="560"/>
      <c r="AC501" s="560"/>
      <c r="AD501" s="557">
        <f>IF($N$501="","",$N$501)</f>
        <v>20</v>
      </c>
      <c r="AE501" s="560"/>
      <c r="AF501" s="560"/>
      <c r="AG501" s="563"/>
      <c r="AH501" s="283"/>
    </row>
    <row r="502" spans="2:34" ht="39.75" customHeight="1">
      <c r="B502" s="280"/>
      <c r="C502" s="595"/>
      <c r="D502" s="601"/>
      <c r="E502" s="566"/>
      <c r="F502" s="587"/>
      <c r="G502" s="541"/>
      <c r="H502" s="545"/>
      <c r="I502" s="546"/>
      <c r="J502" s="550"/>
      <c r="K502" s="314" t="s">
        <v>216</v>
      </c>
      <c r="L502" s="341" t="s">
        <v>949</v>
      </c>
      <c r="M502" s="535"/>
      <c r="N502" s="535"/>
      <c r="O502" s="555"/>
      <c r="P502" s="308"/>
      <c r="T502" s="281"/>
      <c r="U502" s="558"/>
      <c r="V502" s="561"/>
      <c r="W502" s="558"/>
      <c r="X502" s="561"/>
      <c r="Y502" s="561"/>
      <c r="Z502" s="558"/>
      <c r="AA502" s="561"/>
      <c r="AB502" s="561"/>
      <c r="AC502" s="561"/>
      <c r="AD502" s="558"/>
      <c r="AE502" s="561"/>
      <c r="AF502" s="561"/>
      <c r="AG502" s="564"/>
      <c r="AH502" s="283"/>
    </row>
    <row r="503" spans="2:34" ht="39.75" customHeight="1">
      <c r="B503" s="280"/>
      <c r="C503" s="595"/>
      <c r="D503" s="601"/>
      <c r="E503" s="566"/>
      <c r="F503" s="587"/>
      <c r="G503" s="541"/>
      <c r="H503" s="545"/>
      <c r="I503" s="546"/>
      <c r="J503" s="550"/>
      <c r="K503" s="314" t="s">
        <v>217</v>
      </c>
      <c r="L503" s="341" t="s">
        <v>950</v>
      </c>
      <c r="M503" s="535"/>
      <c r="N503" s="535"/>
      <c r="O503" s="555"/>
      <c r="P503" s="308"/>
      <c r="T503" s="281"/>
      <c r="U503" s="558"/>
      <c r="V503" s="561"/>
      <c r="W503" s="558"/>
      <c r="X503" s="561"/>
      <c r="Y503" s="561"/>
      <c r="Z503" s="558"/>
      <c r="AA503" s="561"/>
      <c r="AB503" s="561"/>
      <c r="AC503" s="561"/>
      <c r="AD503" s="558"/>
      <c r="AE503" s="561"/>
      <c r="AF503" s="561"/>
      <c r="AG503" s="564"/>
      <c r="AH503" s="283"/>
    </row>
    <row r="504" spans="2:34" ht="39.75" customHeight="1">
      <c r="B504" s="280"/>
      <c r="C504" s="595"/>
      <c r="D504" s="601"/>
      <c r="E504" s="566"/>
      <c r="F504" s="587"/>
      <c r="G504" s="541"/>
      <c r="H504" s="545"/>
      <c r="I504" s="546"/>
      <c r="J504" s="550"/>
      <c r="K504" s="314" t="s">
        <v>241</v>
      </c>
      <c r="L504" s="341" t="s">
        <v>951</v>
      </c>
      <c r="M504" s="535"/>
      <c r="N504" s="535"/>
      <c r="O504" s="555"/>
      <c r="P504" s="308"/>
      <c r="T504" s="281"/>
      <c r="U504" s="558"/>
      <c r="V504" s="561"/>
      <c r="W504" s="558"/>
      <c r="X504" s="561"/>
      <c r="Y504" s="561"/>
      <c r="Z504" s="558"/>
      <c r="AA504" s="561"/>
      <c r="AB504" s="561"/>
      <c r="AC504" s="561"/>
      <c r="AD504" s="558"/>
      <c r="AE504" s="561"/>
      <c r="AF504" s="561"/>
      <c r="AG504" s="564"/>
      <c r="AH504" s="283"/>
    </row>
    <row r="505" spans="2:34" ht="39.75" customHeight="1">
      <c r="B505" s="280"/>
      <c r="C505" s="595"/>
      <c r="D505" s="601"/>
      <c r="E505" s="566"/>
      <c r="F505" s="587"/>
      <c r="G505" s="588"/>
      <c r="H505" s="571"/>
      <c r="I505" s="572"/>
      <c r="J505" s="574"/>
      <c r="K505" s="314" t="s">
        <v>243</v>
      </c>
      <c r="L505" s="341" t="s">
        <v>952</v>
      </c>
      <c r="M505" s="581"/>
      <c r="N505" s="581"/>
      <c r="O505" s="584"/>
      <c r="P505" s="308"/>
      <c r="T505" s="281"/>
      <c r="U505" s="558"/>
      <c r="V505" s="561"/>
      <c r="W505" s="558"/>
      <c r="X505" s="561"/>
      <c r="Y505" s="561"/>
      <c r="Z505" s="558"/>
      <c r="AA505" s="561"/>
      <c r="AB505" s="561"/>
      <c r="AC505" s="561"/>
      <c r="AD505" s="558"/>
      <c r="AE505" s="561"/>
      <c r="AF505" s="561"/>
      <c r="AG505" s="564"/>
      <c r="AH505" s="283"/>
    </row>
    <row r="506" spans="2:34" ht="39.75" customHeight="1">
      <c r="B506" s="280"/>
      <c r="C506" s="595"/>
      <c r="D506" s="601"/>
      <c r="E506" s="566"/>
      <c r="F506" s="587"/>
      <c r="G506" s="578">
        <v>42</v>
      </c>
      <c r="H506" s="576" t="s">
        <v>81</v>
      </c>
      <c r="I506" s="577"/>
      <c r="J506" s="579" t="s">
        <v>116</v>
      </c>
      <c r="K506" s="314" t="s">
        <v>215</v>
      </c>
      <c r="L506" s="341" t="s">
        <v>599</v>
      </c>
      <c r="M506" s="552" t="s">
        <v>146</v>
      </c>
      <c r="N506" s="553">
        <v>80</v>
      </c>
      <c r="O506" s="554"/>
      <c r="P506" s="308"/>
      <c r="T506" s="281"/>
      <c r="U506" s="557"/>
      <c r="V506" s="557">
        <f>IF($N$506="","",$N$506)</f>
        <v>80</v>
      </c>
      <c r="W506" s="557">
        <f>IF($N$506="","",$N$506)</f>
        <v>80</v>
      </c>
      <c r="X506" s="560"/>
      <c r="Y506" s="557"/>
      <c r="Z506" s="557">
        <f>IF($N$506="","",$N$506)</f>
        <v>80</v>
      </c>
      <c r="AA506" s="560"/>
      <c r="AB506" s="560"/>
      <c r="AC506" s="560"/>
      <c r="AD506" s="560"/>
      <c r="AE506" s="560"/>
      <c r="AF506" s="560"/>
      <c r="AG506" s="563"/>
      <c r="AH506" s="283"/>
    </row>
    <row r="507" spans="2:34" ht="39.75" customHeight="1">
      <c r="B507" s="280"/>
      <c r="C507" s="595"/>
      <c r="D507" s="601"/>
      <c r="E507" s="535"/>
      <c r="F507" s="538"/>
      <c r="G507" s="541"/>
      <c r="H507" s="545"/>
      <c r="I507" s="546"/>
      <c r="J507" s="550"/>
      <c r="K507" s="314" t="s">
        <v>216</v>
      </c>
      <c r="L507" s="341" t="s">
        <v>600</v>
      </c>
      <c r="M507" s="535"/>
      <c r="N507" s="535"/>
      <c r="O507" s="555"/>
      <c r="P507" s="308"/>
      <c r="T507" s="281"/>
      <c r="U507" s="558"/>
      <c r="V507" s="558"/>
      <c r="W507" s="558"/>
      <c r="X507" s="561"/>
      <c r="Y507" s="558"/>
      <c r="Z507" s="558"/>
      <c r="AA507" s="561"/>
      <c r="AB507" s="561"/>
      <c r="AC507" s="561"/>
      <c r="AD507" s="561"/>
      <c r="AE507" s="561"/>
      <c r="AF507" s="561"/>
      <c r="AG507" s="564"/>
      <c r="AH507" s="283"/>
    </row>
    <row r="508" spans="2:34" ht="39.75" customHeight="1">
      <c r="B508" s="280"/>
      <c r="C508" s="595"/>
      <c r="D508" s="601"/>
      <c r="E508" s="535"/>
      <c r="F508" s="538"/>
      <c r="G508" s="541"/>
      <c r="H508" s="545"/>
      <c r="I508" s="546"/>
      <c r="J508" s="550"/>
      <c r="K508" s="314" t="s">
        <v>217</v>
      </c>
      <c r="L508" s="341" t="s">
        <v>601</v>
      </c>
      <c r="M508" s="535"/>
      <c r="N508" s="535"/>
      <c r="O508" s="555"/>
      <c r="P508" s="308"/>
      <c r="T508" s="281"/>
      <c r="U508" s="558"/>
      <c r="V508" s="558"/>
      <c r="W508" s="558"/>
      <c r="X508" s="561"/>
      <c r="Y508" s="558"/>
      <c r="Z508" s="558"/>
      <c r="AA508" s="561"/>
      <c r="AB508" s="561"/>
      <c r="AC508" s="561"/>
      <c r="AD508" s="561"/>
      <c r="AE508" s="561"/>
      <c r="AF508" s="561"/>
      <c r="AG508" s="564"/>
      <c r="AH508" s="283"/>
    </row>
    <row r="509" spans="2:34" ht="39.75" customHeight="1">
      <c r="B509" s="280"/>
      <c r="C509" s="595"/>
      <c r="D509" s="601"/>
      <c r="E509" s="535"/>
      <c r="F509" s="538"/>
      <c r="G509" s="541"/>
      <c r="H509" s="545"/>
      <c r="I509" s="546"/>
      <c r="J509" s="550"/>
      <c r="K509" s="314" t="s">
        <v>241</v>
      </c>
      <c r="L509" s="341" t="s">
        <v>602</v>
      </c>
      <c r="M509" s="535"/>
      <c r="N509" s="535"/>
      <c r="O509" s="555"/>
      <c r="P509" s="308"/>
      <c r="T509" s="281"/>
      <c r="U509" s="558"/>
      <c r="V509" s="558"/>
      <c r="W509" s="558"/>
      <c r="X509" s="561"/>
      <c r="Y509" s="558"/>
      <c r="Z509" s="558"/>
      <c r="AA509" s="561"/>
      <c r="AB509" s="561"/>
      <c r="AC509" s="561"/>
      <c r="AD509" s="561"/>
      <c r="AE509" s="561"/>
      <c r="AF509" s="561"/>
      <c r="AG509" s="564"/>
      <c r="AH509" s="283"/>
    </row>
    <row r="510" spans="2:34" ht="39.75" customHeight="1">
      <c r="B510" s="280"/>
      <c r="C510" s="595"/>
      <c r="D510" s="601"/>
      <c r="E510" s="535"/>
      <c r="F510" s="538"/>
      <c r="G510" s="541"/>
      <c r="H510" s="571"/>
      <c r="I510" s="572"/>
      <c r="J510" s="550"/>
      <c r="K510" s="328" t="s">
        <v>243</v>
      </c>
      <c r="L510" s="348" t="s">
        <v>603</v>
      </c>
      <c r="M510" s="535"/>
      <c r="N510" s="535"/>
      <c r="O510" s="555"/>
      <c r="P510" s="308"/>
      <c r="T510" s="281"/>
      <c r="U510" s="558"/>
      <c r="V510" s="558"/>
      <c r="W510" s="558"/>
      <c r="X510" s="561"/>
      <c r="Y510" s="558"/>
      <c r="Z510" s="558"/>
      <c r="AA510" s="561"/>
      <c r="AB510" s="561"/>
      <c r="AC510" s="561"/>
      <c r="AD510" s="561"/>
      <c r="AE510" s="561"/>
      <c r="AF510" s="561"/>
      <c r="AG510" s="564"/>
      <c r="AH510" s="283"/>
    </row>
    <row r="511" spans="2:34" ht="39.75" customHeight="1">
      <c r="B511" s="280"/>
      <c r="C511" s="595"/>
      <c r="D511" s="601"/>
      <c r="E511" s="534" t="s">
        <v>138</v>
      </c>
      <c r="F511" s="585">
        <f>IF(SUM(N511:N550)=0,"",AVERAGE(N511:N550))</f>
        <v>45</v>
      </c>
      <c r="G511" s="540">
        <v>43</v>
      </c>
      <c r="H511" s="576" t="s">
        <v>67</v>
      </c>
      <c r="I511" s="577"/>
      <c r="J511" s="589" t="s">
        <v>109</v>
      </c>
      <c r="K511" s="330" t="s">
        <v>215</v>
      </c>
      <c r="L511" s="349" t="s">
        <v>604</v>
      </c>
      <c r="M511" s="580" t="s">
        <v>146</v>
      </c>
      <c r="N511" s="582">
        <v>40</v>
      </c>
      <c r="O511" s="583"/>
      <c r="P511" s="308"/>
      <c r="T511" s="281"/>
      <c r="U511" s="557"/>
      <c r="V511" s="560"/>
      <c r="W511" s="560"/>
      <c r="X511" s="560">
        <f>IF(N511="","",N511)</f>
        <v>40</v>
      </c>
      <c r="Y511" s="560"/>
      <c r="Z511" s="560"/>
      <c r="AA511" s="560"/>
      <c r="AB511" s="560"/>
      <c r="AC511" s="560"/>
      <c r="AD511" s="560"/>
      <c r="AE511" s="560">
        <f>IF(N511="","",N511)</f>
        <v>40</v>
      </c>
      <c r="AF511" s="560"/>
      <c r="AG511" s="563"/>
      <c r="AH511" s="283"/>
    </row>
    <row r="512" spans="2:34" ht="39.75" customHeight="1">
      <c r="B512" s="280"/>
      <c r="C512" s="595"/>
      <c r="D512" s="601"/>
      <c r="E512" s="566"/>
      <c r="F512" s="586"/>
      <c r="G512" s="541"/>
      <c r="H512" s="545"/>
      <c r="I512" s="546"/>
      <c r="J512" s="550"/>
      <c r="K512" s="314" t="s">
        <v>216</v>
      </c>
      <c r="L512" s="341" t="s">
        <v>605</v>
      </c>
      <c r="M512" s="535"/>
      <c r="N512" s="535"/>
      <c r="O512" s="555"/>
      <c r="P512" s="308"/>
      <c r="T512" s="281"/>
      <c r="U512" s="558"/>
      <c r="V512" s="561"/>
      <c r="W512" s="561"/>
      <c r="X512" s="561"/>
      <c r="Y512" s="561"/>
      <c r="Z512" s="561"/>
      <c r="AA512" s="561"/>
      <c r="AB512" s="561"/>
      <c r="AC512" s="561"/>
      <c r="AD512" s="561"/>
      <c r="AE512" s="561"/>
      <c r="AF512" s="561"/>
      <c r="AG512" s="564"/>
      <c r="AH512" s="283"/>
    </row>
    <row r="513" spans="2:34" ht="39.75" customHeight="1">
      <c r="B513" s="280"/>
      <c r="C513" s="595"/>
      <c r="D513" s="601"/>
      <c r="E513" s="566"/>
      <c r="F513" s="586"/>
      <c r="G513" s="541"/>
      <c r="H513" s="545"/>
      <c r="I513" s="546"/>
      <c r="J513" s="550"/>
      <c r="K513" s="314" t="s">
        <v>217</v>
      </c>
      <c r="L513" s="341" t="s">
        <v>606</v>
      </c>
      <c r="M513" s="535"/>
      <c r="N513" s="535"/>
      <c r="O513" s="555"/>
      <c r="P513" s="308"/>
      <c r="T513" s="281"/>
      <c r="U513" s="558"/>
      <c r="V513" s="561"/>
      <c r="W513" s="561"/>
      <c r="X513" s="561"/>
      <c r="Y513" s="561"/>
      <c r="Z513" s="561"/>
      <c r="AA513" s="561"/>
      <c r="AB513" s="561"/>
      <c r="AC513" s="561"/>
      <c r="AD513" s="561"/>
      <c r="AE513" s="561"/>
      <c r="AF513" s="561"/>
      <c r="AG513" s="564"/>
      <c r="AH513" s="283"/>
    </row>
    <row r="514" spans="2:34" ht="39.75" customHeight="1">
      <c r="B514" s="280"/>
      <c r="C514" s="595"/>
      <c r="D514" s="601"/>
      <c r="E514" s="566"/>
      <c r="F514" s="586"/>
      <c r="G514" s="541"/>
      <c r="H514" s="545"/>
      <c r="I514" s="546"/>
      <c r="J514" s="550"/>
      <c r="K514" s="314" t="s">
        <v>241</v>
      </c>
      <c r="L514" s="341" t="s">
        <v>607</v>
      </c>
      <c r="M514" s="535"/>
      <c r="N514" s="535"/>
      <c r="O514" s="555"/>
      <c r="P514" s="308"/>
      <c r="T514" s="281"/>
      <c r="U514" s="558"/>
      <c r="V514" s="561"/>
      <c r="W514" s="561"/>
      <c r="X514" s="561"/>
      <c r="Y514" s="561"/>
      <c r="Z514" s="561"/>
      <c r="AA514" s="561"/>
      <c r="AB514" s="561"/>
      <c r="AC514" s="561"/>
      <c r="AD514" s="561"/>
      <c r="AE514" s="561"/>
      <c r="AF514" s="561"/>
      <c r="AG514" s="564"/>
      <c r="AH514" s="283"/>
    </row>
    <row r="515" spans="2:34" ht="39.75" customHeight="1">
      <c r="B515" s="280"/>
      <c r="C515" s="595"/>
      <c r="D515" s="601"/>
      <c r="E515" s="566"/>
      <c r="F515" s="586"/>
      <c r="G515" s="588"/>
      <c r="H515" s="571"/>
      <c r="I515" s="572"/>
      <c r="J515" s="574"/>
      <c r="K515" s="314" t="s">
        <v>243</v>
      </c>
      <c r="L515" s="341" t="s">
        <v>608</v>
      </c>
      <c r="M515" s="581"/>
      <c r="N515" s="581"/>
      <c r="O515" s="584"/>
      <c r="P515" s="308"/>
      <c r="T515" s="281"/>
      <c r="U515" s="558"/>
      <c r="V515" s="561"/>
      <c r="W515" s="561"/>
      <c r="X515" s="561"/>
      <c r="Y515" s="561"/>
      <c r="Z515" s="561"/>
      <c r="AA515" s="561"/>
      <c r="AB515" s="561"/>
      <c r="AC515" s="561"/>
      <c r="AD515" s="561"/>
      <c r="AE515" s="561"/>
      <c r="AF515" s="561"/>
      <c r="AG515" s="564"/>
      <c r="AH515" s="283"/>
    </row>
    <row r="516" spans="2:34" ht="39.75" customHeight="1">
      <c r="B516" s="280"/>
      <c r="C516" s="595"/>
      <c r="D516" s="601"/>
      <c r="E516" s="566"/>
      <c r="F516" s="587"/>
      <c r="G516" s="578">
        <v>44</v>
      </c>
      <c r="H516" s="576" t="s">
        <v>172</v>
      </c>
      <c r="I516" s="577"/>
      <c r="J516" s="579" t="s">
        <v>173</v>
      </c>
      <c r="K516" s="314" t="s">
        <v>215</v>
      </c>
      <c r="L516" s="342" t="s">
        <v>609</v>
      </c>
      <c r="M516" s="552" t="s">
        <v>146</v>
      </c>
      <c r="N516" s="553">
        <v>20</v>
      </c>
      <c r="O516" s="554"/>
      <c r="P516" s="308"/>
      <c r="T516" s="281"/>
      <c r="U516" s="557"/>
      <c r="V516" s="557">
        <f>IF($N$516="","",$N$516)</f>
        <v>20</v>
      </c>
      <c r="W516" s="557">
        <f>IF($N$516="","",$N$516)</f>
        <v>20</v>
      </c>
      <c r="X516" s="560"/>
      <c r="Y516" s="560"/>
      <c r="Z516" s="560"/>
      <c r="AA516" s="560"/>
      <c r="AB516" s="560"/>
      <c r="AC516" s="560"/>
      <c r="AD516" s="560"/>
      <c r="AE516" s="560"/>
      <c r="AF516" s="560"/>
      <c r="AG516" s="563"/>
      <c r="AH516" s="283"/>
    </row>
    <row r="517" spans="2:34" ht="39.75" customHeight="1">
      <c r="B517" s="280"/>
      <c r="C517" s="595"/>
      <c r="D517" s="601"/>
      <c r="E517" s="566"/>
      <c r="F517" s="587"/>
      <c r="G517" s="541"/>
      <c r="H517" s="545"/>
      <c r="I517" s="546"/>
      <c r="J517" s="550"/>
      <c r="K517" s="314" t="s">
        <v>216</v>
      </c>
      <c r="L517" s="341" t="s">
        <v>610</v>
      </c>
      <c r="M517" s="535"/>
      <c r="N517" s="535"/>
      <c r="O517" s="555"/>
      <c r="P517" s="308"/>
      <c r="T517" s="281"/>
      <c r="U517" s="558"/>
      <c r="V517" s="558"/>
      <c r="W517" s="558"/>
      <c r="X517" s="561"/>
      <c r="Y517" s="561"/>
      <c r="Z517" s="561"/>
      <c r="AA517" s="561"/>
      <c r="AB517" s="561"/>
      <c r="AC517" s="561"/>
      <c r="AD517" s="561"/>
      <c r="AE517" s="561"/>
      <c r="AF517" s="561"/>
      <c r="AG517" s="564"/>
      <c r="AH517" s="283"/>
    </row>
    <row r="518" spans="2:34" ht="39.75" customHeight="1">
      <c r="B518" s="280"/>
      <c r="C518" s="595"/>
      <c r="D518" s="601"/>
      <c r="E518" s="566"/>
      <c r="F518" s="587"/>
      <c r="G518" s="541"/>
      <c r="H518" s="545"/>
      <c r="I518" s="546"/>
      <c r="J518" s="550"/>
      <c r="K518" s="314" t="s">
        <v>217</v>
      </c>
      <c r="L518" s="341" t="s">
        <v>611</v>
      </c>
      <c r="M518" s="535"/>
      <c r="N518" s="535"/>
      <c r="O518" s="555"/>
      <c r="P518" s="308"/>
      <c r="T518" s="281"/>
      <c r="U518" s="558"/>
      <c r="V518" s="558"/>
      <c r="W518" s="558"/>
      <c r="X518" s="561"/>
      <c r="Y518" s="561"/>
      <c r="Z518" s="561"/>
      <c r="AA518" s="561"/>
      <c r="AB518" s="561"/>
      <c r="AC518" s="561"/>
      <c r="AD518" s="561"/>
      <c r="AE518" s="561"/>
      <c r="AF518" s="561"/>
      <c r="AG518" s="564"/>
      <c r="AH518" s="283"/>
    </row>
    <row r="519" spans="2:34" ht="39.75" customHeight="1">
      <c r="B519" s="280"/>
      <c r="C519" s="595"/>
      <c r="D519" s="601"/>
      <c r="E519" s="566"/>
      <c r="F519" s="587"/>
      <c r="G519" s="541"/>
      <c r="H519" s="545"/>
      <c r="I519" s="546"/>
      <c r="J519" s="550"/>
      <c r="K519" s="314" t="s">
        <v>241</v>
      </c>
      <c r="L519" s="341" t="s">
        <v>612</v>
      </c>
      <c r="M519" s="535"/>
      <c r="N519" s="535"/>
      <c r="O519" s="555"/>
      <c r="P519" s="308"/>
      <c r="T519" s="281"/>
      <c r="U519" s="558"/>
      <c r="V519" s="558"/>
      <c r="W519" s="558"/>
      <c r="X519" s="561"/>
      <c r="Y519" s="561"/>
      <c r="Z519" s="561"/>
      <c r="AA519" s="561"/>
      <c r="AB519" s="561"/>
      <c r="AC519" s="561"/>
      <c r="AD519" s="561"/>
      <c r="AE519" s="561"/>
      <c r="AF519" s="561"/>
      <c r="AG519" s="564"/>
      <c r="AH519" s="283"/>
    </row>
    <row r="520" spans="2:34" ht="39.75" customHeight="1">
      <c r="B520" s="280"/>
      <c r="C520" s="595"/>
      <c r="D520" s="601"/>
      <c r="E520" s="566"/>
      <c r="F520" s="587"/>
      <c r="G520" s="588"/>
      <c r="H520" s="571"/>
      <c r="I520" s="572"/>
      <c r="J520" s="574"/>
      <c r="K520" s="314" t="s">
        <v>243</v>
      </c>
      <c r="L520" s="341" t="s">
        <v>613</v>
      </c>
      <c r="M520" s="581"/>
      <c r="N520" s="581"/>
      <c r="O520" s="584"/>
      <c r="P520" s="308"/>
      <c r="T520" s="281"/>
      <c r="U520" s="558"/>
      <c r="V520" s="558"/>
      <c r="W520" s="558"/>
      <c r="X520" s="561"/>
      <c r="Y520" s="561"/>
      <c r="Z520" s="561"/>
      <c r="AA520" s="561"/>
      <c r="AB520" s="561"/>
      <c r="AC520" s="561"/>
      <c r="AD520" s="561"/>
      <c r="AE520" s="561"/>
      <c r="AF520" s="561"/>
      <c r="AG520" s="564"/>
      <c r="AH520" s="283"/>
    </row>
    <row r="521" spans="2:34" ht="39.75" customHeight="1">
      <c r="B521" s="280"/>
      <c r="C521" s="595"/>
      <c r="D521" s="601"/>
      <c r="E521" s="566"/>
      <c r="F521" s="587"/>
      <c r="G521" s="578">
        <v>45</v>
      </c>
      <c r="H521" s="576" t="s">
        <v>199</v>
      </c>
      <c r="I521" s="577"/>
      <c r="J521" s="579" t="s">
        <v>108</v>
      </c>
      <c r="K521" s="314" t="s">
        <v>215</v>
      </c>
      <c r="L521" s="341" t="s">
        <v>614</v>
      </c>
      <c r="M521" s="552" t="s">
        <v>146</v>
      </c>
      <c r="N521" s="553">
        <v>20</v>
      </c>
      <c r="O521" s="554"/>
      <c r="P521" s="308"/>
      <c r="T521" s="281"/>
      <c r="U521" s="557">
        <f>IF($N$521="","",$N$521)</f>
        <v>20</v>
      </c>
      <c r="V521" s="557">
        <f>IF($N$521="","",$N$521)</f>
        <v>20</v>
      </c>
      <c r="W521" s="557">
        <f>IF($N$521="","",$N$521)</f>
        <v>20</v>
      </c>
      <c r="X521" s="560"/>
      <c r="Y521" s="560"/>
      <c r="Z521" s="560"/>
      <c r="AA521" s="560"/>
      <c r="AB521" s="560"/>
      <c r="AC521" s="560"/>
      <c r="AD521" s="560"/>
      <c r="AE521" s="560"/>
      <c r="AF521" s="560"/>
      <c r="AG521" s="563"/>
      <c r="AH521" s="283"/>
    </row>
    <row r="522" spans="2:34" ht="39.75" customHeight="1">
      <c r="B522" s="280"/>
      <c r="C522" s="595"/>
      <c r="D522" s="601"/>
      <c r="E522" s="566"/>
      <c r="F522" s="587"/>
      <c r="G522" s="541"/>
      <c r="H522" s="545"/>
      <c r="I522" s="546"/>
      <c r="J522" s="550"/>
      <c r="K522" s="314" t="s">
        <v>216</v>
      </c>
      <c r="L522" s="341" t="s">
        <v>615</v>
      </c>
      <c r="M522" s="535"/>
      <c r="N522" s="535"/>
      <c r="O522" s="555"/>
      <c r="P522" s="308"/>
      <c r="T522" s="281"/>
      <c r="U522" s="558"/>
      <c r="V522" s="558"/>
      <c r="W522" s="558"/>
      <c r="X522" s="561"/>
      <c r="Y522" s="561"/>
      <c r="Z522" s="561"/>
      <c r="AA522" s="561"/>
      <c r="AB522" s="561"/>
      <c r="AC522" s="561"/>
      <c r="AD522" s="561"/>
      <c r="AE522" s="561"/>
      <c r="AF522" s="561"/>
      <c r="AG522" s="564"/>
      <c r="AH522" s="283"/>
    </row>
    <row r="523" spans="2:34" ht="39.75" customHeight="1">
      <c r="B523" s="280"/>
      <c r="C523" s="595"/>
      <c r="D523" s="601"/>
      <c r="E523" s="566"/>
      <c r="F523" s="587"/>
      <c r="G523" s="541"/>
      <c r="H523" s="545"/>
      <c r="I523" s="546"/>
      <c r="J523" s="550"/>
      <c r="K523" s="314" t="s">
        <v>217</v>
      </c>
      <c r="L523" s="341" t="s">
        <v>616</v>
      </c>
      <c r="M523" s="535"/>
      <c r="N523" s="535"/>
      <c r="O523" s="555"/>
      <c r="P523" s="308"/>
      <c r="T523" s="281"/>
      <c r="U523" s="558"/>
      <c r="V523" s="558"/>
      <c r="W523" s="558"/>
      <c r="X523" s="561"/>
      <c r="Y523" s="561"/>
      <c r="Z523" s="561"/>
      <c r="AA523" s="561"/>
      <c r="AB523" s="561"/>
      <c r="AC523" s="561"/>
      <c r="AD523" s="561"/>
      <c r="AE523" s="561"/>
      <c r="AF523" s="561"/>
      <c r="AG523" s="564"/>
      <c r="AH523" s="283"/>
    </row>
    <row r="524" spans="2:34" ht="39.75" customHeight="1">
      <c r="B524" s="280"/>
      <c r="C524" s="595"/>
      <c r="D524" s="601"/>
      <c r="E524" s="566"/>
      <c r="F524" s="587"/>
      <c r="G524" s="541"/>
      <c r="H524" s="545"/>
      <c r="I524" s="546"/>
      <c r="J524" s="550"/>
      <c r="K524" s="314" t="s">
        <v>241</v>
      </c>
      <c r="L524" s="341" t="s">
        <v>617</v>
      </c>
      <c r="M524" s="535"/>
      <c r="N524" s="535"/>
      <c r="O524" s="555"/>
      <c r="P524" s="308"/>
      <c r="T524" s="281"/>
      <c r="U524" s="558"/>
      <c r="V524" s="558"/>
      <c r="W524" s="558"/>
      <c r="X524" s="561"/>
      <c r="Y524" s="561"/>
      <c r="Z524" s="561"/>
      <c r="AA524" s="561"/>
      <c r="AB524" s="561"/>
      <c r="AC524" s="561"/>
      <c r="AD524" s="561"/>
      <c r="AE524" s="561"/>
      <c r="AF524" s="561"/>
      <c r="AG524" s="564"/>
      <c r="AH524" s="283"/>
    </row>
    <row r="525" spans="2:34" ht="39.75" customHeight="1">
      <c r="B525" s="280"/>
      <c r="C525" s="595"/>
      <c r="D525" s="601"/>
      <c r="E525" s="566"/>
      <c r="F525" s="587"/>
      <c r="G525" s="588"/>
      <c r="H525" s="571"/>
      <c r="I525" s="572"/>
      <c r="J525" s="574"/>
      <c r="K525" s="314" t="s">
        <v>243</v>
      </c>
      <c r="L525" s="341" t="s">
        <v>618</v>
      </c>
      <c r="M525" s="581"/>
      <c r="N525" s="581"/>
      <c r="O525" s="584"/>
      <c r="P525" s="308"/>
      <c r="T525" s="281"/>
      <c r="U525" s="558"/>
      <c r="V525" s="558"/>
      <c r="W525" s="558"/>
      <c r="X525" s="561"/>
      <c r="Y525" s="561"/>
      <c r="Z525" s="561"/>
      <c r="AA525" s="561"/>
      <c r="AB525" s="561"/>
      <c r="AC525" s="561"/>
      <c r="AD525" s="561"/>
      <c r="AE525" s="561"/>
      <c r="AF525" s="561"/>
      <c r="AG525" s="564"/>
      <c r="AH525" s="283"/>
    </row>
    <row r="526" spans="2:34" ht="39.75" customHeight="1">
      <c r="B526" s="280"/>
      <c r="C526" s="595"/>
      <c r="D526" s="601"/>
      <c r="E526" s="566"/>
      <c r="F526" s="587"/>
      <c r="G526" s="578">
        <v>46</v>
      </c>
      <c r="H526" s="576" t="s">
        <v>166</v>
      </c>
      <c r="I526" s="577"/>
      <c r="J526" s="579" t="s">
        <v>167</v>
      </c>
      <c r="K526" s="314" t="s">
        <v>215</v>
      </c>
      <c r="L526" s="355" t="s">
        <v>619</v>
      </c>
      <c r="M526" s="552" t="s">
        <v>146</v>
      </c>
      <c r="N526" s="553">
        <v>80</v>
      </c>
      <c r="O526" s="554"/>
      <c r="P526" s="346"/>
      <c r="T526" s="281"/>
      <c r="U526" s="557"/>
      <c r="V526" s="560"/>
      <c r="W526" s="560"/>
      <c r="X526" s="560"/>
      <c r="Y526" s="560"/>
      <c r="Z526" s="560"/>
      <c r="AA526" s="560"/>
      <c r="AB526" s="560"/>
      <c r="AC526" s="560"/>
      <c r="AD526" s="560"/>
      <c r="AE526" s="560">
        <f>IF(N526="","",N526)</f>
        <v>80</v>
      </c>
      <c r="AF526" s="560"/>
      <c r="AG526" s="563"/>
      <c r="AH526" s="283"/>
    </row>
    <row r="527" spans="2:34" ht="39.75" customHeight="1">
      <c r="B527" s="280"/>
      <c r="C527" s="595"/>
      <c r="D527" s="601"/>
      <c r="E527" s="566"/>
      <c r="F527" s="587"/>
      <c r="G527" s="541"/>
      <c r="H527" s="545"/>
      <c r="I527" s="546"/>
      <c r="J527" s="550"/>
      <c r="K527" s="314" t="s">
        <v>216</v>
      </c>
      <c r="L527" s="341" t="s">
        <v>620</v>
      </c>
      <c r="M527" s="535"/>
      <c r="N527" s="591"/>
      <c r="O527" s="555"/>
      <c r="P527" s="346"/>
      <c r="T527" s="281"/>
      <c r="U527" s="558"/>
      <c r="V527" s="561"/>
      <c r="W527" s="561"/>
      <c r="X527" s="561"/>
      <c r="Y527" s="561"/>
      <c r="Z527" s="561"/>
      <c r="AA527" s="561"/>
      <c r="AB527" s="561"/>
      <c r="AC527" s="561"/>
      <c r="AD527" s="561"/>
      <c r="AE527" s="561"/>
      <c r="AF527" s="561"/>
      <c r="AG527" s="564"/>
      <c r="AH527" s="283"/>
    </row>
    <row r="528" spans="2:34" ht="39.75" customHeight="1">
      <c r="B528" s="280"/>
      <c r="C528" s="595"/>
      <c r="D528" s="601"/>
      <c r="E528" s="566"/>
      <c r="F528" s="587"/>
      <c r="G528" s="541"/>
      <c r="H528" s="545"/>
      <c r="I528" s="546"/>
      <c r="J528" s="550"/>
      <c r="K528" s="314" t="s">
        <v>217</v>
      </c>
      <c r="L528" s="341" t="s">
        <v>621</v>
      </c>
      <c r="M528" s="535"/>
      <c r="N528" s="591"/>
      <c r="O528" s="555"/>
      <c r="P528" s="346"/>
      <c r="T528" s="281"/>
      <c r="U528" s="558"/>
      <c r="V528" s="561"/>
      <c r="W528" s="561"/>
      <c r="X528" s="561"/>
      <c r="Y528" s="561"/>
      <c r="Z528" s="561"/>
      <c r="AA528" s="561"/>
      <c r="AB528" s="561"/>
      <c r="AC528" s="561"/>
      <c r="AD528" s="561"/>
      <c r="AE528" s="561"/>
      <c r="AF528" s="561"/>
      <c r="AG528" s="564"/>
      <c r="AH528" s="283"/>
    </row>
    <row r="529" spans="2:34" ht="39.75" customHeight="1">
      <c r="B529" s="280"/>
      <c r="C529" s="595"/>
      <c r="D529" s="601"/>
      <c r="E529" s="566"/>
      <c r="F529" s="587"/>
      <c r="G529" s="541"/>
      <c r="H529" s="545"/>
      <c r="I529" s="546"/>
      <c r="J529" s="550"/>
      <c r="K529" s="314" t="s">
        <v>241</v>
      </c>
      <c r="L529" s="341" t="s">
        <v>622</v>
      </c>
      <c r="M529" s="535"/>
      <c r="N529" s="591"/>
      <c r="O529" s="555"/>
      <c r="P529" s="346"/>
      <c r="T529" s="281"/>
      <c r="U529" s="558"/>
      <c r="V529" s="561"/>
      <c r="W529" s="561"/>
      <c r="X529" s="561"/>
      <c r="Y529" s="561"/>
      <c r="Z529" s="561"/>
      <c r="AA529" s="561"/>
      <c r="AB529" s="561"/>
      <c r="AC529" s="561"/>
      <c r="AD529" s="561"/>
      <c r="AE529" s="561"/>
      <c r="AF529" s="561"/>
      <c r="AG529" s="564"/>
      <c r="AH529" s="283"/>
    </row>
    <row r="530" spans="2:34" ht="39.75" customHeight="1">
      <c r="B530" s="280"/>
      <c r="C530" s="595"/>
      <c r="D530" s="601"/>
      <c r="E530" s="566"/>
      <c r="F530" s="587"/>
      <c r="G530" s="588"/>
      <c r="H530" s="571"/>
      <c r="I530" s="572"/>
      <c r="J530" s="574"/>
      <c r="K530" s="314" t="s">
        <v>243</v>
      </c>
      <c r="L530" s="341" t="s">
        <v>623</v>
      </c>
      <c r="M530" s="581"/>
      <c r="N530" s="621"/>
      <c r="O530" s="584"/>
      <c r="P530" s="346"/>
      <c r="T530" s="281"/>
      <c r="U530" s="558"/>
      <c r="V530" s="561"/>
      <c r="W530" s="561"/>
      <c r="X530" s="561"/>
      <c r="Y530" s="561"/>
      <c r="Z530" s="561"/>
      <c r="AA530" s="561"/>
      <c r="AB530" s="561"/>
      <c r="AC530" s="561"/>
      <c r="AD530" s="561"/>
      <c r="AE530" s="561"/>
      <c r="AF530" s="561"/>
      <c r="AG530" s="564"/>
      <c r="AH530" s="283"/>
    </row>
    <row r="531" spans="2:34" ht="39.75" customHeight="1">
      <c r="B531" s="280"/>
      <c r="C531" s="595"/>
      <c r="D531" s="601"/>
      <c r="E531" s="566"/>
      <c r="F531" s="587"/>
      <c r="G531" s="578">
        <v>47</v>
      </c>
      <c r="H531" s="576" t="s">
        <v>68</v>
      </c>
      <c r="I531" s="577"/>
      <c r="J531" s="579" t="s">
        <v>110</v>
      </c>
      <c r="K531" s="314" t="s">
        <v>215</v>
      </c>
      <c r="L531" s="341" t="s">
        <v>624</v>
      </c>
      <c r="M531" s="552" t="s">
        <v>146</v>
      </c>
      <c r="N531" s="553">
        <v>20</v>
      </c>
      <c r="O531" s="554"/>
      <c r="P531" s="308"/>
      <c r="T531" s="281"/>
      <c r="U531" s="557"/>
      <c r="V531" s="557">
        <f>IF($N$531="","",$N$531)</f>
        <v>20</v>
      </c>
      <c r="W531" s="557">
        <f>IF($N$531="","",$N$531)</f>
        <v>20</v>
      </c>
      <c r="X531" s="560"/>
      <c r="Y531" s="560"/>
      <c r="Z531" s="560"/>
      <c r="AA531" s="560"/>
      <c r="AB531" s="560"/>
      <c r="AC531" s="560"/>
      <c r="AD531" s="560"/>
      <c r="AE531" s="560"/>
      <c r="AF531" s="560"/>
      <c r="AG531" s="563"/>
      <c r="AH531" s="283"/>
    </row>
    <row r="532" spans="2:34" ht="39.75" customHeight="1">
      <c r="B532" s="280"/>
      <c r="C532" s="595"/>
      <c r="D532" s="601"/>
      <c r="E532" s="566"/>
      <c r="F532" s="587"/>
      <c r="G532" s="541"/>
      <c r="H532" s="545"/>
      <c r="I532" s="546"/>
      <c r="J532" s="550"/>
      <c r="K532" s="314" t="s">
        <v>216</v>
      </c>
      <c r="L532" s="341" t="s">
        <v>625</v>
      </c>
      <c r="M532" s="535"/>
      <c r="N532" s="535"/>
      <c r="O532" s="555"/>
      <c r="P532" s="308"/>
      <c r="T532" s="281"/>
      <c r="U532" s="558"/>
      <c r="V532" s="558"/>
      <c r="W532" s="558"/>
      <c r="X532" s="561"/>
      <c r="Y532" s="561"/>
      <c r="Z532" s="561"/>
      <c r="AA532" s="561"/>
      <c r="AB532" s="561"/>
      <c r="AC532" s="561"/>
      <c r="AD532" s="561"/>
      <c r="AE532" s="561"/>
      <c r="AF532" s="561"/>
      <c r="AG532" s="564"/>
      <c r="AH532" s="283"/>
    </row>
    <row r="533" spans="2:34" ht="39.75" customHeight="1">
      <c r="B533" s="280"/>
      <c r="C533" s="595"/>
      <c r="D533" s="601"/>
      <c r="E533" s="566"/>
      <c r="F533" s="587"/>
      <c r="G533" s="541"/>
      <c r="H533" s="545"/>
      <c r="I533" s="546"/>
      <c r="J533" s="550"/>
      <c r="K533" s="314" t="s">
        <v>217</v>
      </c>
      <c r="L533" s="341" t="s">
        <v>626</v>
      </c>
      <c r="M533" s="535"/>
      <c r="N533" s="535"/>
      <c r="O533" s="555"/>
      <c r="P533" s="308"/>
      <c r="T533" s="281"/>
      <c r="U533" s="558"/>
      <c r="V533" s="558"/>
      <c r="W533" s="558"/>
      <c r="X533" s="561"/>
      <c r="Y533" s="561"/>
      <c r="Z533" s="561"/>
      <c r="AA533" s="561"/>
      <c r="AB533" s="561"/>
      <c r="AC533" s="561"/>
      <c r="AD533" s="561"/>
      <c r="AE533" s="561"/>
      <c r="AF533" s="561"/>
      <c r="AG533" s="564"/>
      <c r="AH533" s="283"/>
    </row>
    <row r="534" spans="2:34" ht="39.75" customHeight="1">
      <c r="B534" s="280"/>
      <c r="C534" s="595"/>
      <c r="D534" s="601"/>
      <c r="E534" s="566"/>
      <c r="F534" s="587"/>
      <c r="G534" s="541"/>
      <c r="H534" s="545"/>
      <c r="I534" s="546"/>
      <c r="J534" s="550"/>
      <c r="K534" s="314" t="s">
        <v>241</v>
      </c>
      <c r="L534" s="341" t="s">
        <v>627</v>
      </c>
      <c r="M534" s="535"/>
      <c r="N534" s="535"/>
      <c r="O534" s="555"/>
      <c r="P534" s="308"/>
      <c r="T534" s="281"/>
      <c r="U534" s="558"/>
      <c r="V534" s="558"/>
      <c r="W534" s="558"/>
      <c r="X534" s="561"/>
      <c r="Y534" s="561"/>
      <c r="Z534" s="561"/>
      <c r="AA534" s="561"/>
      <c r="AB534" s="561"/>
      <c r="AC534" s="561"/>
      <c r="AD534" s="561"/>
      <c r="AE534" s="561"/>
      <c r="AF534" s="561"/>
      <c r="AG534" s="564"/>
      <c r="AH534" s="283"/>
    </row>
    <row r="535" spans="2:34" ht="39.75" customHeight="1">
      <c r="B535" s="280"/>
      <c r="C535" s="595"/>
      <c r="D535" s="601"/>
      <c r="E535" s="566"/>
      <c r="F535" s="587"/>
      <c r="G535" s="588"/>
      <c r="H535" s="571"/>
      <c r="I535" s="572"/>
      <c r="J535" s="574"/>
      <c r="K535" s="314" t="s">
        <v>243</v>
      </c>
      <c r="L535" s="341" t="s">
        <v>628</v>
      </c>
      <c r="M535" s="581"/>
      <c r="N535" s="581"/>
      <c r="O535" s="584"/>
      <c r="P535" s="308"/>
      <c r="T535" s="281"/>
      <c r="U535" s="558"/>
      <c r="V535" s="558"/>
      <c r="W535" s="558"/>
      <c r="X535" s="561"/>
      <c r="Y535" s="561"/>
      <c r="Z535" s="561"/>
      <c r="AA535" s="561"/>
      <c r="AB535" s="561"/>
      <c r="AC535" s="561"/>
      <c r="AD535" s="561"/>
      <c r="AE535" s="561"/>
      <c r="AF535" s="561"/>
      <c r="AG535" s="564"/>
      <c r="AH535" s="283"/>
    </row>
    <row r="536" spans="2:34" ht="39.75" customHeight="1">
      <c r="B536" s="280"/>
      <c r="C536" s="595"/>
      <c r="D536" s="601"/>
      <c r="E536" s="566"/>
      <c r="F536" s="587"/>
      <c r="G536" s="578">
        <v>48</v>
      </c>
      <c r="H536" s="576" t="s">
        <v>82</v>
      </c>
      <c r="I536" s="577"/>
      <c r="J536" s="579" t="s">
        <v>117</v>
      </c>
      <c r="K536" s="314" t="s">
        <v>215</v>
      </c>
      <c r="L536" s="364" t="s">
        <v>629</v>
      </c>
      <c r="M536" s="552" t="s">
        <v>146</v>
      </c>
      <c r="N536" s="553">
        <v>20</v>
      </c>
      <c r="O536" s="554"/>
      <c r="P536" s="308"/>
      <c r="T536" s="281"/>
      <c r="U536" s="557"/>
      <c r="V536" s="560"/>
      <c r="W536" s="560"/>
      <c r="X536" s="560"/>
      <c r="Y536" s="560"/>
      <c r="Z536" s="560"/>
      <c r="AA536" s="560"/>
      <c r="AB536" s="560"/>
      <c r="AC536" s="560"/>
      <c r="AD536" s="560"/>
      <c r="AE536" s="560"/>
      <c r="AF536" s="560"/>
      <c r="AG536" s="557">
        <f>IF($N$536="","",$N$536)</f>
        <v>20</v>
      </c>
      <c r="AH536" s="283"/>
    </row>
    <row r="537" spans="2:34" ht="39.75" customHeight="1">
      <c r="B537" s="280"/>
      <c r="C537" s="595"/>
      <c r="D537" s="601"/>
      <c r="E537" s="566"/>
      <c r="F537" s="587"/>
      <c r="G537" s="541"/>
      <c r="H537" s="545"/>
      <c r="I537" s="546"/>
      <c r="J537" s="550"/>
      <c r="K537" s="314" t="s">
        <v>216</v>
      </c>
      <c r="L537" s="364" t="s">
        <v>630</v>
      </c>
      <c r="M537" s="535"/>
      <c r="N537" s="535"/>
      <c r="O537" s="555"/>
      <c r="P537" s="308"/>
      <c r="T537" s="281"/>
      <c r="U537" s="558"/>
      <c r="V537" s="561"/>
      <c r="W537" s="561"/>
      <c r="X537" s="561"/>
      <c r="Y537" s="561"/>
      <c r="Z537" s="561"/>
      <c r="AA537" s="561"/>
      <c r="AB537" s="561"/>
      <c r="AC537" s="561"/>
      <c r="AD537" s="561"/>
      <c r="AE537" s="561"/>
      <c r="AF537" s="561"/>
      <c r="AG537" s="558"/>
      <c r="AH537" s="283"/>
    </row>
    <row r="538" spans="2:34" ht="39.75" customHeight="1">
      <c r="B538" s="280"/>
      <c r="C538" s="595"/>
      <c r="D538" s="601"/>
      <c r="E538" s="566"/>
      <c r="F538" s="587"/>
      <c r="G538" s="541"/>
      <c r="H538" s="545"/>
      <c r="I538" s="546"/>
      <c r="J538" s="550"/>
      <c r="K538" s="314" t="s">
        <v>217</v>
      </c>
      <c r="L538" s="364" t="s">
        <v>631</v>
      </c>
      <c r="M538" s="535"/>
      <c r="N538" s="535"/>
      <c r="O538" s="555"/>
      <c r="P538" s="308"/>
      <c r="T538" s="281"/>
      <c r="U538" s="558"/>
      <c r="V538" s="561"/>
      <c r="W538" s="561"/>
      <c r="X538" s="561"/>
      <c r="Y538" s="561"/>
      <c r="Z538" s="561"/>
      <c r="AA538" s="561"/>
      <c r="AB538" s="561"/>
      <c r="AC538" s="561"/>
      <c r="AD538" s="561"/>
      <c r="AE538" s="561"/>
      <c r="AF538" s="561"/>
      <c r="AG538" s="558"/>
      <c r="AH538" s="283"/>
    </row>
    <row r="539" spans="2:34" ht="39.75" customHeight="1">
      <c r="B539" s="280"/>
      <c r="C539" s="595"/>
      <c r="D539" s="601"/>
      <c r="E539" s="566"/>
      <c r="F539" s="587"/>
      <c r="G539" s="541"/>
      <c r="H539" s="545"/>
      <c r="I539" s="546"/>
      <c r="J539" s="550"/>
      <c r="K539" s="314" t="s">
        <v>241</v>
      </c>
      <c r="L539" s="364" t="s">
        <v>632</v>
      </c>
      <c r="M539" s="535"/>
      <c r="N539" s="535"/>
      <c r="O539" s="555"/>
      <c r="P539" s="308"/>
      <c r="T539" s="281"/>
      <c r="U539" s="558"/>
      <c r="V539" s="561"/>
      <c r="W539" s="561"/>
      <c r="X539" s="561"/>
      <c r="Y539" s="561"/>
      <c r="Z539" s="561"/>
      <c r="AA539" s="561"/>
      <c r="AB539" s="561"/>
      <c r="AC539" s="561"/>
      <c r="AD539" s="561"/>
      <c r="AE539" s="561"/>
      <c r="AF539" s="561"/>
      <c r="AG539" s="558"/>
      <c r="AH539" s="283"/>
    </row>
    <row r="540" spans="2:34" ht="39.75" customHeight="1">
      <c r="B540" s="280"/>
      <c r="C540" s="595"/>
      <c r="D540" s="601"/>
      <c r="E540" s="566"/>
      <c r="F540" s="587"/>
      <c r="G540" s="588"/>
      <c r="H540" s="571"/>
      <c r="I540" s="572"/>
      <c r="J540" s="574"/>
      <c r="K540" s="314" t="s">
        <v>243</v>
      </c>
      <c r="L540" s="364" t="s">
        <v>633</v>
      </c>
      <c r="M540" s="581"/>
      <c r="N540" s="581"/>
      <c r="O540" s="584"/>
      <c r="P540" s="308"/>
      <c r="T540" s="281"/>
      <c r="U540" s="558"/>
      <c r="V540" s="561"/>
      <c r="W540" s="561"/>
      <c r="X540" s="561"/>
      <c r="Y540" s="561"/>
      <c r="Z540" s="561"/>
      <c r="AA540" s="561"/>
      <c r="AB540" s="561"/>
      <c r="AC540" s="561"/>
      <c r="AD540" s="561"/>
      <c r="AE540" s="561"/>
      <c r="AF540" s="561"/>
      <c r="AG540" s="558"/>
      <c r="AH540" s="283"/>
    </row>
    <row r="541" spans="2:34" ht="39.75" customHeight="1">
      <c r="B541" s="280"/>
      <c r="C541" s="595"/>
      <c r="D541" s="601"/>
      <c r="E541" s="566"/>
      <c r="F541" s="587"/>
      <c r="G541" s="578">
        <v>49</v>
      </c>
      <c r="H541" s="576" t="s">
        <v>953</v>
      </c>
      <c r="I541" s="577"/>
      <c r="J541" s="579" t="s">
        <v>954</v>
      </c>
      <c r="K541" s="314" t="s">
        <v>215</v>
      </c>
      <c r="L541" s="364" t="s">
        <v>955</v>
      </c>
      <c r="M541" s="552" t="s">
        <v>146</v>
      </c>
      <c r="N541" s="553">
        <v>80</v>
      </c>
      <c r="O541" s="554"/>
      <c r="P541" s="308"/>
      <c r="T541" s="281"/>
      <c r="U541" s="557"/>
      <c r="V541" s="560"/>
      <c r="W541" s="560"/>
      <c r="X541" s="560"/>
      <c r="Y541" s="560"/>
      <c r="Z541" s="560"/>
      <c r="AA541" s="560"/>
      <c r="AB541" s="560"/>
      <c r="AC541" s="560"/>
      <c r="AD541" s="560"/>
      <c r="AE541" s="557">
        <f>IF($N$541="","",$N$541)</f>
        <v>80</v>
      </c>
      <c r="AF541" s="557">
        <f>IF($N$541="","",$N$541)</f>
        <v>80</v>
      </c>
      <c r="AG541" s="557"/>
      <c r="AH541" s="283"/>
    </row>
    <row r="542" spans="2:34" ht="39.75" customHeight="1">
      <c r="B542" s="280"/>
      <c r="C542" s="595"/>
      <c r="D542" s="601"/>
      <c r="E542" s="566"/>
      <c r="F542" s="587"/>
      <c r="G542" s="541"/>
      <c r="H542" s="545"/>
      <c r="I542" s="546"/>
      <c r="J542" s="550"/>
      <c r="K542" s="314" t="s">
        <v>216</v>
      </c>
      <c r="L542" s="364" t="s">
        <v>956</v>
      </c>
      <c r="M542" s="535"/>
      <c r="N542" s="535"/>
      <c r="O542" s="555"/>
      <c r="P542" s="308"/>
      <c r="T542" s="281"/>
      <c r="U542" s="558"/>
      <c r="V542" s="561"/>
      <c r="W542" s="561"/>
      <c r="X542" s="561"/>
      <c r="Y542" s="561"/>
      <c r="Z542" s="561"/>
      <c r="AA542" s="561"/>
      <c r="AB542" s="561"/>
      <c r="AC542" s="561"/>
      <c r="AD542" s="561"/>
      <c r="AE542" s="558"/>
      <c r="AF542" s="558"/>
      <c r="AG542" s="558"/>
      <c r="AH542" s="283"/>
    </row>
    <row r="543" spans="2:34" ht="39.75" customHeight="1">
      <c r="B543" s="280"/>
      <c r="C543" s="595"/>
      <c r="D543" s="601"/>
      <c r="E543" s="566"/>
      <c r="F543" s="587"/>
      <c r="G543" s="541"/>
      <c r="H543" s="545"/>
      <c r="I543" s="546"/>
      <c r="J543" s="550"/>
      <c r="K543" s="314" t="s">
        <v>217</v>
      </c>
      <c r="L543" s="364" t="s">
        <v>957</v>
      </c>
      <c r="M543" s="535"/>
      <c r="N543" s="535"/>
      <c r="O543" s="555"/>
      <c r="P543" s="308"/>
      <c r="T543" s="281"/>
      <c r="U543" s="558"/>
      <c r="V543" s="561"/>
      <c r="W543" s="561"/>
      <c r="X543" s="561"/>
      <c r="Y543" s="561"/>
      <c r="Z543" s="561"/>
      <c r="AA543" s="561"/>
      <c r="AB543" s="561"/>
      <c r="AC543" s="561"/>
      <c r="AD543" s="561"/>
      <c r="AE543" s="558"/>
      <c r="AF543" s="558"/>
      <c r="AG543" s="558"/>
      <c r="AH543" s="283"/>
    </row>
    <row r="544" spans="2:34" ht="39.75" customHeight="1">
      <c r="B544" s="280"/>
      <c r="C544" s="595"/>
      <c r="D544" s="601"/>
      <c r="E544" s="566"/>
      <c r="F544" s="587"/>
      <c r="G544" s="541"/>
      <c r="H544" s="545"/>
      <c r="I544" s="546"/>
      <c r="J544" s="550"/>
      <c r="K544" s="314" t="s">
        <v>241</v>
      </c>
      <c r="L544" s="364" t="s">
        <v>958</v>
      </c>
      <c r="M544" s="535"/>
      <c r="N544" s="535"/>
      <c r="O544" s="555"/>
      <c r="P544" s="308"/>
      <c r="T544" s="281"/>
      <c r="U544" s="558"/>
      <c r="V544" s="561"/>
      <c r="W544" s="561"/>
      <c r="X544" s="561"/>
      <c r="Y544" s="561"/>
      <c r="Z544" s="561"/>
      <c r="AA544" s="561"/>
      <c r="AB544" s="561"/>
      <c r="AC544" s="561"/>
      <c r="AD544" s="561"/>
      <c r="AE544" s="558"/>
      <c r="AF544" s="558"/>
      <c r="AG544" s="558"/>
      <c r="AH544" s="283"/>
    </row>
    <row r="545" spans="2:34" ht="39.75" customHeight="1">
      <c r="B545" s="280"/>
      <c r="C545" s="595"/>
      <c r="D545" s="601"/>
      <c r="E545" s="566"/>
      <c r="F545" s="587"/>
      <c r="G545" s="588"/>
      <c r="H545" s="571"/>
      <c r="I545" s="572"/>
      <c r="J545" s="574"/>
      <c r="K545" s="314" t="s">
        <v>243</v>
      </c>
      <c r="L545" s="364" t="s">
        <v>959</v>
      </c>
      <c r="M545" s="581"/>
      <c r="N545" s="581"/>
      <c r="O545" s="584"/>
      <c r="P545" s="308"/>
      <c r="T545" s="281"/>
      <c r="U545" s="558"/>
      <c r="V545" s="561"/>
      <c r="W545" s="561"/>
      <c r="X545" s="561"/>
      <c r="Y545" s="561"/>
      <c r="Z545" s="561"/>
      <c r="AA545" s="561"/>
      <c r="AB545" s="561"/>
      <c r="AC545" s="561"/>
      <c r="AD545" s="561"/>
      <c r="AE545" s="558"/>
      <c r="AF545" s="558"/>
      <c r="AG545" s="558"/>
      <c r="AH545" s="283"/>
    </row>
    <row r="546" spans="2:34" ht="39.75" customHeight="1">
      <c r="B546" s="280"/>
      <c r="C546" s="595"/>
      <c r="D546" s="601"/>
      <c r="E546" s="566"/>
      <c r="F546" s="587"/>
      <c r="G546" s="578">
        <v>50</v>
      </c>
      <c r="H546" s="576" t="s">
        <v>83</v>
      </c>
      <c r="I546" s="577"/>
      <c r="J546" s="579" t="s">
        <v>118</v>
      </c>
      <c r="K546" s="314" t="s">
        <v>215</v>
      </c>
      <c r="L546" s="342" t="s">
        <v>634</v>
      </c>
      <c r="M546" s="552" t="s">
        <v>146</v>
      </c>
      <c r="N546" s="553">
        <v>80</v>
      </c>
      <c r="O546" s="554"/>
      <c r="P546" s="308"/>
      <c r="T546" s="281"/>
      <c r="U546" s="557"/>
      <c r="V546" s="560"/>
      <c r="W546" s="560"/>
      <c r="X546" s="560"/>
      <c r="Y546" s="560"/>
      <c r="Z546" s="560"/>
      <c r="AA546" s="560"/>
      <c r="AB546" s="560"/>
      <c r="AC546" s="560"/>
      <c r="AD546" s="560"/>
      <c r="AE546" s="557">
        <f>IF($N$546="","",$N$546)</f>
        <v>80</v>
      </c>
      <c r="AF546" s="560"/>
      <c r="AG546" s="557">
        <f>IF($N$546="","",$N$546)</f>
        <v>80</v>
      </c>
      <c r="AH546" s="283"/>
    </row>
    <row r="547" spans="2:34" ht="39.75" customHeight="1">
      <c r="B547" s="280"/>
      <c r="C547" s="595"/>
      <c r="D547" s="601"/>
      <c r="E547" s="535"/>
      <c r="F547" s="538"/>
      <c r="G547" s="541"/>
      <c r="H547" s="545"/>
      <c r="I547" s="546"/>
      <c r="J547" s="550"/>
      <c r="K547" s="314" t="s">
        <v>216</v>
      </c>
      <c r="L547" s="341" t="s">
        <v>635</v>
      </c>
      <c r="M547" s="535"/>
      <c r="N547" s="535"/>
      <c r="O547" s="555"/>
      <c r="P547" s="308"/>
      <c r="T547" s="281"/>
      <c r="U547" s="558"/>
      <c r="V547" s="561"/>
      <c r="W547" s="561"/>
      <c r="X547" s="561"/>
      <c r="Y547" s="561"/>
      <c r="Z547" s="561"/>
      <c r="AA547" s="561"/>
      <c r="AB547" s="561"/>
      <c r="AC547" s="561"/>
      <c r="AD547" s="561"/>
      <c r="AE547" s="558"/>
      <c r="AF547" s="561"/>
      <c r="AG547" s="558"/>
      <c r="AH547" s="283"/>
    </row>
    <row r="548" spans="2:34" ht="39.75" customHeight="1">
      <c r="B548" s="280"/>
      <c r="C548" s="595"/>
      <c r="D548" s="601"/>
      <c r="E548" s="535"/>
      <c r="F548" s="538"/>
      <c r="G548" s="541"/>
      <c r="H548" s="545"/>
      <c r="I548" s="546"/>
      <c r="J548" s="550"/>
      <c r="K548" s="314" t="s">
        <v>217</v>
      </c>
      <c r="L548" s="341" t="s">
        <v>636</v>
      </c>
      <c r="M548" s="535"/>
      <c r="N548" s="535"/>
      <c r="O548" s="555"/>
      <c r="P548" s="308"/>
      <c r="T548" s="281"/>
      <c r="U548" s="558"/>
      <c r="V548" s="561"/>
      <c r="W548" s="561"/>
      <c r="X548" s="561"/>
      <c r="Y548" s="561"/>
      <c r="Z548" s="561"/>
      <c r="AA548" s="561"/>
      <c r="AB548" s="561"/>
      <c r="AC548" s="561"/>
      <c r="AD548" s="561"/>
      <c r="AE548" s="558"/>
      <c r="AF548" s="561"/>
      <c r="AG548" s="558"/>
      <c r="AH548" s="283"/>
    </row>
    <row r="549" spans="2:34" ht="39.75" customHeight="1">
      <c r="B549" s="280"/>
      <c r="C549" s="595"/>
      <c r="D549" s="601"/>
      <c r="E549" s="535"/>
      <c r="F549" s="538"/>
      <c r="G549" s="541"/>
      <c r="H549" s="545"/>
      <c r="I549" s="546"/>
      <c r="J549" s="550"/>
      <c r="K549" s="314" t="s">
        <v>241</v>
      </c>
      <c r="L549" s="341" t="s">
        <v>637</v>
      </c>
      <c r="M549" s="535"/>
      <c r="N549" s="535"/>
      <c r="O549" s="555"/>
      <c r="P549" s="308"/>
      <c r="T549" s="281"/>
      <c r="U549" s="558"/>
      <c r="V549" s="561"/>
      <c r="W549" s="561"/>
      <c r="X549" s="561"/>
      <c r="Y549" s="561"/>
      <c r="Z549" s="561"/>
      <c r="AA549" s="561"/>
      <c r="AB549" s="561"/>
      <c r="AC549" s="561"/>
      <c r="AD549" s="561"/>
      <c r="AE549" s="558"/>
      <c r="AF549" s="561"/>
      <c r="AG549" s="558"/>
      <c r="AH549" s="283"/>
    </row>
    <row r="550" spans="2:34" ht="39.75" customHeight="1">
      <c r="B550" s="280"/>
      <c r="C550" s="595"/>
      <c r="D550" s="601"/>
      <c r="E550" s="536"/>
      <c r="F550" s="539"/>
      <c r="G550" s="542"/>
      <c r="H550" s="547"/>
      <c r="I550" s="548"/>
      <c r="J550" s="551"/>
      <c r="K550" s="318" t="s">
        <v>243</v>
      </c>
      <c r="L550" s="344" t="s">
        <v>638</v>
      </c>
      <c r="M550" s="536"/>
      <c r="N550" s="536"/>
      <c r="O550" s="556"/>
      <c r="P550" s="308"/>
      <c r="T550" s="281"/>
      <c r="U550" s="558"/>
      <c r="V550" s="561"/>
      <c r="W550" s="561"/>
      <c r="X550" s="561"/>
      <c r="Y550" s="561"/>
      <c r="Z550" s="561"/>
      <c r="AA550" s="561"/>
      <c r="AB550" s="561"/>
      <c r="AC550" s="561"/>
      <c r="AD550" s="561"/>
      <c r="AE550" s="558"/>
      <c r="AF550" s="561"/>
      <c r="AG550" s="558"/>
      <c r="AH550" s="283"/>
    </row>
    <row r="551" spans="2:34" ht="39.75" customHeight="1">
      <c r="B551" s="280"/>
      <c r="C551" s="595"/>
      <c r="D551" s="601"/>
      <c r="E551" s="534" t="s">
        <v>137</v>
      </c>
      <c r="F551" s="585">
        <f>IF(SUM(N551:N595)=0,"",AVERAGE(N551:N595))</f>
        <v>73.333333333333329</v>
      </c>
      <c r="G551" s="540">
        <v>51</v>
      </c>
      <c r="H551" s="543" t="s">
        <v>74</v>
      </c>
      <c r="I551" s="544"/>
      <c r="J551" s="589" t="s">
        <v>115</v>
      </c>
      <c r="K551" s="320" t="s">
        <v>215</v>
      </c>
      <c r="L551" s="354" t="s">
        <v>639</v>
      </c>
      <c r="M551" s="590" t="s">
        <v>147</v>
      </c>
      <c r="N551" s="591">
        <v>80</v>
      </c>
      <c r="O551" s="592"/>
      <c r="P551" s="308"/>
      <c r="T551" s="281"/>
      <c r="U551" s="557"/>
      <c r="V551" s="557">
        <f>IF($N$551="","",$N$551)</f>
        <v>80</v>
      </c>
      <c r="W551" s="557">
        <f t="shared" ref="W551:AA551" si="7">IF($N$551="","",$N$551)</f>
        <v>80</v>
      </c>
      <c r="X551" s="557">
        <f t="shared" si="7"/>
        <v>80</v>
      </c>
      <c r="Y551" s="557">
        <f t="shared" si="7"/>
        <v>80</v>
      </c>
      <c r="Z551" s="557">
        <f t="shared" si="7"/>
        <v>80</v>
      </c>
      <c r="AA551" s="557">
        <f t="shared" si="7"/>
        <v>80</v>
      </c>
      <c r="AB551" s="560"/>
      <c r="AC551" s="560"/>
      <c r="AD551" s="560"/>
      <c r="AE551" s="560"/>
      <c r="AF551" s="560"/>
      <c r="AG551" s="563"/>
      <c r="AH551" s="283"/>
    </row>
    <row r="552" spans="2:34" ht="39.75" customHeight="1">
      <c r="B552" s="280"/>
      <c r="C552" s="595"/>
      <c r="D552" s="601"/>
      <c r="E552" s="566"/>
      <c r="F552" s="586"/>
      <c r="G552" s="541"/>
      <c r="H552" s="545"/>
      <c r="I552" s="546"/>
      <c r="J552" s="550"/>
      <c r="K552" s="314" t="s">
        <v>216</v>
      </c>
      <c r="L552" s="341" t="s">
        <v>640</v>
      </c>
      <c r="M552" s="535"/>
      <c r="N552" s="535"/>
      <c r="O552" s="555"/>
      <c r="P552" s="308"/>
      <c r="T552" s="281"/>
      <c r="U552" s="558"/>
      <c r="V552" s="558"/>
      <c r="W552" s="558"/>
      <c r="X552" s="558"/>
      <c r="Y552" s="558"/>
      <c r="Z552" s="558"/>
      <c r="AA552" s="558"/>
      <c r="AB552" s="561"/>
      <c r="AC552" s="561"/>
      <c r="AD552" s="561"/>
      <c r="AE552" s="561"/>
      <c r="AF552" s="561"/>
      <c r="AG552" s="564"/>
      <c r="AH552" s="283"/>
    </row>
    <row r="553" spans="2:34" ht="39.75" customHeight="1">
      <c r="B553" s="280"/>
      <c r="C553" s="595"/>
      <c r="D553" s="601"/>
      <c r="E553" s="566"/>
      <c r="F553" s="586"/>
      <c r="G553" s="541"/>
      <c r="H553" s="545"/>
      <c r="I553" s="546"/>
      <c r="J553" s="550"/>
      <c r="K553" s="314" t="s">
        <v>217</v>
      </c>
      <c r="L553" s="341" t="s">
        <v>641</v>
      </c>
      <c r="M553" s="535"/>
      <c r="N553" s="535"/>
      <c r="O553" s="555"/>
      <c r="P553" s="308"/>
      <c r="T553" s="281"/>
      <c r="U553" s="558"/>
      <c r="V553" s="558"/>
      <c r="W553" s="558"/>
      <c r="X553" s="558"/>
      <c r="Y553" s="558"/>
      <c r="Z553" s="558"/>
      <c r="AA553" s="558"/>
      <c r="AB553" s="561"/>
      <c r="AC553" s="561"/>
      <c r="AD553" s="561"/>
      <c r="AE553" s="561"/>
      <c r="AF553" s="561"/>
      <c r="AG553" s="564"/>
      <c r="AH553" s="283"/>
    </row>
    <row r="554" spans="2:34" ht="39.75" customHeight="1">
      <c r="B554" s="280"/>
      <c r="C554" s="595"/>
      <c r="D554" s="601"/>
      <c r="E554" s="566"/>
      <c r="F554" s="586"/>
      <c r="G554" s="541"/>
      <c r="H554" s="545"/>
      <c r="I554" s="546"/>
      <c r="J554" s="550"/>
      <c r="K554" s="314" t="s">
        <v>241</v>
      </c>
      <c r="L554" s="341" t="s">
        <v>642</v>
      </c>
      <c r="M554" s="535"/>
      <c r="N554" s="535"/>
      <c r="O554" s="555"/>
      <c r="P554" s="308"/>
      <c r="T554" s="281"/>
      <c r="U554" s="558"/>
      <c r="V554" s="558"/>
      <c r="W554" s="558"/>
      <c r="X554" s="558"/>
      <c r="Y554" s="558"/>
      <c r="Z554" s="558"/>
      <c r="AA554" s="558"/>
      <c r="AB554" s="561"/>
      <c r="AC554" s="561"/>
      <c r="AD554" s="561"/>
      <c r="AE554" s="561"/>
      <c r="AF554" s="561"/>
      <c r="AG554" s="564"/>
      <c r="AH554" s="283"/>
    </row>
    <row r="555" spans="2:34" ht="39.75" customHeight="1">
      <c r="B555" s="280"/>
      <c r="C555" s="595"/>
      <c r="D555" s="601"/>
      <c r="E555" s="566"/>
      <c r="F555" s="586"/>
      <c r="G555" s="588"/>
      <c r="H555" s="571"/>
      <c r="I555" s="572"/>
      <c r="J555" s="574"/>
      <c r="K555" s="314" t="s">
        <v>243</v>
      </c>
      <c r="L555" s="341" t="s">
        <v>643</v>
      </c>
      <c r="M555" s="581"/>
      <c r="N555" s="581"/>
      <c r="O555" s="584"/>
      <c r="P555" s="308"/>
      <c r="T555" s="281"/>
      <c r="U555" s="558"/>
      <c r="V555" s="558"/>
      <c r="W555" s="558"/>
      <c r="X555" s="558"/>
      <c r="Y555" s="558"/>
      <c r="Z555" s="558"/>
      <c r="AA555" s="558"/>
      <c r="AB555" s="561"/>
      <c r="AC555" s="561"/>
      <c r="AD555" s="561"/>
      <c r="AE555" s="561"/>
      <c r="AF555" s="561"/>
      <c r="AG555" s="564"/>
      <c r="AH555" s="283"/>
    </row>
    <row r="556" spans="2:34" ht="35.15" customHeight="1">
      <c r="B556" s="280"/>
      <c r="C556" s="595"/>
      <c r="D556" s="601"/>
      <c r="E556" s="566"/>
      <c r="F556" s="587"/>
      <c r="G556" s="614"/>
      <c r="H556" s="617" t="s">
        <v>1080</v>
      </c>
      <c r="I556" s="618" t="s">
        <v>75</v>
      </c>
      <c r="J556" s="579" t="s">
        <v>105</v>
      </c>
      <c r="K556" s="314" t="s">
        <v>215</v>
      </c>
      <c r="L556" s="365" t="s">
        <v>644</v>
      </c>
      <c r="M556" s="552" t="s">
        <v>147</v>
      </c>
      <c r="N556" s="553">
        <v>80</v>
      </c>
      <c r="O556" s="554"/>
      <c r="P556" s="308"/>
      <c r="T556" s="281"/>
      <c r="U556" s="557"/>
      <c r="V556" s="560"/>
      <c r="W556" s="560"/>
      <c r="X556" s="560"/>
      <c r="Y556" s="560"/>
      <c r="Z556" s="560"/>
      <c r="AA556" s="560"/>
      <c r="AB556" s="560"/>
      <c r="AC556" s="560"/>
      <c r="AD556" s="560"/>
      <c r="AE556" s="560">
        <f>IF(N556="","",N556)</f>
        <v>80</v>
      </c>
      <c r="AF556" s="560"/>
      <c r="AG556" s="563"/>
      <c r="AH556" s="283"/>
    </row>
    <row r="557" spans="2:34" ht="35.15" customHeight="1">
      <c r="B557" s="280"/>
      <c r="C557" s="595"/>
      <c r="D557" s="601"/>
      <c r="E557" s="566"/>
      <c r="F557" s="587"/>
      <c r="G557" s="615"/>
      <c r="H557" s="541"/>
      <c r="I557" s="619"/>
      <c r="J557" s="550"/>
      <c r="K557" s="314" t="s">
        <v>216</v>
      </c>
      <c r="L557" s="365" t="s">
        <v>645</v>
      </c>
      <c r="M557" s="535"/>
      <c r="N557" s="535"/>
      <c r="O557" s="555"/>
      <c r="P557" s="308"/>
      <c r="T557" s="281"/>
      <c r="U557" s="558"/>
      <c r="V557" s="561"/>
      <c r="W557" s="561"/>
      <c r="X557" s="561"/>
      <c r="Y557" s="561"/>
      <c r="Z557" s="561"/>
      <c r="AA557" s="561"/>
      <c r="AB557" s="561"/>
      <c r="AC557" s="561"/>
      <c r="AD557" s="561"/>
      <c r="AE557" s="561"/>
      <c r="AF557" s="561"/>
      <c r="AG557" s="564"/>
      <c r="AH557" s="283"/>
    </row>
    <row r="558" spans="2:34" ht="35.15" customHeight="1">
      <c r="B558" s="280"/>
      <c r="C558" s="595"/>
      <c r="D558" s="601"/>
      <c r="E558" s="566"/>
      <c r="F558" s="587"/>
      <c r="G558" s="615"/>
      <c r="H558" s="541"/>
      <c r="I558" s="619"/>
      <c r="J558" s="550"/>
      <c r="K558" s="314" t="s">
        <v>217</v>
      </c>
      <c r="L558" s="365" t="s">
        <v>646</v>
      </c>
      <c r="M558" s="535"/>
      <c r="N558" s="535"/>
      <c r="O558" s="555"/>
      <c r="P558" s="308"/>
      <c r="T558" s="281"/>
      <c r="U558" s="558"/>
      <c r="V558" s="561"/>
      <c r="W558" s="561"/>
      <c r="X558" s="561"/>
      <c r="Y558" s="561"/>
      <c r="Z558" s="561"/>
      <c r="AA558" s="561"/>
      <c r="AB558" s="561"/>
      <c r="AC558" s="561"/>
      <c r="AD558" s="561"/>
      <c r="AE558" s="561"/>
      <c r="AF558" s="561"/>
      <c r="AG558" s="564"/>
      <c r="AH558" s="283"/>
    </row>
    <row r="559" spans="2:34" ht="35.15" customHeight="1">
      <c r="B559" s="280"/>
      <c r="C559" s="595"/>
      <c r="D559" s="601"/>
      <c r="E559" s="566"/>
      <c r="F559" s="587"/>
      <c r="G559" s="615"/>
      <c r="H559" s="541"/>
      <c r="I559" s="619"/>
      <c r="J559" s="550"/>
      <c r="K559" s="314" t="s">
        <v>241</v>
      </c>
      <c r="L559" s="365" t="s">
        <v>647</v>
      </c>
      <c r="M559" s="535"/>
      <c r="N559" s="535"/>
      <c r="O559" s="555"/>
      <c r="P559" s="308"/>
      <c r="T559" s="281"/>
      <c r="U559" s="558"/>
      <c r="V559" s="561"/>
      <c r="W559" s="561"/>
      <c r="X559" s="561"/>
      <c r="Y559" s="561"/>
      <c r="Z559" s="561"/>
      <c r="AA559" s="561"/>
      <c r="AB559" s="561"/>
      <c r="AC559" s="561"/>
      <c r="AD559" s="561"/>
      <c r="AE559" s="561"/>
      <c r="AF559" s="561"/>
      <c r="AG559" s="564"/>
      <c r="AH559" s="283"/>
    </row>
    <row r="560" spans="2:34" ht="35.15" customHeight="1">
      <c r="B560" s="280"/>
      <c r="C560" s="595"/>
      <c r="D560" s="601"/>
      <c r="E560" s="566"/>
      <c r="F560" s="587"/>
      <c r="G560" s="616"/>
      <c r="H560" s="588"/>
      <c r="I560" s="620"/>
      <c r="J560" s="574"/>
      <c r="K560" s="314" t="s">
        <v>243</v>
      </c>
      <c r="L560" s="365" t="s">
        <v>648</v>
      </c>
      <c r="M560" s="581"/>
      <c r="N560" s="581"/>
      <c r="O560" s="584"/>
      <c r="P560" s="308"/>
      <c r="T560" s="281"/>
      <c r="U560" s="558"/>
      <c r="V560" s="561"/>
      <c r="W560" s="561"/>
      <c r="X560" s="561"/>
      <c r="Y560" s="561"/>
      <c r="Z560" s="561"/>
      <c r="AA560" s="561"/>
      <c r="AB560" s="561"/>
      <c r="AC560" s="561"/>
      <c r="AD560" s="561"/>
      <c r="AE560" s="561"/>
      <c r="AF560" s="561"/>
      <c r="AG560" s="564"/>
      <c r="AH560" s="283"/>
    </row>
    <row r="561" spans="2:34" ht="35.15" customHeight="1">
      <c r="B561" s="280"/>
      <c r="C561" s="595"/>
      <c r="D561" s="601"/>
      <c r="E561" s="566"/>
      <c r="F561" s="587"/>
      <c r="G561" s="614"/>
      <c r="H561" s="617" t="s">
        <v>1081</v>
      </c>
      <c r="I561" s="618" t="s">
        <v>76</v>
      </c>
      <c r="J561" s="579" t="s">
        <v>105</v>
      </c>
      <c r="K561" s="314" t="s">
        <v>215</v>
      </c>
      <c r="L561" s="365" t="s">
        <v>644</v>
      </c>
      <c r="M561" s="552" t="s">
        <v>147</v>
      </c>
      <c r="N561" s="553">
        <v>80</v>
      </c>
      <c r="O561" s="554"/>
      <c r="P561" s="308"/>
      <c r="T561" s="281"/>
      <c r="U561" s="557"/>
      <c r="V561" s="560"/>
      <c r="W561" s="560"/>
      <c r="X561" s="560"/>
      <c r="Y561" s="560"/>
      <c r="Z561" s="560"/>
      <c r="AA561" s="557">
        <f>IF($N$561="","",$N$561)</f>
        <v>80</v>
      </c>
      <c r="AB561" s="560"/>
      <c r="AC561" s="560"/>
      <c r="AD561" s="560"/>
      <c r="AE561" s="560"/>
      <c r="AF561" s="560"/>
      <c r="AG561" s="563"/>
      <c r="AH561" s="283"/>
    </row>
    <row r="562" spans="2:34" ht="35.15" customHeight="1">
      <c r="B562" s="280"/>
      <c r="C562" s="595"/>
      <c r="D562" s="601"/>
      <c r="E562" s="566"/>
      <c r="F562" s="587"/>
      <c r="G562" s="615"/>
      <c r="H562" s="541"/>
      <c r="I562" s="619"/>
      <c r="J562" s="550"/>
      <c r="K562" s="314" t="s">
        <v>216</v>
      </c>
      <c r="L562" s="365" t="s">
        <v>645</v>
      </c>
      <c r="M562" s="535"/>
      <c r="N562" s="535"/>
      <c r="O562" s="555"/>
      <c r="P562" s="308"/>
      <c r="T562" s="281"/>
      <c r="U562" s="558"/>
      <c r="V562" s="561"/>
      <c r="W562" s="561"/>
      <c r="X562" s="561"/>
      <c r="Y562" s="561"/>
      <c r="Z562" s="561"/>
      <c r="AA562" s="558"/>
      <c r="AB562" s="561"/>
      <c r="AC562" s="561"/>
      <c r="AD562" s="561"/>
      <c r="AE562" s="561"/>
      <c r="AF562" s="561"/>
      <c r="AG562" s="564"/>
      <c r="AH562" s="283"/>
    </row>
    <row r="563" spans="2:34" ht="35.15" customHeight="1">
      <c r="B563" s="280"/>
      <c r="C563" s="595"/>
      <c r="D563" s="601"/>
      <c r="E563" s="566"/>
      <c r="F563" s="587"/>
      <c r="G563" s="615"/>
      <c r="H563" s="541"/>
      <c r="I563" s="619"/>
      <c r="J563" s="550"/>
      <c r="K563" s="314" t="s">
        <v>217</v>
      </c>
      <c r="L563" s="365" t="s">
        <v>646</v>
      </c>
      <c r="M563" s="535"/>
      <c r="N563" s="535"/>
      <c r="O563" s="555"/>
      <c r="P563" s="308"/>
      <c r="T563" s="281"/>
      <c r="U563" s="558"/>
      <c r="V563" s="561"/>
      <c r="W563" s="561"/>
      <c r="X563" s="561"/>
      <c r="Y563" s="561"/>
      <c r="Z563" s="561"/>
      <c r="AA563" s="558"/>
      <c r="AB563" s="561"/>
      <c r="AC563" s="561"/>
      <c r="AD563" s="561"/>
      <c r="AE563" s="561"/>
      <c r="AF563" s="561"/>
      <c r="AG563" s="564"/>
      <c r="AH563" s="283"/>
    </row>
    <row r="564" spans="2:34" ht="35.15" customHeight="1">
      <c r="B564" s="280"/>
      <c r="C564" s="595"/>
      <c r="D564" s="601"/>
      <c r="E564" s="566"/>
      <c r="F564" s="587"/>
      <c r="G564" s="615"/>
      <c r="H564" s="541"/>
      <c r="I564" s="619"/>
      <c r="J564" s="550"/>
      <c r="K564" s="314" t="s">
        <v>241</v>
      </c>
      <c r="L564" s="365" t="s">
        <v>647</v>
      </c>
      <c r="M564" s="535"/>
      <c r="N564" s="535"/>
      <c r="O564" s="555"/>
      <c r="P564" s="308"/>
      <c r="T564" s="281"/>
      <c r="U564" s="558"/>
      <c r="V564" s="561"/>
      <c r="W564" s="561"/>
      <c r="X564" s="561"/>
      <c r="Y564" s="561"/>
      <c r="Z564" s="561"/>
      <c r="AA564" s="558"/>
      <c r="AB564" s="561"/>
      <c r="AC564" s="561"/>
      <c r="AD564" s="561"/>
      <c r="AE564" s="561"/>
      <c r="AF564" s="561"/>
      <c r="AG564" s="564"/>
      <c r="AH564" s="283"/>
    </row>
    <row r="565" spans="2:34" ht="35.15" customHeight="1">
      <c r="B565" s="280"/>
      <c r="C565" s="595"/>
      <c r="D565" s="601"/>
      <c r="E565" s="566"/>
      <c r="F565" s="587"/>
      <c r="G565" s="616"/>
      <c r="H565" s="588"/>
      <c r="I565" s="620"/>
      <c r="J565" s="574"/>
      <c r="K565" s="314" t="s">
        <v>243</v>
      </c>
      <c r="L565" s="365" t="s">
        <v>648</v>
      </c>
      <c r="M565" s="581"/>
      <c r="N565" s="581"/>
      <c r="O565" s="584"/>
      <c r="P565" s="308"/>
      <c r="T565" s="281"/>
      <c r="U565" s="558"/>
      <c r="V565" s="561"/>
      <c r="W565" s="561"/>
      <c r="X565" s="561"/>
      <c r="Y565" s="561"/>
      <c r="Z565" s="561"/>
      <c r="AA565" s="558"/>
      <c r="AB565" s="561"/>
      <c r="AC565" s="561"/>
      <c r="AD565" s="561"/>
      <c r="AE565" s="561"/>
      <c r="AF565" s="561"/>
      <c r="AG565" s="564"/>
      <c r="AH565" s="283"/>
    </row>
    <row r="566" spans="2:34" ht="35.15" customHeight="1">
      <c r="B566" s="280"/>
      <c r="C566" s="595"/>
      <c r="D566" s="601"/>
      <c r="E566" s="566"/>
      <c r="F566" s="587"/>
      <c r="G566" s="614"/>
      <c r="H566" s="617" t="s">
        <v>1082</v>
      </c>
      <c r="I566" s="618" t="s">
        <v>77</v>
      </c>
      <c r="J566" s="579" t="s">
        <v>105</v>
      </c>
      <c r="K566" s="314" t="s">
        <v>215</v>
      </c>
      <c r="L566" s="365" t="s">
        <v>644</v>
      </c>
      <c r="M566" s="552" t="s">
        <v>147</v>
      </c>
      <c r="N566" s="553">
        <v>80</v>
      </c>
      <c r="O566" s="554"/>
      <c r="P566" s="308"/>
      <c r="T566" s="281"/>
      <c r="U566" s="557"/>
      <c r="V566" s="560"/>
      <c r="W566" s="560"/>
      <c r="X566" s="560"/>
      <c r="Y566" s="560"/>
      <c r="Z566" s="560"/>
      <c r="AA566" s="557">
        <f>IF($N$566="","",$N$566)</f>
        <v>80</v>
      </c>
      <c r="AB566" s="560"/>
      <c r="AC566" s="560"/>
      <c r="AD566" s="560"/>
      <c r="AE566" s="560"/>
      <c r="AF566" s="560"/>
      <c r="AG566" s="563"/>
      <c r="AH566" s="283"/>
    </row>
    <row r="567" spans="2:34" ht="35.15" customHeight="1">
      <c r="B567" s="280"/>
      <c r="C567" s="595"/>
      <c r="D567" s="601"/>
      <c r="E567" s="566"/>
      <c r="F567" s="587"/>
      <c r="G567" s="615"/>
      <c r="H567" s="541"/>
      <c r="I567" s="619"/>
      <c r="J567" s="550"/>
      <c r="K567" s="314" t="s">
        <v>216</v>
      </c>
      <c r="L567" s="365" t="s">
        <v>645</v>
      </c>
      <c r="M567" s="535"/>
      <c r="N567" s="535"/>
      <c r="O567" s="555"/>
      <c r="P567" s="308"/>
      <c r="T567" s="281"/>
      <c r="U567" s="558"/>
      <c r="V567" s="561"/>
      <c r="W567" s="561"/>
      <c r="X567" s="561"/>
      <c r="Y567" s="561"/>
      <c r="Z567" s="561"/>
      <c r="AA567" s="558"/>
      <c r="AB567" s="561"/>
      <c r="AC567" s="561"/>
      <c r="AD567" s="561"/>
      <c r="AE567" s="561"/>
      <c r="AF567" s="561"/>
      <c r="AG567" s="564"/>
      <c r="AH567" s="283"/>
    </row>
    <row r="568" spans="2:34" ht="35.15" customHeight="1">
      <c r="B568" s="280"/>
      <c r="C568" s="595"/>
      <c r="D568" s="601"/>
      <c r="E568" s="566"/>
      <c r="F568" s="587"/>
      <c r="G568" s="615"/>
      <c r="H568" s="541"/>
      <c r="I568" s="619"/>
      <c r="J568" s="550"/>
      <c r="K568" s="314" t="s">
        <v>217</v>
      </c>
      <c r="L568" s="365" t="s">
        <v>646</v>
      </c>
      <c r="M568" s="535"/>
      <c r="N568" s="535"/>
      <c r="O568" s="555"/>
      <c r="P568" s="308"/>
      <c r="T568" s="281"/>
      <c r="U568" s="558"/>
      <c r="V568" s="561"/>
      <c r="W568" s="561"/>
      <c r="X568" s="561"/>
      <c r="Y568" s="561"/>
      <c r="Z568" s="561"/>
      <c r="AA568" s="558"/>
      <c r="AB568" s="561"/>
      <c r="AC568" s="561"/>
      <c r="AD568" s="561"/>
      <c r="AE568" s="561"/>
      <c r="AF568" s="561"/>
      <c r="AG568" s="564"/>
      <c r="AH568" s="283"/>
    </row>
    <row r="569" spans="2:34" ht="35.15" customHeight="1">
      <c r="B569" s="280"/>
      <c r="C569" s="595"/>
      <c r="D569" s="601"/>
      <c r="E569" s="566"/>
      <c r="F569" s="587"/>
      <c r="G569" s="615"/>
      <c r="H569" s="541"/>
      <c r="I569" s="619"/>
      <c r="J569" s="550"/>
      <c r="K569" s="314" t="s">
        <v>241</v>
      </c>
      <c r="L569" s="365" t="s">
        <v>647</v>
      </c>
      <c r="M569" s="535"/>
      <c r="N569" s="535"/>
      <c r="O569" s="555"/>
      <c r="P569" s="308"/>
      <c r="T569" s="281"/>
      <c r="U569" s="558"/>
      <c r="V569" s="561"/>
      <c r="W569" s="561"/>
      <c r="X569" s="561"/>
      <c r="Y569" s="561"/>
      <c r="Z569" s="561"/>
      <c r="AA569" s="558"/>
      <c r="AB569" s="561"/>
      <c r="AC569" s="561"/>
      <c r="AD569" s="561"/>
      <c r="AE569" s="561"/>
      <c r="AF569" s="561"/>
      <c r="AG569" s="564"/>
      <c r="AH569" s="283"/>
    </row>
    <row r="570" spans="2:34" ht="35.15" customHeight="1">
      <c r="B570" s="280"/>
      <c r="C570" s="595"/>
      <c r="D570" s="601"/>
      <c r="E570" s="566"/>
      <c r="F570" s="587"/>
      <c r="G570" s="616"/>
      <c r="H570" s="588"/>
      <c r="I570" s="620"/>
      <c r="J570" s="574"/>
      <c r="K570" s="314" t="s">
        <v>243</v>
      </c>
      <c r="L570" s="365" t="s">
        <v>648</v>
      </c>
      <c r="M570" s="581"/>
      <c r="N570" s="581"/>
      <c r="O570" s="584"/>
      <c r="P570" s="308"/>
      <c r="T570" s="281"/>
      <c r="U570" s="558"/>
      <c r="V570" s="561"/>
      <c r="W570" s="561"/>
      <c r="X570" s="561"/>
      <c r="Y570" s="561"/>
      <c r="Z570" s="561"/>
      <c r="AA570" s="558"/>
      <c r="AB570" s="561"/>
      <c r="AC570" s="561"/>
      <c r="AD570" s="561"/>
      <c r="AE570" s="561"/>
      <c r="AF570" s="561"/>
      <c r="AG570" s="564"/>
      <c r="AH570" s="283"/>
    </row>
    <row r="571" spans="2:34" ht="35.15" customHeight="1">
      <c r="B571" s="280"/>
      <c r="C571" s="595"/>
      <c r="D571" s="601"/>
      <c r="E571" s="566"/>
      <c r="F571" s="587"/>
      <c r="G571" s="614"/>
      <c r="H571" s="617" t="s">
        <v>1083</v>
      </c>
      <c r="I571" s="618" t="s">
        <v>78</v>
      </c>
      <c r="J571" s="579" t="s">
        <v>105</v>
      </c>
      <c r="K571" s="314" t="s">
        <v>215</v>
      </c>
      <c r="L571" s="365" t="s">
        <v>644</v>
      </c>
      <c r="M571" s="552" t="s">
        <v>147</v>
      </c>
      <c r="N571" s="553">
        <v>80</v>
      </c>
      <c r="O571" s="554"/>
      <c r="P571" s="308"/>
      <c r="T571" s="281"/>
      <c r="U571" s="557"/>
      <c r="V571" s="560"/>
      <c r="W571" s="560"/>
      <c r="X571" s="560"/>
      <c r="Y571" s="557">
        <f>IF($N$571="","",$N$571)</f>
        <v>80</v>
      </c>
      <c r="Z571" s="560"/>
      <c r="AA571" s="560"/>
      <c r="AB571" s="560"/>
      <c r="AC571" s="560"/>
      <c r="AD571" s="560"/>
      <c r="AE571" s="560"/>
      <c r="AF571" s="560"/>
      <c r="AG571" s="563"/>
      <c r="AH571" s="283"/>
    </row>
    <row r="572" spans="2:34" ht="35.15" customHeight="1">
      <c r="B572" s="280"/>
      <c r="C572" s="595"/>
      <c r="D572" s="601"/>
      <c r="E572" s="566"/>
      <c r="F572" s="587"/>
      <c r="G572" s="615"/>
      <c r="H572" s="541"/>
      <c r="I572" s="619"/>
      <c r="J572" s="550"/>
      <c r="K572" s="314" t="s">
        <v>216</v>
      </c>
      <c r="L572" s="365" t="s">
        <v>645</v>
      </c>
      <c r="M572" s="535"/>
      <c r="N572" s="535"/>
      <c r="O572" s="555"/>
      <c r="P572" s="308"/>
      <c r="T572" s="281"/>
      <c r="U572" s="558"/>
      <c r="V572" s="561"/>
      <c r="W572" s="561"/>
      <c r="X572" s="561"/>
      <c r="Y572" s="558"/>
      <c r="Z572" s="561"/>
      <c r="AA572" s="561"/>
      <c r="AB572" s="561"/>
      <c r="AC572" s="561"/>
      <c r="AD572" s="561"/>
      <c r="AE572" s="561"/>
      <c r="AF572" s="561"/>
      <c r="AG572" s="564"/>
      <c r="AH572" s="283"/>
    </row>
    <row r="573" spans="2:34" ht="35.15" customHeight="1">
      <c r="B573" s="280"/>
      <c r="C573" s="595"/>
      <c r="D573" s="601"/>
      <c r="E573" s="566"/>
      <c r="F573" s="587"/>
      <c r="G573" s="615"/>
      <c r="H573" s="541"/>
      <c r="I573" s="619"/>
      <c r="J573" s="550"/>
      <c r="K573" s="314" t="s">
        <v>217</v>
      </c>
      <c r="L573" s="365" t="s">
        <v>646</v>
      </c>
      <c r="M573" s="535"/>
      <c r="N573" s="535"/>
      <c r="O573" s="555"/>
      <c r="P573" s="308"/>
      <c r="T573" s="281"/>
      <c r="U573" s="558"/>
      <c r="V573" s="561"/>
      <c r="W573" s="561"/>
      <c r="X573" s="561"/>
      <c r="Y573" s="558"/>
      <c r="Z573" s="561"/>
      <c r="AA573" s="561"/>
      <c r="AB573" s="561"/>
      <c r="AC573" s="561"/>
      <c r="AD573" s="561"/>
      <c r="AE573" s="561"/>
      <c r="AF573" s="561"/>
      <c r="AG573" s="564"/>
      <c r="AH573" s="283"/>
    </row>
    <row r="574" spans="2:34" ht="35.15" customHeight="1">
      <c r="B574" s="280"/>
      <c r="C574" s="595"/>
      <c r="D574" s="601"/>
      <c r="E574" s="566"/>
      <c r="F574" s="587"/>
      <c r="G574" s="615"/>
      <c r="H574" s="541"/>
      <c r="I574" s="619"/>
      <c r="J574" s="550"/>
      <c r="K574" s="314" t="s">
        <v>241</v>
      </c>
      <c r="L574" s="365" t="s">
        <v>647</v>
      </c>
      <c r="M574" s="535"/>
      <c r="N574" s="535"/>
      <c r="O574" s="555"/>
      <c r="P574" s="308"/>
      <c r="T574" s="281"/>
      <c r="U574" s="558"/>
      <c r="V574" s="561"/>
      <c r="W574" s="561"/>
      <c r="X574" s="561"/>
      <c r="Y574" s="558"/>
      <c r="Z574" s="561"/>
      <c r="AA574" s="561"/>
      <c r="AB574" s="561"/>
      <c r="AC574" s="561"/>
      <c r="AD574" s="561"/>
      <c r="AE574" s="561"/>
      <c r="AF574" s="561"/>
      <c r="AG574" s="564"/>
      <c r="AH574" s="283"/>
    </row>
    <row r="575" spans="2:34" ht="35.15" customHeight="1">
      <c r="B575" s="280"/>
      <c r="C575" s="595"/>
      <c r="D575" s="601"/>
      <c r="E575" s="566"/>
      <c r="F575" s="587"/>
      <c r="G575" s="616"/>
      <c r="H575" s="588"/>
      <c r="I575" s="620"/>
      <c r="J575" s="574"/>
      <c r="K575" s="314" t="s">
        <v>243</v>
      </c>
      <c r="L575" s="365" t="s">
        <v>648</v>
      </c>
      <c r="M575" s="581"/>
      <c r="N575" s="581"/>
      <c r="O575" s="584"/>
      <c r="P575" s="308"/>
      <c r="T575" s="281"/>
      <c r="U575" s="558"/>
      <c r="V575" s="561"/>
      <c r="W575" s="561"/>
      <c r="X575" s="561"/>
      <c r="Y575" s="558"/>
      <c r="Z575" s="561"/>
      <c r="AA575" s="561"/>
      <c r="AB575" s="561"/>
      <c r="AC575" s="561"/>
      <c r="AD575" s="561"/>
      <c r="AE575" s="561"/>
      <c r="AF575" s="561"/>
      <c r="AG575" s="564"/>
      <c r="AH575" s="283"/>
    </row>
    <row r="576" spans="2:34" ht="35.15" customHeight="1">
      <c r="B576" s="280"/>
      <c r="C576" s="595"/>
      <c r="D576" s="601"/>
      <c r="E576" s="566"/>
      <c r="F576" s="587"/>
      <c r="G576" s="614"/>
      <c r="H576" s="617" t="s">
        <v>1084</v>
      </c>
      <c r="I576" s="618" t="s">
        <v>79</v>
      </c>
      <c r="J576" s="579" t="s">
        <v>105</v>
      </c>
      <c r="K576" s="314" t="s">
        <v>215</v>
      </c>
      <c r="L576" s="365" t="s">
        <v>644</v>
      </c>
      <c r="M576" s="552" t="s">
        <v>147</v>
      </c>
      <c r="N576" s="553">
        <v>80</v>
      </c>
      <c r="O576" s="554"/>
      <c r="P576" s="308"/>
      <c r="T576" s="281"/>
      <c r="U576" s="557"/>
      <c r="V576" s="560"/>
      <c r="W576" s="560"/>
      <c r="X576" s="560"/>
      <c r="Y576" s="560"/>
      <c r="Z576" s="560"/>
      <c r="AA576" s="560"/>
      <c r="AB576" s="560"/>
      <c r="AC576" s="560"/>
      <c r="AD576" s="560"/>
      <c r="AE576" s="557">
        <f>IF($N$576="","",$N$576)</f>
        <v>80</v>
      </c>
      <c r="AF576" s="560"/>
      <c r="AG576" s="563"/>
      <c r="AH576" s="283"/>
    </row>
    <row r="577" spans="2:34" ht="35.15" customHeight="1">
      <c r="B577" s="280"/>
      <c r="C577" s="595"/>
      <c r="D577" s="601"/>
      <c r="E577" s="566"/>
      <c r="F577" s="587"/>
      <c r="G577" s="615"/>
      <c r="H577" s="541"/>
      <c r="I577" s="619"/>
      <c r="J577" s="550"/>
      <c r="K577" s="314" t="s">
        <v>216</v>
      </c>
      <c r="L577" s="365" t="s">
        <v>645</v>
      </c>
      <c r="M577" s="535"/>
      <c r="N577" s="535"/>
      <c r="O577" s="555"/>
      <c r="P577" s="308"/>
      <c r="T577" s="281"/>
      <c r="U577" s="558"/>
      <c r="V577" s="561"/>
      <c r="W577" s="561"/>
      <c r="X577" s="561"/>
      <c r="Y577" s="561"/>
      <c r="Z577" s="561"/>
      <c r="AA577" s="561"/>
      <c r="AB577" s="561"/>
      <c r="AC577" s="561"/>
      <c r="AD577" s="561"/>
      <c r="AE577" s="558"/>
      <c r="AF577" s="561"/>
      <c r="AG577" s="564"/>
      <c r="AH577" s="283"/>
    </row>
    <row r="578" spans="2:34" ht="35.15" customHeight="1">
      <c r="B578" s="280"/>
      <c r="C578" s="595"/>
      <c r="D578" s="601"/>
      <c r="E578" s="566"/>
      <c r="F578" s="587"/>
      <c r="G578" s="615"/>
      <c r="H578" s="541"/>
      <c r="I578" s="619"/>
      <c r="J578" s="550"/>
      <c r="K578" s="314" t="s">
        <v>217</v>
      </c>
      <c r="L578" s="365" t="s">
        <v>646</v>
      </c>
      <c r="M578" s="535"/>
      <c r="N578" s="535"/>
      <c r="O578" s="555"/>
      <c r="P578" s="308"/>
      <c r="T578" s="281"/>
      <c r="U578" s="558"/>
      <c r="V578" s="561"/>
      <c r="W578" s="561"/>
      <c r="X578" s="561"/>
      <c r="Y578" s="561"/>
      <c r="Z578" s="561"/>
      <c r="AA578" s="561"/>
      <c r="AB578" s="561"/>
      <c r="AC578" s="561"/>
      <c r="AD578" s="561"/>
      <c r="AE578" s="558"/>
      <c r="AF578" s="561"/>
      <c r="AG578" s="564"/>
      <c r="AH578" s="283"/>
    </row>
    <row r="579" spans="2:34" ht="35.15" customHeight="1">
      <c r="B579" s="280"/>
      <c r="C579" s="595"/>
      <c r="D579" s="601"/>
      <c r="E579" s="566"/>
      <c r="F579" s="587"/>
      <c r="G579" s="615"/>
      <c r="H579" s="541"/>
      <c r="I579" s="619"/>
      <c r="J579" s="550"/>
      <c r="K579" s="314" t="s">
        <v>241</v>
      </c>
      <c r="L579" s="365" t="s">
        <v>647</v>
      </c>
      <c r="M579" s="535"/>
      <c r="N579" s="535"/>
      <c r="O579" s="555"/>
      <c r="P579" s="308"/>
      <c r="T579" s="281"/>
      <c r="U579" s="558"/>
      <c r="V579" s="561"/>
      <c r="W579" s="561"/>
      <c r="X579" s="561"/>
      <c r="Y579" s="561"/>
      <c r="Z579" s="561"/>
      <c r="AA579" s="561"/>
      <c r="AB579" s="561"/>
      <c r="AC579" s="561"/>
      <c r="AD579" s="561"/>
      <c r="AE579" s="558"/>
      <c r="AF579" s="561"/>
      <c r="AG579" s="564"/>
      <c r="AH579" s="283"/>
    </row>
    <row r="580" spans="2:34" ht="35.15" customHeight="1">
      <c r="B580" s="280"/>
      <c r="C580" s="595"/>
      <c r="D580" s="601"/>
      <c r="E580" s="566"/>
      <c r="F580" s="587"/>
      <c r="G580" s="616"/>
      <c r="H580" s="588"/>
      <c r="I580" s="620"/>
      <c r="J580" s="574"/>
      <c r="K580" s="314" t="s">
        <v>243</v>
      </c>
      <c r="L580" s="365" t="s">
        <v>648</v>
      </c>
      <c r="M580" s="581"/>
      <c r="N580" s="581"/>
      <c r="O580" s="584"/>
      <c r="P580" s="308"/>
      <c r="T580" s="281"/>
      <c r="U580" s="558"/>
      <c r="V580" s="561"/>
      <c r="W580" s="561"/>
      <c r="X580" s="561"/>
      <c r="Y580" s="561"/>
      <c r="Z580" s="561"/>
      <c r="AA580" s="561"/>
      <c r="AB580" s="561"/>
      <c r="AC580" s="561"/>
      <c r="AD580" s="561"/>
      <c r="AE580" s="558"/>
      <c r="AF580" s="561"/>
      <c r="AG580" s="564"/>
      <c r="AH580" s="283"/>
    </row>
    <row r="581" spans="2:34" ht="35.15" customHeight="1">
      <c r="B581" s="280"/>
      <c r="C581" s="595"/>
      <c r="D581" s="601"/>
      <c r="E581" s="566"/>
      <c r="F581" s="587"/>
      <c r="G581" s="614"/>
      <c r="H581" s="617" t="s">
        <v>1085</v>
      </c>
      <c r="I581" s="618" t="s">
        <v>80</v>
      </c>
      <c r="J581" s="579" t="s">
        <v>105</v>
      </c>
      <c r="K581" s="314" t="s">
        <v>215</v>
      </c>
      <c r="L581" s="365" t="s">
        <v>644</v>
      </c>
      <c r="M581" s="552" t="s">
        <v>147</v>
      </c>
      <c r="N581" s="553">
        <v>80</v>
      </c>
      <c r="O581" s="554"/>
      <c r="P581" s="308"/>
      <c r="T581" s="281"/>
      <c r="U581" s="557">
        <f>IF($N$581="","",$N$581)</f>
        <v>80</v>
      </c>
      <c r="V581" s="560"/>
      <c r="W581" s="560"/>
      <c r="X581" s="560"/>
      <c r="Y581" s="560"/>
      <c r="Z581" s="560"/>
      <c r="AA581" s="560"/>
      <c r="AB581" s="560"/>
      <c r="AC581" s="560"/>
      <c r="AD581" s="560"/>
      <c r="AE581" s="560"/>
      <c r="AF581" s="560"/>
      <c r="AG581" s="563"/>
      <c r="AH581" s="283"/>
    </row>
    <row r="582" spans="2:34" ht="35.15" customHeight="1">
      <c r="B582" s="280"/>
      <c r="C582" s="595"/>
      <c r="D582" s="601"/>
      <c r="E582" s="566"/>
      <c r="F582" s="587"/>
      <c r="G582" s="615"/>
      <c r="H582" s="541"/>
      <c r="I582" s="619"/>
      <c r="J582" s="550"/>
      <c r="K582" s="314" t="s">
        <v>216</v>
      </c>
      <c r="L582" s="365" t="s">
        <v>645</v>
      </c>
      <c r="M582" s="535"/>
      <c r="N582" s="535"/>
      <c r="O582" s="555"/>
      <c r="P582" s="308"/>
      <c r="T582" s="281"/>
      <c r="U582" s="558"/>
      <c r="V582" s="561"/>
      <c r="W582" s="561"/>
      <c r="X582" s="561"/>
      <c r="Y582" s="561"/>
      <c r="Z582" s="561"/>
      <c r="AA582" s="561"/>
      <c r="AB582" s="561"/>
      <c r="AC582" s="561"/>
      <c r="AD582" s="561"/>
      <c r="AE582" s="561"/>
      <c r="AF582" s="561"/>
      <c r="AG582" s="564"/>
      <c r="AH582" s="283"/>
    </row>
    <row r="583" spans="2:34" ht="35.15" customHeight="1">
      <c r="B583" s="280"/>
      <c r="C583" s="595"/>
      <c r="D583" s="601"/>
      <c r="E583" s="566"/>
      <c r="F583" s="587"/>
      <c r="G583" s="615"/>
      <c r="H583" s="541"/>
      <c r="I583" s="619"/>
      <c r="J583" s="550"/>
      <c r="K583" s="314" t="s">
        <v>217</v>
      </c>
      <c r="L583" s="365" t="s">
        <v>646</v>
      </c>
      <c r="M583" s="535"/>
      <c r="N583" s="535"/>
      <c r="O583" s="555"/>
      <c r="P583" s="308"/>
      <c r="T583" s="281"/>
      <c r="U583" s="558"/>
      <c r="V583" s="561"/>
      <c r="W583" s="561"/>
      <c r="X583" s="561"/>
      <c r="Y583" s="561"/>
      <c r="Z583" s="561"/>
      <c r="AA583" s="561"/>
      <c r="AB583" s="561"/>
      <c r="AC583" s="561"/>
      <c r="AD583" s="561"/>
      <c r="AE583" s="561"/>
      <c r="AF583" s="561"/>
      <c r="AG583" s="564"/>
      <c r="AH583" s="283"/>
    </row>
    <row r="584" spans="2:34" ht="35.15" customHeight="1">
      <c r="B584" s="280"/>
      <c r="C584" s="595"/>
      <c r="D584" s="601"/>
      <c r="E584" s="566"/>
      <c r="F584" s="587"/>
      <c r="G584" s="615"/>
      <c r="H584" s="541"/>
      <c r="I584" s="619"/>
      <c r="J584" s="550"/>
      <c r="K584" s="314" t="s">
        <v>241</v>
      </c>
      <c r="L584" s="365" t="s">
        <v>647</v>
      </c>
      <c r="M584" s="535"/>
      <c r="N584" s="535"/>
      <c r="O584" s="555"/>
      <c r="P584" s="308"/>
      <c r="T584" s="281"/>
      <c r="U584" s="558"/>
      <c r="V584" s="561"/>
      <c r="W584" s="561"/>
      <c r="X584" s="561"/>
      <c r="Y584" s="561"/>
      <c r="Z584" s="561"/>
      <c r="AA584" s="561"/>
      <c r="AB584" s="561"/>
      <c r="AC584" s="561"/>
      <c r="AD584" s="561"/>
      <c r="AE584" s="561"/>
      <c r="AF584" s="561"/>
      <c r="AG584" s="564"/>
      <c r="AH584" s="283"/>
    </row>
    <row r="585" spans="2:34" ht="35.15" customHeight="1">
      <c r="B585" s="280"/>
      <c r="C585" s="595"/>
      <c r="D585" s="601"/>
      <c r="E585" s="566"/>
      <c r="F585" s="587"/>
      <c r="G585" s="616"/>
      <c r="H585" s="588"/>
      <c r="I585" s="620"/>
      <c r="J585" s="574"/>
      <c r="K585" s="314" t="s">
        <v>243</v>
      </c>
      <c r="L585" s="365" t="s">
        <v>648</v>
      </c>
      <c r="M585" s="581"/>
      <c r="N585" s="581"/>
      <c r="O585" s="584"/>
      <c r="P585" s="308"/>
      <c r="T585" s="281"/>
      <c r="U585" s="558"/>
      <c r="V585" s="561"/>
      <c r="W585" s="561"/>
      <c r="X585" s="561"/>
      <c r="Y585" s="561"/>
      <c r="Z585" s="561"/>
      <c r="AA585" s="561"/>
      <c r="AB585" s="561"/>
      <c r="AC585" s="561"/>
      <c r="AD585" s="561"/>
      <c r="AE585" s="561"/>
      <c r="AF585" s="561"/>
      <c r="AG585" s="564"/>
      <c r="AH585" s="283"/>
    </row>
    <row r="586" spans="2:34" ht="39.75" customHeight="1">
      <c r="B586" s="280"/>
      <c r="C586" s="595"/>
      <c r="D586" s="601"/>
      <c r="E586" s="566"/>
      <c r="F586" s="587"/>
      <c r="G586" s="578">
        <v>52</v>
      </c>
      <c r="H586" s="576" t="s">
        <v>177</v>
      </c>
      <c r="I586" s="577"/>
      <c r="J586" s="579" t="s">
        <v>178</v>
      </c>
      <c r="K586" s="314" t="s">
        <v>215</v>
      </c>
      <c r="L586" s="342" t="s">
        <v>649</v>
      </c>
      <c r="M586" s="552" t="s">
        <v>146</v>
      </c>
      <c r="N586" s="553">
        <v>80</v>
      </c>
      <c r="O586" s="554"/>
      <c r="P586" s="308"/>
      <c r="T586" s="281"/>
      <c r="U586" s="557"/>
      <c r="V586" s="560"/>
      <c r="W586" s="557">
        <f>IF($N$586="","",$N$586)</f>
        <v>80</v>
      </c>
      <c r="X586" s="560"/>
      <c r="Y586" s="560"/>
      <c r="Z586" s="560"/>
      <c r="AA586" s="557">
        <f>IF($N$586="","",$N$586)</f>
        <v>80</v>
      </c>
      <c r="AB586" s="560"/>
      <c r="AC586" s="560"/>
      <c r="AD586" s="560"/>
      <c r="AE586" s="560"/>
      <c r="AF586" s="557">
        <f>IF($N$586="","",$N$586)</f>
        <v>80</v>
      </c>
      <c r="AG586" s="563"/>
      <c r="AH586" s="283"/>
    </row>
    <row r="587" spans="2:34" ht="39.75" customHeight="1">
      <c r="B587" s="280"/>
      <c r="C587" s="595"/>
      <c r="D587" s="601"/>
      <c r="E587" s="535"/>
      <c r="F587" s="538"/>
      <c r="G587" s="541"/>
      <c r="H587" s="545"/>
      <c r="I587" s="546"/>
      <c r="J587" s="550"/>
      <c r="K587" s="314" t="s">
        <v>216</v>
      </c>
      <c r="L587" s="341" t="s">
        <v>650</v>
      </c>
      <c r="M587" s="535"/>
      <c r="N587" s="535"/>
      <c r="O587" s="555"/>
      <c r="P587" s="308"/>
      <c r="T587" s="281"/>
      <c r="U587" s="558"/>
      <c r="V587" s="561"/>
      <c r="W587" s="558"/>
      <c r="X587" s="561"/>
      <c r="Y587" s="561"/>
      <c r="Z587" s="561"/>
      <c r="AA587" s="558"/>
      <c r="AB587" s="561"/>
      <c r="AC587" s="561"/>
      <c r="AD587" s="561"/>
      <c r="AE587" s="561"/>
      <c r="AF587" s="558"/>
      <c r="AG587" s="564"/>
      <c r="AH587" s="283"/>
    </row>
    <row r="588" spans="2:34" ht="39.75" customHeight="1">
      <c r="B588" s="280"/>
      <c r="C588" s="595"/>
      <c r="D588" s="601"/>
      <c r="E588" s="535"/>
      <c r="F588" s="538"/>
      <c r="G588" s="541"/>
      <c r="H588" s="545"/>
      <c r="I588" s="546"/>
      <c r="J588" s="550"/>
      <c r="K588" s="314" t="s">
        <v>217</v>
      </c>
      <c r="L588" s="341" t="s">
        <v>651</v>
      </c>
      <c r="M588" s="535"/>
      <c r="N588" s="535"/>
      <c r="O588" s="555"/>
      <c r="P588" s="308"/>
      <c r="T588" s="281"/>
      <c r="U588" s="558"/>
      <c r="V588" s="561"/>
      <c r="W588" s="558"/>
      <c r="X588" s="561"/>
      <c r="Y588" s="561"/>
      <c r="Z588" s="561"/>
      <c r="AA588" s="558"/>
      <c r="AB588" s="561"/>
      <c r="AC588" s="561"/>
      <c r="AD588" s="561"/>
      <c r="AE588" s="561"/>
      <c r="AF588" s="558"/>
      <c r="AG588" s="564"/>
      <c r="AH588" s="283"/>
    </row>
    <row r="589" spans="2:34" ht="39.75" customHeight="1">
      <c r="B589" s="280"/>
      <c r="C589" s="595"/>
      <c r="D589" s="601"/>
      <c r="E589" s="535"/>
      <c r="F589" s="538"/>
      <c r="G589" s="541"/>
      <c r="H589" s="545"/>
      <c r="I589" s="546"/>
      <c r="J589" s="550"/>
      <c r="K589" s="314" t="s">
        <v>241</v>
      </c>
      <c r="L589" s="341" t="s">
        <v>652</v>
      </c>
      <c r="M589" s="535"/>
      <c r="N589" s="535"/>
      <c r="O589" s="555"/>
      <c r="P589" s="308"/>
      <c r="T589" s="281"/>
      <c r="U589" s="558"/>
      <c r="V589" s="561"/>
      <c r="W589" s="558"/>
      <c r="X589" s="561"/>
      <c r="Y589" s="561"/>
      <c r="Z589" s="561"/>
      <c r="AA589" s="558"/>
      <c r="AB589" s="561"/>
      <c r="AC589" s="561"/>
      <c r="AD589" s="561"/>
      <c r="AE589" s="561"/>
      <c r="AF589" s="558"/>
      <c r="AG589" s="564"/>
      <c r="AH589" s="283"/>
    </row>
    <row r="590" spans="2:34" ht="39.75" customHeight="1">
      <c r="B590" s="280"/>
      <c r="C590" s="595"/>
      <c r="D590" s="601"/>
      <c r="E590" s="535"/>
      <c r="F590" s="538"/>
      <c r="G590" s="541"/>
      <c r="H590" s="571"/>
      <c r="I590" s="572"/>
      <c r="J590" s="550"/>
      <c r="K590" s="328" t="s">
        <v>243</v>
      </c>
      <c r="L590" s="348" t="s">
        <v>653</v>
      </c>
      <c r="M590" s="535"/>
      <c r="N590" s="535"/>
      <c r="O590" s="555"/>
      <c r="P590" s="308"/>
      <c r="T590" s="281"/>
      <c r="U590" s="558"/>
      <c r="V590" s="561"/>
      <c r="W590" s="558"/>
      <c r="X590" s="561"/>
      <c r="Y590" s="561"/>
      <c r="Z590" s="561"/>
      <c r="AA590" s="558"/>
      <c r="AB590" s="561"/>
      <c r="AC590" s="561"/>
      <c r="AD590" s="561"/>
      <c r="AE590" s="561"/>
      <c r="AF590" s="558"/>
      <c r="AG590" s="564"/>
      <c r="AH590" s="283"/>
    </row>
    <row r="591" spans="2:34" ht="39.75" customHeight="1">
      <c r="B591" s="280"/>
      <c r="C591" s="595"/>
      <c r="D591" s="601"/>
      <c r="E591" s="535"/>
      <c r="F591" s="538"/>
      <c r="G591" s="578">
        <v>53</v>
      </c>
      <c r="H591" s="613" t="s">
        <v>960</v>
      </c>
      <c r="I591" s="577"/>
      <c r="J591" s="579" t="s">
        <v>961</v>
      </c>
      <c r="K591" s="314" t="s">
        <v>215</v>
      </c>
      <c r="L591" s="348" t="s">
        <v>962</v>
      </c>
      <c r="M591" s="552" t="s">
        <v>146</v>
      </c>
      <c r="N591" s="553">
        <v>20</v>
      </c>
      <c r="O591" s="554"/>
      <c r="P591" s="308"/>
      <c r="T591" s="281"/>
      <c r="U591" s="557"/>
      <c r="V591" s="560"/>
      <c r="W591" s="557">
        <f>IF($N$591="","",$N$591)</f>
        <v>20</v>
      </c>
      <c r="X591" s="557">
        <f>IF($N$591="","",$N$591)</f>
        <v>20</v>
      </c>
      <c r="Y591" s="560"/>
      <c r="Z591" s="557">
        <f>IF($N$591="","",$N$591)</f>
        <v>20</v>
      </c>
      <c r="AA591" s="557"/>
      <c r="AB591" s="560"/>
      <c r="AC591" s="560"/>
      <c r="AD591" s="560"/>
      <c r="AE591" s="560"/>
      <c r="AF591" s="557"/>
      <c r="AG591" s="563"/>
      <c r="AH591" s="283"/>
    </row>
    <row r="592" spans="2:34" ht="39.75" customHeight="1">
      <c r="B592" s="280"/>
      <c r="C592" s="595"/>
      <c r="D592" s="601"/>
      <c r="E592" s="535"/>
      <c r="F592" s="538"/>
      <c r="G592" s="541"/>
      <c r="H592" s="545"/>
      <c r="I592" s="546"/>
      <c r="J592" s="550"/>
      <c r="K592" s="314" t="s">
        <v>216</v>
      </c>
      <c r="L592" s="341" t="s">
        <v>963</v>
      </c>
      <c r="M592" s="535"/>
      <c r="N592" s="535"/>
      <c r="O592" s="555"/>
      <c r="P592" s="308"/>
      <c r="T592" s="281"/>
      <c r="U592" s="558"/>
      <c r="V592" s="561"/>
      <c r="W592" s="558"/>
      <c r="X592" s="558"/>
      <c r="Y592" s="561"/>
      <c r="Z592" s="558"/>
      <c r="AA592" s="558"/>
      <c r="AB592" s="561"/>
      <c r="AC592" s="561"/>
      <c r="AD592" s="561"/>
      <c r="AE592" s="561"/>
      <c r="AF592" s="558"/>
      <c r="AG592" s="564"/>
      <c r="AH592" s="283"/>
    </row>
    <row r="593" spans="2:34" ht="39.75" customHeight="1">
      <c r="B593" s="280"/>
      <c r="C593" s="595"/>
      <c r="D593" s="601"/>
      <c r="E593" s="535"/>
      <c r="F593" s="538"/>
      <c r="G593" s="541"/>
      <c r="H593" s="545"/>
      <c r="I593" s="546"/>
      <c r="J593" s="550"/>
      <c r="K593" s="314" t="s">
        <v>217</v>
      </c>
      <c r="L593" s="341" t="s">
        <v>964</v>
      </c>
      <c r="M593" s="535"/>
      <c r="N593" s="535"/>
      <c r="O593" s="555"/>
      <c r="P593" s="308"/>
      <c r="T593" s="281"/>
      <c r="U593" s="558"/>
      <c r="V593" s="561"/>
      <c r="W593" s="558"/>
      <c r="X593" s="558"/>
      <c r="Y593" s="561"/>
      <c r="Z593" s="558"/>
      <c r="AA593" s="558"/>
      <c r="AB593" s="561"/>
      <c r="AC593" s="561"/>
      <c r="AD593" s="561"/>
      <c r="AE593" s="561"/>
      <c r="AF593" s="558"/>
      <c r="AG593" s="564"/>
      <c r="AH593" s="283"/>
    </row>
    <row r="594" spans="2:34" ht="54" customHeight="1">
      <c r="B594" s="280"/>
      <c r="C594" s="595"/>
      <c r="D594" s="601"/>
      <c r="E594" s="535"/>
      <c r="F594" s="538"/>
      <c r="G594" s="541"/>
      <c r="H594" s="545"/>
      <c r="I594" s="546"/>
      <c r="J594" s="550"/>
      <c r="K594" s="314" t="s">
        <v>241</v>
      </c>
      <c r="L594" s="341" t="s">
        <v>965</v>
      </c>
      <c r="M594" s="535"/>
      <c r="N594" s="535"/>
      <c r="O594" s="555"/>
      <c r="P594" s="308"/>
      <c r="T594" s="281"/>
      <c r="U594" s="558"/>
      <c r="V594" s="561"/>
      <c r="W594" s="558"/>
      <c r="X594" s="558"/>
      <c r="Y594" s="561"/>
      <c r="Z594" s="558"/>
      <c r="AA594" s="558"/>
      <c r="AB594" s="561"/>
      <c r="AC594" s="561"/>
      <c r="AD594" s="561"/>
      <c r="AE594" s="561"/>
      <c r="AF594" s="558"/>
      <c r="AG594" s="564"/>
      <c r="AH594" s="283"/>
    </row>
    <row r="595" spans="2:34" ht="51.75" customHeight="1">
      <c r="B595" s="280"/>
      <c r="C595" s="595"/>
      <c r="D595" s="601"/>
      <c r="E595" s="536"/>
      <c r="F595" s="539"/>
      <c r="G595" s="542"/>
      <c r="H595" s="547"/>
      <c r="I595" s="548"/>
      <c r="J595" s="551"/>
      <c r="K595" s="328" t="s">
        <v>243</v>
      </c>
      <c r="L595" s="348" t="s">
        <v>966</v>
      </c>
      <c r="M595" s="535"/>
      <c r="N595" s="535"/>
      <c r="O595" s="555"/>
      <c r="P595" s="308"/>
      <c r="T595" s="281"/>
      <c r="U595" s="558"/>
      <c r="V595" s="561"/>
      <c r="W595" s="558"/>
      <c r="X595" s="558"/>
      <c r="Y595" s="561"/>
      <c r="Z595" s="558"/>
      <c r="AA595" s="558"/>
      <c r="AB595" s="561"/>
      <c r="AC595" s="561"/>
      <c r="AD595" s="561"/>
      <c r="AE595" s="561"/>
      <c r="AF595" s="558"/>
      <c r="AG595" s="564"/>
      <c r="AH595" s="283"/>
    </row>
    <row r="596" spans="2:34" ht="39.75" customHeight="1">
      <c r="B596" s="280"/>
      <c r="C596" s="595"/>
      <c r="D596" s="601"/>
      <c r="E596" s="566" t="s">
        <v>174</v>
      </c>
      <c r="F596" s="586">
        <f>IF(SUM(N596)=0,"",AVERAGE(N596))</f>
        <v>100</v>
      </c>
      <c r="G596" s="575">
        <v>54</v>
      </c>
      <c r="H596" s="570" t="s">
        <v>175</v>
      </c>
      <c r="I596" s="546"/>
      <c r="J596" s="573" t="s">
        <v>176</v>
      </c>
      <c r="K596" s="330" t="s">
        <v>215</v>
      </c>
      <c r="L596" s="350" t="s">
        <v>654</v>
      </c>
      <c r="M596" s="580" t="s">
        <v>147</v>
      </c>
      <c r="N596" s="582">
        <v>100</v>
      </c>
      <c r="O596" s="583"/>
      <c r="P596" s="308"/>
      <c r="T596" s="281"/>
      <c r="U596" s="557"/>
      <c r="V596" s="560"/>
      <c r="W596" s="557">
        <f>IF($N$596="","",$N$596)</f>
        <v>100</v>
      </c>
      <c r="X596" s="557">
        <f t="shared" ref="X596:AA596" si="8">IF($N$596="","",$N$596)</f>
        <v>100</v>
      </c>
      <c r="Y596" s="557">
        <f t="shared" si="8"/>
        <v>100</v>
      </c>
      <c r="Z596" s="557">
        <f t="shared" si="8"/>
        <v>100</v>
      </c>
      <c r="AA596" s="557">
        <f t="shared" si="8"/>
        <v>100</v>
      </c>
      <c r="AB596" s="560"/>
      <c r="AC596" s="560"/>
      <c r="AD596" s="560"/>
      <c r="AE596" s="560"/>
      <c r="AF596" s="557">
        <f>IF($N$596="","",$N$596)</f>
        <v>100</v>
      </c>
      <c r="AG596" s="563"/>
      <c r="AH596" s="283"/>
    </row>
    <row r="597" spans="2:34" ht="39.75" customHeight="1">
      <c r="B597" s="280"/>
      <c r="C597" s="595"/>
      <c r="D597" s="601"/>
      <c r="E597" s="535"/>
      <c r="F597" s="538"/>
      <c r="G597" s="541"/>
      <c r="H597" s="545"/>
      <c r="I597" s="546"/>
      <c r="J597" s="550"/>
      <c r="K597" s="314" t="s">
        <v>216</v>
      </c>
      <c r="L597" s="341" t="s">
        <v>655</v>
      </c>
      <c r="M597" s="535"/>
      <c r="N597" s="535"/>
      <c r="O597" s="555"/>
      <c r="P597" s="308"/>
      <c r="T597" s="281"/>
      <c r="U597" s="558"/>
      <c r="V597" s="561"/>
      <c r="W597" s="558"/>
      <c r="X597" s="558"/>
      <c r="Y597" s="558"/>
      <c r="Z597" s="558"/>
      <c r="AA597" s="558"/>
      <c r="AB597" s="561"/>
      <c r="AC597" s="561"/>
      <c r="AD597" s="561"/>
      <c r="AE597" s="561"/>
      <c r="AF597" s="558"/>
      <c r="AG597" s="564"/>
      <c r="AH597" s="283"/>
    </row>
    <row r="598" spans="2:34" ht="39.75" customHeight="1">
      <c r="B598" s="280"/>
      <c r="C598" s="595"/>
      <c r="D598" s="601"/>
      <c r="E598" s="535"/>
      <c r="F598" s="538"/>
      <c r="G598" s="541"/>
      <c r="H598" s="545"/>
      <c r="I598" s="546"/>
      <c r="J598" s="550"/>
      <c r="K598" s="314" t="s">
        <v>217</v>
      </c>
      <c r="L598" s="341" t="s">
        <v>656</v>
      </c>
      <c r="M598" s="535"/>
      <c r="N598" s="535"/>
      <c r="O598" s="555"/>
      <c r="P598" s="308"/>
      <c r="T598" s="281"/>
      <c r="U598" s="558"/>
      <c r="V598" s="561"/>
      <c r="W598" s="558"/>
      <c r="X598" s="558"/>
      <c r="Y598" s="558"/>
      <c r="Z598" s="558"/>
      <c r="AA598" s="558"/>
      <c r="AB598" s="561"/>
      <c r="AC598" s="561"/>
      <c r="AD598" s="561"/>
      <c r="AE598" s="561"/>
      <c r="AF598" s="558"/>
      <c r="AG598" s="564"/>
      <c r="AH598" s="283"/>
    </row>
    <row r="599" spans="2:34" ht="39.75" customHeight="1">
      <c r="B599" s="280"/>
      <c r="C599" s="595"/>
      <c r="D599" s="601"/>
      <c r="E599" s="535"/>
      <c r="F599" s="538"/>
      <c r="G599" s="541"/>
      <c r="H599" s="545"/>
      <c r="I599" s="546"/>
      <c r="J599" s="550"/>
      <c r="K599" s="314" t="s">
        <v>241</v>
      </c>
      <c r="L599" s="341" t="s">
        <v>657</v>
      </c>
      <c r="M599" s="535"/>
      <c r="N599" s="535"/>
      <c r="O599" s="555"/>
      <c r="P599" s="308"/>
      <c r="T599" s="281"/>
      <c r="U599" s="558"/>
      <c r="V599" s="561"/>
      <c r="W599" s="558"/>
      <c r="X599" s="558"/>
      <c r="Y599" s="558"/>
      <c r="Z599" s="558"/>
      <c r="AA599" s="558"/>
      <c r="AB599" s="561"/>
      <c r="AC599" s="561"/>
      <c r="AD599" s="561"/>
      <c r="AE599" s="561"/>
      <c r="AF599" s="558"/>
      <c r="AG599" s="564"/>
      <c r="AH599" s="283"/>
    </row>
    <row r="600" spans="2:34" ht="39.75" customHeight="1">
      <c r="B600" s="280"/>
      <c r="C600" s="595"/>
      <c r="D600" s="601"/>
      <c r="E600" s="535"/>
      <c r="F600" s="538"/>
      <c r="G600" s="541"/>
      <c r="H600" s="545"/>
      <c r="I600" s="546"/>
      <c r="J600" s="550"/>
      <c r="K600" s="318" t="s">
        <v>243</v>
      </c>
      <c r="L600" s="344" t="s">
        <v>658</v>
      </c>
      <c r="M600" s="536"/>
      <c r="N600" s="536"/>
      <c r="O600" s="556"/>
      <c r="P600" s="308"/>
      <c r="T600" s="281"/>
      <c r="U600" s="558"/>
      <c r="V600" s="561"/>
      <c r="W600" s="558"/>
      <c r="X600" s="558"/>
      <c r="Y600" s="558"/>
      <c r="Z600" s="558"/>
      <c r="AA600" s="558"/>
      <c r="AB600" s="561"/>
      <c r="AC600" s="561"/>
      <c r="AD600" s="561"/>
      <c r="AE600" s="561"/>
      <c r="AF600" s="558"/>
      <c r="AG600" s="564"/>
      <c r="AH600" s="283"/>
    </row>
    <row r="601" spans="2:34" ht="39.75" customHeight="1">
      <c r="B601" s="280"/>
      <c r="C601" s="595"/>
      <c r="D601" s="601"/>
      <c r="E601" s="534" t="s">
        <v>162</v>
      </c>
      <c r="F601" s="585">
        <f>IF(SUM(N601)=0,"",AVERAGE(N601))</f>
        <v>100</v>
      </c>
      <c r="G601" s="540">
        <v>55</v>
      </c>
      <c r="H601" s="543" t="s">
        <v>161</v>
      </c>
      <c r="I601" s="544"/>
      <c r="J601" s="589" t="s">
        <v>160</v>
      </c>
      <c r="K601" s="320" t="s">
        <v>215</v>
      </c>
      <c r="L601" s="354" t="s">
        <v>659</v>
      </c>
      <c r="M601" s="590" t="s">
        <v>146</v>
      </c>
      <c r="N601" s="591">
        <v>100</v>
      </c>
      <c r="O601" s="592"/>
      <c r="P601" s="308"/>
      <c r="T601" s="281"/>
      <c r="U601" s="557"/>
      <c r="V601" s="560"/>
      <c r="W601" s="560"/>
      <c r="X601" s="560"/>
      <c r="Y601" s="560"/>
      <c r="Z601" s="560"/>
      <c r="AA601" s="560"/>
      <c r="AB601" s="560"/>
      <c r="AC601" s="560"/>
      <c r="AD601" s="560"/>
      <c r="AE601" s="560"/>
      <c r="AG601" s="557">
        <f>IF($N$601="","",$N$601)</f>
        <v>100</v>
      </c>
      <c r="AH601" s="283"/>
    </row>
    <row r="602" spans="2:34" ht="39.75" customHeight="1">
      <c r="B602" s="280"/>
      <c r="C602" s="595"/>
      <c r="D602" s="601"/>
      <c r="E602" s="535"/>
      <c r="F602" s="538"/>
      <c r="G602" s="541"/>
      <c r="H602" s="545"/>
      <c r="I602" s="546"/>
      <c r="J602" s="550"/>
      <c r="K602" s="314" t="s">
        <v>216</v>
      </c>
      <c r="L602" s="341" t="s">
        <v>660</v>
      </c>
      <c r="M602" s="535"/>
      <c r="N602" s="535"/>
      <c r="O602" s="555"/>
      <c r="P602" s="308"/>
      <c r="T602" s="281"/>
      <c r="U602" s="558"/>
      <c r="V602" s="561"/>
      <c r="W602" s="561"/>
      <c r="X602" s="561"/>
      <c r="Y602" s="561"/>
      <c r="Z602" s="561"/>
      <c r="AA602" s="561"/>
      <c r="AB602" s="561"/>
      <c r="AC602" s="561"/>
      <c r="AD602" s="561"/>
      <c r="AE602" s="561"/>
      <c r="AG602" s="558"/>
      <c r="AH602" s="283"/>
    </row>
    <row r="603" spans="2:34" ht="39.75" customHeight="1">
      <c r="B603" s="280"/>
      <c r="C603" s="595"/>
      <c r="D603" s="601"/>
      <c r="E603" s="535"/>
      <c r="F603" s="538"/>
      <c r="G603" s="541"/>
      <c r="H603" s="545"/>
      <c r="I603" s="546"/>
      <c r="J603" s="550"/>
      <c r="K603" s="314" t="s">
        <v>217</v>
      </c>
      <c r="L603" s="341" t="s">
        <v>661</v>
      </c>
      <c r="M603" s="535"/>
      <c r="N603" s="535"/>
      <c r="O603" s="555"/>
      <c r="P603" s="308"/>
      <c r="T603" s="281"/>
      <c r="U603" s="558"/>
      <c r="V603" s="561"/>
      <c r="W603" s="561"/>
      <c r="X603" s="561"/>
      <c r="Y603" s="561"/>
      <c r="Z603" s="561"/>
      <c r="AA603" s="561"/>
      <c r="AB603" s="561"/>
      <c r="AC603" s="561"/>
      <c r="AD603" s="561"/>
      <c r="AE603" s="561"/>
      <c r="AG603" s="558"/>
      <c r="AH603" s="283"/>
    </row>
    <row r="604" spans="2:34" ht="39.75" customHeight="1">
      <c r="B604" s="280"/>
      <c r="C604" s="595"/>
      <c r="D604" s="601"/>
      <c r="E604" s="535"/>
      <c r="F604" s="538"/>
      <c r="G604" s="541"/>
      <c r="H604" s="545"/>
      <c r="I604" s="546"/>
      <c r="J604" s="550"/>
      <c r="K604" s="314" t="s">
        <v>241</v>
      </c>
      <c r="L604" s="341" t="s">
        <v>662</v>
      </c>
      <c r="M604" s="535"/>
      <c r="N604" s="535"/>
      <c r="O604" s="555"/>
      <c r="P604" s="308"/>
      <c r="T604" s="281"/>
      <c r="U604" s="558"/>
      <c r="V604" s="561"/>
      <c r="W604" s="561"/>
      <c r="X604" s="561"/>
      <c r="Y604" s="561"/>
      <c r="Z604" s="561"/>
      <c r="AA604" s="561"/>
      <c r="AB604" s="561"/>
      <c r="AC604" s="561"/>
      <c r="AD604" s="561"/>
      <c r="AE604" s="561"/>
      <c r="AG604" s="558"/>
      <c r="AH604" s="283"/>
    </row>
    <row r="605" spans="2:34" ht="39.75" customHeight="1">
      <c r="B605" s="280"/>
      <c r="C605" s="595"/>
      <c r="D605" s="601"/>
      <c r="E605" s="536"/>
      <c r="F605" s="539"/>
      <c r="G605" s="542"/>
      <c r="H605" s="547"/>
      <c r="I605" s="548"/>
      <c r="J605" s="551"/>
      <c r="K605" s="328" t="s">
        <v>243</v>
      </c>
      <c r="L605" s="348" t="s">
        <v>663</v>
      </c>
      <c r="M605" s="535"/>
      <c r="N605" s="535"/>
      <c r="O605" s="555"/>
      <c r="P605" s="308"/>
      <c r="T605" s="281"/>
      <c r="U605" s="558"/>
      <c r="V605" s="561"/>
      <c r="W605" s="561"/>
      <c r="X605" s="561"/>
      <c r="Y605" s="561"/>
      <c r="Z605" s="561"/>
      <c r="AA605" s="561"/>
      <c r="AB605" s="561"/>
      <c r="AC605" s="561"/>
      <c r="AD605" s="561"/>
      <c r="AE605" s="561"/>
      <c r="AG605" s="558"/>
      <c r="AH605" s="283"/>
    </row>
    <row r="606" spans="2:34" ht="39.75" customHeight="1">
      <c r="B606" s="280"/>
      <c r="C606" s="595"/>
      <c r="D606" s="601"/>
      <c r="E606" s="534" t="s">
        <v>142</v>
      </c>
      <c r="F606" s="585">
        <f>IF(SUM(N606)=0,"",AVERAGE(N606))</f>
        <v>80</v>
      </c>
      <c r="G606" s="540">
        <v>56</v>
      </c>
      <c r="H606" s="543" t="s">
        <v>84</v>
      </c>
      <c r="I606" s="544"/>
      <c r="J606" s="589" t="s">
        <v>120</v>
      </c>
      <c r="K606" s="330" t="s">
        <v>215</v>
      </c>
      <c r="L606" s="349" t="s">
        <v>664</v>
      </c>
      <c r="M606" s="580" t="s">
        <v>148</v>
      </c>
      <c r="N606" s="582">
        <v>80</v>
      </c>
      <c r="O606" s="583"/>
      <c r="P606" s="346"/>
      <c r="T606" s="281"/>
      <c r="U606" s="557"/>
      <c r="V606" s="560"/>
      <c r="W606" s="560"/>
      <c r="X606" s="560"/>
      <c r="Y606" s="560"/>
      <c r="Z606" s="557">
        <f>IF($N$606="","",$N$606)</f>
        <v>80</v>
      </c>
      <c r="AA606" s="560"/>
      <c r="AB606" s="560"/>
      <c r="AC606" s="560"/>
      <c r="AD606" s="557">
        <f>IF($N$606="","",$N$606)</f>
        <v>80</v>
      </c>
      <c r="AE606" s="560"/>
      <c r="AF606" s="560"/>
      <c r="AG606" s="563"/>
      <c r="AH606" s="283"/>
    </row>
    <row r="607" spans="2:34" ht="39.75" customHeight="1">
      <c r="B607" s="280"/>
      <c r="C607" s="595"/>
      <c r="D607" s="601"/>
      <c r="E607" s="535"/>
      <c r="F607" s="538"/>
      <c r="G607" s="541"/>
      <c r="H607" s="545"/>
      <c r="I607" s="546"/>
      <c r="J607" s="550"/>
      <c r="K607" s="314" t="s">
        <v>216</v>
      </c>
      <c r="L607" s="341" t="s">
        <v>665</v>
      </c>
      <c r="M607" s="535"/>
      <c r="N607" s="535"/>
      <c r="O607" s="555"/>
      <c r="P607" s="346"/>
      <c r="T607" s="281"/>
      <c r="U607" s="558"/>
      <c r="V607" s="561"/>
      <c r="W607" s="561"/>
      <c r="X607" s="561"/>
      <c r="Y607" s="561"/>
      <c r="Z607" s="558"/>
      <c r="AA607" s="561"/>
      <c r="AB607" s="561"/>
      <c r="AC607" s="561"/>
      <c r="AD607" s="558"/>
      <c r="AE607" s="561"/>
      <c r="AF607" s="561"/>
      <c r="AG607" s="564"/>
      <c r="AH607" s="283"/>
    </row>
    <row r="608" spans="2:34" ht="39.75" customHeight="1">
      <c r="B608" s="280"/>
      <c r="C608" s="595"/>
      <c r="D608" s="601"/>
      <c r="E608" s="535"/>
      <c r="F608" s="538"/>
      <c r="G608" s="541"/>
      <c r="H608" s="545"/>
      <c r="I608" s="546"/>
      <c r="J608" s="550"/>
      <c r="K608" s="314" t="s">
        <v>217</v>
      </c>
      <c r="L608" s="341" t="s">
        <v>666</v>
      </c>
      <c r="M608" s="535"/>
      <c r="N608" s="535"/>
      <c r="O608" s="555"/>
      <c r="P608" s="346"/>
      <c r="T608" s="281"/>
      <c r="U608" s="558"/>
      <c r="V608" s="561"/>
      <c r="W608" s="561"/>
      <c r="X608" s="561"/>
      <c r="Y608" s="561"/>
      <c r="Z608" s="558"/>
      <c r="AA608" s="561"/>
      <c r="AB608" s="561"/>
      <c r="AC608" s="561"/>
      <c r="AD608" s="558"/>
      <c r="AE608" s="561"/>
      <c r="AF608" s="561"/>
      <c r="AG608" s="564"/>
      <c r="AH608" s="283"/>
    </row>
    <row r="609" spans="2:34" ht="39.75" customHeight="1">
      <c r="B609" s="280"/>
      <c r="C609" s="595"/>
      <c r="D609" s="601"/>
      <c r="E609" s="535"/>
      <c r="F609" s="538"/>
      <c r="G609" s="541"/>
      <c r="H609" s="545"/>
      <c r="I609" s="546"/>
      <c r="J609" s="550"/>
      <c r="K609" s="314" t="s">
        <v>241</v>
      </c>
      <c r="L609" s="341" t="s">
        <v>667</v>
      </c>
      <c r="M609" s="535"/>
      <c r="N609" s="535"/>
      <c r="O609" s="555"/>
      <c r="P609" s="346"/>
      <c r="T609" s="281"/>
      <c r="U609" s="558"/>
      <c r="V609" s="561"/>
      <c r="W609" s="561"/>
      <c r="X609" s="561"/>
      <c r="Y609" s="561"/>
      <c r="Z609" s="558"/>
      <c r="AA609" s="561"/>
      <c r="AB609" s="561"/>
      <c r="AC609" s="561"/>
      <c r="AD609" s="558"/>
      <c r="AE609" s="561"/>
      <c r="AF609" s="561"/>
      <c r="AG609" s="564"/>
      <c r="AH609" s="283"/>
    </row>
    <row r="610" spans="2:34" ht="39.75" customHeight="1">
      <c r="B610" s="280"/>
      <c r="C610" s="595"/>
      <c r="D610" s="601"/>
      <c r="E610" s="536"/>
      <c r="F610" s="539"/>
      <c r="G610" s="542"/>
      <c r="H610" s="547"/>
      <c r="I610" s="548"/>
      <c r="J610" s="551"/>
      <c r="K610" s="318" t="s">
        <v>243</v>
      </c>
      <c r="L610" s="344" t="s">
        <v>668</v>
      </c>
      <c r="M610" s="536"/>
      <c r="N610" s="536"/>
      <c r="O610" s="556"/>
      <c r="P610" s="346"/>
      <c r="T610" s="281"/>
      <c r="U610" s="558"/>
      <c r="V610" s="561"/>
      <c r="W610" s="561"/>
      <c r="X610" s="561"/>
      <c r="Y610" s="561"/>
      <c r="Z610" s="558"/>
      <c r="AA610" s="561"/>
      <c r="AB610" s="561"/>
      <c r="AC610" s="561"/>
      <c r="AD610" s="558"/>
      <c r="AE610" s="561"/>
      <c r="AF610" s="561"/>
      <c r="AG610" s="564"/>
      <c r="AH610" s="283"/>
    </row>
    <row r="611" spans="2:34" ht="39.75" customHeight="1">
      <c r="B611" s="280"/>
      <c r="C611" s="595"/>
      <c r="D611" s="601"/>
      <c r="E611" s="566" t="s">
        <v>179</v>
      </c>
      <c r="F611" s="586">
        <f>IF(SUM(N611:N640)=0,"",AVERAGE(N611:N640))</f>
        <v>60</v>
      </c>
      <c r="G611" s="575">
        <v>57</v>
      </c>
      <c r="H611" s="570" t="s">
        <v>180</v>
      </c>
      <c r="I611" s="546"/>
      <c r="J611" s="573" t="s">
        <v>197</v>
      </c>
      <c r="K611" s="330" t="s">
        <v>215</v>
      </c>
      <c r="L611" s="350" t="s">
        <v>669</v>
      </c>
      <c r="M611" s="580" t="s">
        <v>146</v>
      </c>
      <c r="N611" s="582"/>
      <c r="O611" s="611" t="s">
        <v>1197</v>
      </c>
      <c r="P611" s="346"/>
      <c r="T611" s="281"/>
      <c r="U611" s="557"/>
      <c r="V611" s="560"/>
      <c r="W611" s="557" t="str">
        <f>IF($N$611="","",$N$611)</f>
        <v/>
      </c>
      <c r="X611" s="560"/>
      <c r="Y611" s="557" t="str">
        <f t="shared" ref="Y611:AB611" si="9">IF($N$611="","",$N$611)</f>
        <v/>
      </c>
      <c r="Z611" s="557" t="str">
        <f t="shared" si="9"/>
        <v/>
      </c>
      <c r="AA611" s="557" t="str">
        <f t="shared" si="9"/>
        <v/>
      </c>
      <c r="AB611" s="557" t="str">
        <f t="shared" si="9"/>
        <v/>
      </c>
      <c r="AC611" s="560"/>
      <c r="AD611" s="560"/>
      <c r="AE611" s="557" t="str">
        <f>IF($N$611="","",$N$611)</f>
        <v/>
      </c>
      <c r="AF611" s="560"/>
      <c r="AG611" s="563"/>
      <c r="AH611" s="283"/>
    </row>
    <row r="612" spans="2:34" ht="39.75" customHeight="1">
      <c r="B612" s="280"/>
      <c r="C612" s="595"/>
      <c r="D612" s="601"/>
      <c r="E612" s="566"/>
      <c r="F612" s="586"/>
      <c r="G612" s="541"/>
      <c r="H612" s="545"/>
      <c r="I612" s="546"/>
      <c r="J612" s="550"/>
      <c r="K612" s="314" t="s">
        <v>216</v>
      </c>
      <c r="L612" s="341" t="s">
        <v>670</v>
      </c>
      <c r="M612" s="535"/>
      <c r="N612" s="535"/>
      <c r="O612" s="555"/>
      <c r="P612" s="346"/>
      <c r="T612" s="281"/>
      <c r="U612" s="558"/>
      <c r="V612" s="561"/>
      <c r="W612" s="558"/>
      <c r="X612" s="561"/>
      <c r="Y612" s="558"/>
      <c r="Z612" s="558"/>
      <c r="AA612" s="558"/>
      <c r="AB612" s="558"/>
      <c r="AC612" s="561"/>
      <c r="AD612" s="561"/>
      <c r="AE612" s="558"/>
      <c r="AF612" s="561"/>
      <c r="AG612" s="564"/>
      <c r="AH612" s="283"/>
    </row>
    <row r="613" spans="2:34" ht="39.75" customHeight="1">
      <c r="B613" s="280"/>
      <c r="C613" s="595"/>
      <c r="D613" s="601"/>
      <c r="E613" s="566"/>
      <c r="F613" s="586"/>
      <c r="G613" s="541"/>
      <c r="H613" s="545"/>
      <c r="I613" s="546"/>
      <c r="J613" s="550"/>
      <c r="K613" s="314" t="s">
        <v>217</v>
      </c>
      <c r="L613" s="341" t="s">
        <v>671</v>
      </c>
      <c r="M613" s="535"/>
      <c r="N613" s="535"/>
      <c r="O613" s="555"/>
      <c r="P613" s="346"/>
      <c r="T613" s="281"/>
      <c r="U613" s="558"/>
      <c r="V613" s="561"/>
      <c r="W613" s="558"/>
      <c r="X613" s="561"/>
      <c r="Y613" s="558"/>
      <c r="Z613" s="558"/>
      <c r="AA613" s="558"/>
      <c r="AB613" s="558"/>
      <c r="AC613" s="561"/>
      <c r="AD613" s="561"/>
      <c r="AE613" s="558"/>
      <c r="AF613" s="561"/>
      <c r="AG613" s="564"/>
      <c r="AH613" s="283"/>
    </row>
    <row r="614" spans="2:34" ht="39.75" customHeight="1">
      <c r="B614" s="280"/>
      <c r="C614" s="595"/>
      <c r="D614" s="601"/>
      <c r="E614" s="566"/>
      <c r="F614" s="586"/>
      <c r="G614" s="541"/>
      <c r="H614" s="545"/>
      <c r="I614" s="546"/>
      <c r="J614" s="550"/>
      <c r="K614" s="314" t="s">
        <v>241</v>
      </c>
      <c r="L614" s="341" t="s">
        <v>672</v>
      </c>
      <c r="M614" s="535"/>
      <c r="N614" s="535"/>
      <c r="O614" s="555"/>
      <c r="P614" s="346"/>
      <c r="T614" s="281"/>
      <c r="U614" s="558"/>
      <c r="V614" s="561"/>
      <c r="W614" s="558"/>
      <c r="X614" s="561"/>
      <c r="Y614" s="558"/>
      <c r="Z614" s="558"/>
      <c r="AA614" s="558"/>
      <c r="AB614" s="558"/>
      <c r="AC614" s="561"/>
      <c r="AD614" s="561"/>
      <c r="AE614" s="558"/>
      <c r="AF614" s="561"/>
      <c r="AG614" s="564"/>
      <c r="AH614" s="283"/>
    </row>
    <row r="615" spans="2:34" ht="39.75" customHeight="1">
      <c r="B615" s="280"/>
      <c r="C615" s="595"/>
      <c r="D615" s="601"/>
      <c r="E615" s="566"/>
      <c r="F615" s="586"/>
      <c r="G615" s="588"/>
      <c r="H615" s="571"/>
      <c r="I615" s="572"/>
      <c r="J615" s="574"/>
      <c r="K615" s="314" t="s">
        <v>243</v>
      </c>
      <c r="L615" s="341" t="s">
        <v>673</v>
      </c>
      <c r="M615" s="581"/>
      <c r="N615" s="581"/>
      <c r="O615" s="584"/>
      <c r="P615" s="346"/>
      <c r="T615" s="281"/>
      <c r="U615" s="558"/>
      <c r="V615" s="561"/>
      <c r="W615" s="558"/>
      <c r="X615" s="561"/>
      <c r="Y615" s="558"/>
      <c r="Z615" s="558"/>
      <c r="AA615" s="558"/>
      <c r="AB615" s="558"/>
      <c r="AC615" s="561"/>
      <c r="AD615" s="561"/>
      <c r="AE615" s="558"/>
      <c r="AF615" s="561"/>
      <c r="AG615" s="564"/>
      <c r="AH615" s="283"/>
    </row>
    <row r="616" spans="2:34" ht="39.75" customHeight="1">
      <c r="B616" s="280"/>
      <c r="C616" s="595"/>
      <c r="D616" s="601"/>
      <c r="E616" s="566"/>
      <c r="F616" s="587"/>
      <c r="G616" s="578">
        <v>58</v>
      </c>
      <c r="H616" s="576" t="s">
        <v>181</v>
      </c>
      <c r="I616" s="577"/>
      <c r="J616" s="579" t="s">
        <v>190</v>
      </c>
      <c r="K616" s="314" t="s">
        <v>215</v>
      </c>
      <c r="L616" s="341" t="s">
        <v>674</v>
      </c>
      <c r="M616" s="552" t="s">
        <v>146</v>
      </c>
      <c r="N616" s="553"/>
      <c r="O616" s="593" t="s">
        <v>1197</v>
      </c>
      <c r="P616" s="346"/>
      <c r="T616" s="281"/>
      <c r="U616" s="557"/>
      <c r="V616" s="560"/>
      <c r="W616" s="560"/>
      <c r="X616" s="560"/>
      <c r="Y616" s="560"/>
      <c r="Z616" s="560"/>
      <c r="AA616" s="560"/>
      <c r="AB616" s="560"/>
      <c r="AC616" s="557" t="str">
        <f>IF($N$616="","",$N$616)</f>
        <v/>
      </c>
      <c r="AD616" s="557" t="str">
        <f>IF($N$616="","",$N$616)</f>
        <v/>
      </c>
      <c r="AE616" s="557" t="str">
        <f>IF($N$616="","",$N$616)</f>
        <v/>
      </c>
      <c r="AF616" s="560"/>
      <c r="AG616" s="563"/>
      <c r="AH616" s="283"/>
    </row>
    <row r="617" spans="2:34" ht="39.75" customHeight="1">
      <c r="B617" s="280"/>
      <c r="C617" s="595"/>
      <c r="D617" s="601"/>
      <c r="E617" s="566"/>
      <c r="F617" s="587"/>
      <c r="G617" s="541"/>
      <c r="H617" s="545"/>
      <c r="I617" s="546"/>
      <c r="J617" s="550"/>
      <c r="K617" s="314" t="s">
        <v>216</v>
      </c>
      <c r="L617" s="341" t="s">
        <v>675</v>
      </c>
      <c r="M617" s="535"/>
      <c r="N617" s="535"/>
      <c r="O617" s="555"/>
      <c r="P617" s="346"/>
      <c r="T617" s="281"/>
      <c r="U617" s="558"/>
      <c r="V617" s="561"/>
      <c r="W617" s="561"/>
      <c r="X617" s="561"/>
      <c r="Y617" s="561"/>
      <c r="Z617" s="561"/>
      <c r="AA617" s="561"/>
      <c r="AB617" s="561"/>
      <c r="AC617" s="558"/>
      <c r="AD617" s="558"/>
      <c r="AE617" s="558"/>
      <c r="AF617" s="561"/>
      <c r="AG617" s="564"/>
      <c r="AH617" s="283"/>
    </row>
    <row r="618" spans="2:34" ht="39.75" customHeight="1">
      <c r="B618" s="280"/>
      <c r="C618" s="595"/>
      <c r="D618" s="601"/>
      <c r="E618" s="566"/>
      <c r="F618" s="587"/>
      <c r="G618" s="541"/>
      <c r="H618" s="545"/>
      <c r="I618" s="546"/>
      <c r="J618" s="550"/>
      <c r="K618" s="314" t="s">
        <v>217</v>
      </c>
      <c r="L618" s="341" t="s">
        <v>676</v>
      </c>
      <c r="M618" s="535"/>
      <c r="N618" s="535"/>
      <c r="O618" s="555"/>
      <c r="P618" s="346"/>
      <c r="T618" s="281"/>
      <c r="U618" s="558"/>
      <c r="V618" s="561"/>
      <c r="W618" s="561"/>
      <c r="X618" s="561"/>
      <c r="Y618" s="561"/>
      <c r="Z618" s="561"/>
      <c r="AA618" s="561"/>
      <c r="AB618" s="561"/>
      <c r="AC618" s="558"/>
      <c r="AD618" s="558"/>
      <c r="AE618" s="558"/>
      <c r="AF618" s="561"/>
      <c r="AG618" s="564"/>
      <c r="AH618" s="283"/>
    </row>
    <row r="619" spans="2:34" ht="39.75" customHeight="1">
      <c r="B619" s="280"/>
      <c r="C619" s="595"/>
      <c r="D619" s="601"/>
      <c r="E619" s="566"/>
      <c r="F619" s="587"/>
      <c r="G619" s="541"/>
      <c r="H619" s="545"/>
      <c r="I619" s="546"/>
      <c r="J619" s="550"/>
      <c r="K619" s="314" t="s">
        <v>241</v>
      </c>
      <c r="L619" s="365" t="s">
        <v>677</v>
      </c>
      <c r="M619" s="535"/>
      <c r="N619" s="535"/>
      <c r="O619" s="555"/>
      <c r="P619" s="346"/>
      <c r="T619" s="281"/>
      <c r="U619" s="558"/>
      <c r="V619" s="561"/>
      <c r="W619" s="561"/>
      <c r="X619" s="561"/>
      <c r="Y619" s="561"/>
      <c r="Z619" s="561"/>
      <c r="AA619" s="561"/>
      <c r="AB619" s="561"/>
      <c r="AC619" s="558"/>
      <c r="AD619" s="558"/>
      <c r="AE619" s="558"/>
      <c r="AF619" s="561"/>
      <c r="AG619" s="564"/>
      <c r="AH619" s="283"/>
    </row>
    <row r="620" spans="2:34" ht="39.75" customHeight="1">
      <c r="B620" s="280"/>
      <c r="C620" s="595"/>
      <c r="D620" s="601"/>
      <c r="E620" s="566"/>
      <c r="F620" s="587"/>
      <c r="G620" s="588"/>
      <c r="H620" s="571"/>
      <c r="I620" s="572"/>
      <c r="J620" s="574"/>
      <c r="K620" s="314" t="s">
        <v>243</v>
      </c>
      <c r="L620" s="365" t="s">
        <v>678</v>
      </c>
      <c r="M620" s="581"/>
      <c r="N620" s="581"/>
      <c r="O620" s="584"/>
      <c r="P620" s="346"/>
      <c r="T620" s="281"/>
      <c r="U620" s="558"/>
      <c r="V620" s="561"/>
      <c r="W620" s="561"/>
      <c r="X620" s="561"/>
      <c r="Y620" s="561"/>
      <c r="Z620" s="561"/>
      <c r="AA620" s="561"/>
      <c r="AB620" s="561"/>
      <c r="AC620" s="558"/>
      <c r="AD620" s="558"/>
      <c r="AE620" s="558"/>
      <c r="AF620" s="561"/>
      <c r="AG620" s="564"/>
      <c r="AH620" s="283"/>
    </row>
    <row r="621" spans="2:34" ht="39.75" customHeight="1">
      <c r="B621" s="280"/>
      <c r="C621" s="595"/>
      <c r="D621" s="601"/>
      <c r="E621" s="566"/>
      <c r="F621" s="587"/>
      <c r="G621" s="578">
        <v>59</v>
      </c>
      <c r="H621" s="576" t="s">
        <v>191</v>
      </c>
      <c r="I621" s="577"/>
      <c r="J621" s="579" t="s">
        <v>192</v>
      </c>
      <c r="K621" s="314" t="s">
        <v>215</v>
      </c>
      <c r="L621" s="341" t="s">
        <v>679</v>
      </c>
      <c r="M621" s="552" t="s">
        <v>146</v>
      </c>
      <c r="N621" s="553"/>
      <c r="O621" s="593" t="s">
        <v>1197</v>
      </c>
      <c r="P621" s="346"/>
      <c r="T621" s="281"/>
      <c r="U621" s="557"/>
      <c r="V621" s="560"/>
      <c r="W621" s="560"/>
      <c r="X621" s="560"/>
      <c r="Y621" s="557" t="str">
        <f>IF($N$621="","",$N$621)</f>
        <v/>
      </c>
      <c r="Z621" s="560"/>
      <c r="AA621" s="557" t="str">
        <f>IF($N$621="","",$N$621)</f>
        <v/>
      </c>
      <c r="AB621" s="560"/>
      <c r="AC621" s="560"/>
      <c r="AD621" s="560"/>
      <c r="AE621" s="560"/>
      <c r="AF621" s="557" t="str">
        <f>IF($N$621="","",$N$621)</f>
        <v/>
      </c>
      <c r="AG621" s="563"/>
      <c r="AH621" s="283"/>
    </row>
    <row r="622" spans="2:34" ht="39.75" customHeight="1">
      <c r="B622" s="280"/>
      <c r="C622" s="595"/>
      <c r="D622" s="601"/>
      <c r="E622" s="566"/>
      <c r="F622" s="587"/>
      <c r="G622" s="541"/>
      <c r="H622" s="545"/>
      <c r="I622" s="546"/>
      <c r="J622" s="550"/>
      <c r="K622" s="314" t="s">
        <v>216</v>
      </c>
      <c r="L622" s="341" t="s">
        <v>680</v>
      </c>
      <c r="M622" s="535"/>
      <c r="N622" s="535"/>
      <c r="O622" s="555"/>
      <c r="P622" s="346"/>
      <c r="T622" s="281"/>
      <c r="U622" s="558"/>
      <c r="V622" s="561"/>
      <c r="W622" s="561"/>
      <c r="X622" s="561"/>
      <c r="Y622" s="558"/>
      <c r="Z622" s="561"/>
      <c r="AA622" s="558"/>
      <c r="AB622" s="561"/>
      <c r="AC622" s="561"/>
      <c r="AD622" s="561"/>
      <c r="AE622" s="561"/>
      <c r="AF622" s="558"/>
      <c r="AG622" s="564"/>
      <c r="AH622" s="283"/>
    </row>
    <row r="623" spans="2:34" ht="39.75" customHeight="1">
      <c r="B623" s="280"/>
      <c r="C623" s="595"/>
      <c r="D623" s="601"/>
      <c r="E623" s="566"/>
      <c r="F623" s="587"/>
      <c r="G623" s="541"/>
      <c r="H623" s="545"/>
      <c r="I623" s="546"/>
      <c r="J623" s="550"/>
      <c r="K623" s="314" t="s">
        <v>217</v>
      </c>
      <c r="L623" s="365" t="s">
        <v>681</v>
      </c>
      <c r="M623" s="535"/>
      <c r="N623" s="535"/>
      <c r="O623" s="555"/>
      <c r="P623" s="346"/>
      <c r="T623" s="281"/>
      <c r="U623" s="558"/>
      <c r="V623" s="561"/>
      <c r="W623" s="561"/>
      <c r="X623" s="561"/>
      <c r="Y623" s="558"/>
      <c r="Z623" s="561"/>
      <c r="AA623" s="558"/>
      <c r="AB623" s="561"/>
      <c r="AC623" s="561"/>
      <c r="AD623" s="561"/>
      <c r="AE623" s="561"/>
      <c r="AF623" s="558"/>
      <c r="AG623" s="564"/>
      <c r="AH623" s="283"/>
    </row>
    <row r="624" spans="2:34" ht="39.75" customHeight="1">
      <c r="B624" s="280"/>
      <c r="C624" s="595"/>
      <c r="D624" s="601"/>
      <c r="E624" s="566"/>
      <c r="F624" s="587"/>
      <c r="G624" s="541"/>
      <c r="H624" s="545"/>
      <c r="I624" s="546"/>
      <c r="J624" s="550"/>
      <c r="K624" s="314" t="s">
        <v>241</v>
      </c>
      <c r="L624" s="365" t="s">
        <v>682</v>
      </c>
      <c r="M624" s="535"/>
      <c r="N624" s="535"/>
      <c r="O624" s="555"/>
      <c r="P624" s="346"/>
      <c r="T624" s="281"/>
      <c r="U624" s="558"/>
      <c r="V624" s="561"/>
      <c r="W624" s="561"/>
      <c r="X624" s="561"/>
      <c r="Y624" s="558"/>
      <c r="Z624" s="561"/>
      <c r="AA624" s="558"/>
      <c r="AB624" s="561"/>
      <c r="AC624" s="561"/>
      <c r="AD624" s="561"/>
      <c r="AE624" s="561"/>
      <c r="AF624" s="558"/>
      <c r="AG624" s="564"/>
      <c r="AH624" s="283"/>
    </row>
    <row r="625" spans="2:34" ht="39.75" customHeight="1">
      <c r="B625" s="280"/>
      <c r="C625" s="595"/>
      <c r="D625" s="601"/>
      <c r="E625" s="566"/>
      <c r="F625" s="587"/>
      <c r="G625" s="588"/>
      <c r="H625" s="571"/>
      <c r="I625" s="572"/>
      <c r="J625" s="574"/>
      <c r="K625" s="314" t="s">
        <v>243</v>
      </c>
      <c r="L625" s="365" t="s">
        <v>683</v>
      </c>
      <c r="M625" s="581"/>
      <c r="N625" s="581"/>
      <c r="O625" s="584"/>
      <c r="P625" s="346"/>
      <c r="T625" s="281"/>
      <c r="U625" s="558"/>
      <c r="V625" s="561"/>
      <c r="W625" s="561"/>
      <c r="X625" s="561"/>
      <c r="Y625" s="558"/>
      <c r="Z625" s="561"/>
      <c r="AA625" s="558"/>
      <c r="AB625" s="561"/>
      <c r="AC625" s="561"/>
      <c r="AD625" s="561"/>
      <c r="AE625" s="561"/>
      <c r="AF625" s="558"/>
      <c r="AG625" s="564"/>
      <c r="AH625" s="283"/>
    </row>
    <row r="626" spans="2:34" ht="39.75" customHeight="1">
      <c r="B626" s="280"/>
      <c r="C626" s="595"/>
      <c r="D626" s="601"/>
      <c r="E626" s="566"/>
      <c r="F626" s="587"/>
      <c r="G626" s="578">
        <v>60</v>
      </c>
      <c r="H626" s="576" t="s">
        <v>182</v>
      </c>
      <c r="I626" s="577"/>
      <c r="J626" s="579" t="s">
        <v>193</v>
      </c>
      <c r="K626" s="314" t="s">
        <v>215</v>
      </c>
      <c r="L626" s="341" t="s">
        <v>684</v>
      </c>
      <c r="M626" s="552" t="s">
        <v>146</v>
      </c>
      <c r="N626" s="553"/>
      <c r="O626" s="593" t="s">
        <v>1197</v>
      </c>
      <c r="P626" s="346"/>
      <c r="T626" s="281"/>
      <c r="U626" s="557"/>
      <c r="V626" s="560"/>
      <c r="W626" s="560"/>
      <c r="X626" s="560"/>
      <c r="Y626" s="557" t="str">
        <f>IF($N$626="","",$N$626)</f>
        <v/>
      </c>
      <c r="Z626" s="557" t="str">
        <f>IF($N$626="","",$N$626)</f>
        <v/>
      </c>
      <c r="AA626" s="557" t="str">
        <f>IF($N$626="","",$N$626)</f>
        <v/>
      </c>
      <c r="AB626" s="560"/>
      <c r="AC626" s="560"/>
      <c r="AD626" s="560"/>
      <c r="AE626" s="560"/>
      <c r="AF626" s="560"/>
      <c r="AG626" s="563"/>
      <c r="AH626" s="283"/>
    </row>
    <row r="627" spans="2:34" ht="39.75" customHeight="1">
      <c r="B627" s="280"/>
      <c r="C627" s="595"/>
      <c r="D627" s="601"/>
      <c r="E627" s="566"/>
      <c r="F627" s="587"/>
      <c r="G627" s="541"/>
      <c r="H627" s="545"/>
      <c r="I627" s="546"/>
      <c r="J627" s="550"/>
      <c r="K627" s="314" t="s">
        <v>216</v>
      </c>
      <c r="L627" s="341" t="s">
        <v>685</v>
      </c>
      <c r="M627" s="535"/>
      <c r="N627" s="535"/>
      <c r="O627" s="555"/>
      <c r="P627" s="346"/>
      <c r="T627" s="281"/>
      <c r="U627" s="558"/>
      <c r="V627" s="561"/>
      <c r="W627" s="561"/>
      <c r="X627" s="561"/>
      <c r="Y627" s="558"/>
      <c r="Z627" s="558"/>
      <c r="AA627" s="558"/>
      <c r="AB627" s="561"/>
      <c r="AC627" s="561"/>
      <c r="AD627" s="561"/>
      <c r="AE627" s="561"/>
      <c r="AF627" s="561"/>
      <c r="AG627" s="564"/>
      <c r="AH627" s="283"/>
    </row>
    <row r="628" spans="2:34" ht="39.75" customHeight="1">
      <c r="B628" s="280"/>
      <c r="C628" s="595"/>
      <c r="D628" s="601"/>
      <c r="E628" s="566"/>
      <c r="F628" s="587"/>
      <c r="G628" s="541"/>
      <c r="H628" s="545"/>
      <c r="I628" s="546"/>
      <c r="J628" s="550"/>
      <c r="K628" s="314" t="s">
        <v>217</v>
      </c>
      <c r="L628" s="365" t="s">
        <v>686</v>
      </c>
      <c r="M628" s="535"/>
      <c r="N628" s="535"/>
      <c r="O628" s="555"/>
      <c r="P628" s="346"/>
      <c r="T628" s="281"/>
      <c r="U628" s="558"/>
      <c r="V628" s="561"/>
      <c r="W628" s="561"/>
      <c r="X628" s="561"/>
      <c r="Y628" s="558"/>
      <c r="Z628" s="558"/>
      <c r="AA628" s="558"/>
      <c r="AB628" s="561"/>
      <c r="AC628" s="561"/>
      <c r="AD628" s="561"/>
      <c r="AE628" s="561"/>
      <c r="AF628" s="561"/>
      <c r="AG628" s="564"/>
      <c r="AH628" s="283"/>
    </row>
    <row r="629" spans="2:34" ht="39.75" customHeight="1">
      <c r="B629" s="280"/>
      <c r="C629" s="595"/>
      <c r="D629" s="601"/>
      <c r="E629" s="566"/>
      <c r="F629" s="587"/>
      <c r="G629" s="541"/>
      <c r="H629" s="545"/>
      <c r="I629" s="546"/>
      <c r="J629" s="550"/>
      <c r="K629" s="314" t="s">
        <v>241</v>
      </c>
      <c r="L629" s="365" t="s">
        <v>687</v>
      </c>
      <c r="M629" s="535"/>
      <c r="N629" s="535"/>
      <c r="O629" s="555"/>
      <c r="P629" s="346"/>
      <c r="T629" s="281"/>
      <c r="U629" s="558"/>
      <c r="V629" s="561"/>
      <c r="W629" s="561"/>
      <c r="X629" s="561"/>
      <c r="Y629" s="558"/>
      <c r="Z629" s="558"/>
      <c r="AA629" s="558"/>
      <c r="AB629" s="561"/>
      <c r="AC629" s="561"/>
      <c r="AD629" s="561"/>
      <c r="AE629" s="561"/>
      <c r="AF629" s="561"/>
      <c r="AG629" s="564"/>
      <c r="AH629" s="283"/>
    </row>
    <row r="630" spans="2:34" ht="39.75" customHeight="1">
      <c r="B630" s="280"/>
      <c r="C630" s="595"/>
      <c r="D630" s="601"/>
      <c r="E630" s="566"/>
      <c r="F630" s="587"/>
      <c r="G630" s="588"/>
      <c r="H630" s="571"/>
      <c r="I630" s="572"/>
      <c r="J630" s="574"/>
      <c r="K630" s="314" t="s">
        <v>243</v>
      </c>
      <c r="L630" s="365" t="s">
        <v>688</v>
      </c>
      <c r="M630" s="581"/>
      <c r="N630" s="581"/>
      <c r="O630" s="584"/>
      <c r="P630" s="346"/>
      <c r="T630" s="281"/>
      <c r="U630" s="558"/>
      <c r="V630" s="561"/>
      <c r="W630" s="561"/>
      <c r="X630" s="561"/>
      <c r="Y630" s="558"/>
      <c r="Z630" s="558"/>
      <c r="AA630" s="558"/>
      <c r="AB630" s="561"/>
      <c r="AC630" s="561"/>
      <c r="AD630" s="561"/>
      <c r="AE630" s="561"/>
      <c r="AF630" s="561"/>
      <c r="AG630" s="564"/>
      <c r="AH630" s="283"/>
    </row>
    <row r="631" spans="2:34" ht="39.75" customHeight="1">
      <c r="B631" s="280"/>
      <c r="C631" s="595"/>
      <c r="D631" s="601"/>
      <c r="E631" s="566"/>
      <c r="F631" s="587"/>
      <c r="G631" s="578">
        <v>61</v>
      </c>
      <c r="H631" s="576" t="s">
        <v>203</v>
      </c>
      <c r="I631" s="577"/>
      <c r="J631" s="579" t="s">
        <v>194</v>
      </c>
      <c r="K631" s="314" t="s">
        <v>215</v>
      </c>
      <c r="L631" s="341" t="s">
        <v>689</v>
      </c>
      <c r="M631" s="552" t="s">
        <v>146</v>
      </c>
      <c r="N631" s="553"/>
      <c r="O631" s="593" t="s">
        <v>1197</v>
      </c>
      <c r="P631" s="346"/>
      <c r="T631" s="281"/>
      <c r="U631" s="557"/>
      <c r="V631" s="560"/>
      <c r="W631" s="560"/>
      <c r="X631" s="560"/>
      <c r="Y631" s="557" t="str">
        <f>IF($N$631="","",$N$631)</f>
        <v/>
      </c>
      <c r="Z631" s="560"/>
      <c r="AA631" s="557" t="str">
        <f>IF($N$631="","",$N$631)</f>
        <v/>
      </c>
      <c r="AB631" s="560"/>
      <c r="AC631" s="560"/>
      <c r="AD631" s="560"/>
      <c r="AE631" s="557" t="str">
        <f>IF($N$631="","",$N$631)</f>
        <v/>
      </c>
      <c r="AF631" s="560"/>
      <c r="AG631" s="563"/>
      <c r="AH631" s="283"/>
    </row>
    <row r="632" spans="2:34" ht="39.75" customHeight="1">
      <c r="B632" s="280"/>
      <c r="C632" s="595"/>
      <c r="D632" s="601"/>
      <c r="E632" s="566"/>
      <c r="F632" s="587"/>
      <c r="G632" s="541"/>
      <c r="H632" s="545"/>
      <c r="I632" s="546"/>
      <c r="J632" s="550"/>
      <c r="K632" s="314" t="s">
        <v>216</v>
      </c>
      <c r="L632" s="341" t="s">
        <v>690</v>
      </c>
      <c r="M632" s="535"/>
      <c r="N632" s="535"/>
      <c r="O632" s="555"/>
      <c r="P632" s="346"/>
      <c r="T632" s="281"/>
      <c r="U632" s="558"/>
      <c r="V632" s="561"/>
      <c r="W632" s="561"/>
      <c r="X632" s="561"/>
      <c r="Y632" s="558"/>
      <c r="Z632" s="561"/>
      <c r="AA632" s="558"/>
      <c r="AB632" s="561"/>
      <c r="AC632" s="561"/>
      <c r="AD632" s="561"/>
      <c r="AE632" s="558"/>
      <c r="AF632" s="561"/>
      <c r="AG632" s="564"/>
      <c r="AH632" s="283"/>
    </row>
    <row r="633" spans="2:34" ht="39.75" customHeight="1">
      <c r="B633" s="280"/>
      <c r="C633" s="595"/>
      <c r="D633" s="601"/>
      <c r="E633" s="566"/>
      <c r="F633" s="587"/>
      <c r="G633" s="541"/>
      <c r="H633" s="545"/>
      <c r="I633" s="546"/>
      <c r="J633" s="550"/>
      <c r="K633" s="314" t="s">
        <v>217</v>
      </c>
      <c r="L633" s="341" t="s">
        <v>691</v>
      </c>
      <c r="M633" s="535"/>
      <c r="N633" s="535"/>
      <c r="O633" s="555"/>
      <c r="P633" s="346"/>
      <c r="T633" s="281"/>
      <c r="U633" s="558"/>
      <c r="V633" s="561"/>
      <c r="W633" s="561"/>
      <c r="X633" s="561"/>
      <c r="Y633" s="558"/>
      <c r="Z633" s="561"/>
      <c r="AA633" s="558"/>
      <c r="AB633" s="561"/>
      <c r="AC633" s="561"/>
      <c r="AD633" s="561"/>
      <c r="AE633" s="558"/>
      <c r="AF633" s="561"/>
      <c r="AG633" s="564"/>
      <c r="AH633" s="283"/>
    </row>
    <row r="634" spans="2:34" ht="39.75" customHeight="1">
      <c r="B634" s="280"/>
      <c r="C634" s="595"/>
      <c r="D634" s="601"/>
      <c r="E634" s="566"/>
      <c r="F634" s="587"/>
      <c r="G634" s="541"/>
      <c r="H634" s="545"/>
      <c r="I634" s="546"/>
      <c r="J634" s="550"/>
      <c r="K634" s="314" t="s">
        <v>241</v>
      </c>
      <c r="L634" s="341" t="s">
        <v>692</v>
      </c>
      <c r="M634" s="535"/>
      <c r="N634" s="535"/>
      <c r="O634" s="555"/>
      <c r="P634" s="346"/>
      <c r="T634" s="281"/>
      <c r="U634" s="558"/>
      <c r="V634" s="561"/>
      <c r="W634" s="561"/>
      <c r="X634" s="561"/>
      <c r="Y634" s="558"/>
      <c r="Z634" s="561"/>
      <c r="AA634" s="558"/>
      <c r="AB634" s="561"/>
      <c r="AC634" s="561"/>
      <c r="AD634" s="561"/>
      <c r="AE634" s="558"/>
      <c r="AF634" s="561"/>
      <c r="AG634" s="564"/>
      <c r="AH634" s="283"/>
    </row>
    <row r="635" spans="2:34" ht="39.75" customHeight="1">
      <c r="B635" s="280"/>
      <c r="C635" s="595"/>
      <c r="D635" s="601"/>
      <c r="E635" s="566"/>
      <c r="F635" s="587"/>
      <c r="G635" s="588"/>
      <c r="H635" s="571"/>
      <c r="I635" s="572"/>
      <c r="J635" s="574"/>
      <c r="K635" s="314" t="s">
        <v>243</v>
      </c>
      <c r="L635" s="341" t="s">
        <v>693</v>
      </c>
      <c r="M635" s="581"/>
      <c r="N635" s="581"/>
      <c r="O635" s="584"/>
      <c r="P635" s="346"/>
      <c r="T635" s="281"/>
      <c r="U635" s="558"/>
      <c r="V635" s="561"/>
      <c r="W635" s="561"/>
      <c r="X635" s="561"/>
      <c r="Y635" s="558"/>
      <c r="Z635" s="561"/>
      <c r="AA635" s="558"/>
      <c r="AB635" s="561"/>
      <c r="AC635" s="561"/>
      <c r="AD635" s="561"/>
      <c r="AE635" s="558"/>
      <c r="AF635" s="561"/>
      <c r="AG635" s="564"/>
      <c r="AH635" s="283"/>
    </row>
    <row r="636" spans="2:34" ht="39.75" customHeight="1">
      <c r="B636" s="280"/>
      <c r="C636" s="595"/>
      <c r="D636" s="601"/>
      <c r="E636" s="566"/>
      <c r="F636" s="587"/>
      <c r="G636" s="578">
        <v>62</v>
      </c>
      <c r="H636" s="576" t="s">
        <v>195</v>
      </c>
      <c r="I636" s="577"/>
      <c r="J636" s="579" t="s">
        <v>196</v>
      </c>
      <c r="K636" s="314" t="s">
        <v>215</v>
      </c>
      <c r="L636" s="341" t="s">
        <v>694</v>
      </c>
      <c r="M636" s="552" t="s">
        <v>146</v>
      </c>
      <c r="N636" s="553">
        <v>60</v>
      </c>
      <c r="O636" s="554"/>
      <c r="P636" s="346"/>
      <c r="T636" s="281"/>
      <c r="U636" s="557"/>
      <c r="V636" s="560"/>
      <c r="W636" s="560"/>
      <c r="X636" s="560"/>
      <c r="Y636" s="557">
        <f>IF($N$636="","",$N$636)</f>
        <v>60</v>
      </c>
      <c r="Z636" s="557">
        <f>IF($N$636="","",$N$636)</f>
        <v>60</v>
      </c>
      <c r="AA636" s="560"/>
      <c r="AB636" s="560"/>
      <c r="AC636" s="560"/>
      <c r="AD636" s="560"/>
      <c r="AE636" s="560"/>
      <c r="AF636" s="560"/>
      <c r="AG636" s="563"/>
      <c r="AH636" s="283"/>
    </row>
    <row r="637" spans="2:34" ht="39.75" customHeight="1">
      <c r="B637" s="280"/>
      <c r="C637" s="596"/>
      <c r="D637" s="602"/>
      <c r="E637" s="535"/>
      <c r="F637" s="538"/>
      <c r="G637" s="541"/>
      <c r="H637" s="545"/>
      <c r="I637" s="546"/>
      <c r="J637" s="550"/>
      <c r="K637" s="314" t="s">
        <v>216</v>
      </c>
      <c r="L637" s="341" t="s">
        <v>695</v>
      </c>
      <c r="M637" s="535"/>
      <c r="N637" s="535"/>
      <c r="O637" s="555"/>
      <c r="P637" s="346"/>
      <c r="T637" s="281"/>
      <c r="U637" s="558"/>
      <c r="V637" s="561"/>
      <c r="W637" s="561"/>
      <c r="X637" s="561"/>
      <c r="Y637" s="558"/>
      <c r="Z637" s="558"/>
      <c r="AA637" s="561"/>
      <c r="AB637" s="561"/>
      <c r="AC637" s="561"/>
      <c r="AD637" s="561"/>
      <c r="AE637" s="561"/>
      <c r="AF637" s="561"/>
      <c r="AG637" s="564"/>
      <c r="AH637" s="283"/>
    </row>
    <row r="638" spans="2:34" ht="39.75" customHeight="1">
      <c r="B638" s="280"/>
      <c r="C638" s="596"/>
      <c r="D638" s="602"/>
      <c r="E638" s="535"/>
      <c r="F638" s="538"/>
      <c r="G638" s="541"/>
      <c r="H638" s="545"/>
      <c r="I638" s="546"/>
      <c r="J638" s="550"/>
      <c r="K638" s="314" t="s">
        <v>217</v>
      </c>
      <c r="L638" s="341" t="s">
        <v>696</v>
      </c>
      <c r="M638" s="535"/>
      <c r="N638" s="535"/>
      <c r="O638" s="555"/>
      <c r="P638" s="346"/>
      <c r="T638" s="281"/>
      <c r="U638" s="558"/>
      <c r="V638" s="561"/>
      <c r="W638" s="561"/>
      <c r="X638" s="561"/>
      <c r="Y638" s="558"/>
      <c r="Z638" s="558"/>
      <c r="AA638" s="561"/>
      <c r="AB638" s="561"/>
      <c r="AC638" s="561"/>
      <c r="AD638" s="561"/>
      <c r="AE638" s="561"/>
      <c r="AF638" s="561"/>
      <c r="AG638" s="564"/>
      <c r="AH638" s="283"/>
    </row>
    <row r="639" spans="2:34" ht="39.75" customHeight="1">
      <c r="B639" s="280"/>
      <c r="C639" s="596"/>
      <c r="D639" s="602"/>
      <c r="E639" s="535"/>
      <c r="F639" s="538"/>
      <c r="G639" s="541"/>
      <c r="H639" s="545"/>
      <c r="I639" s="546"/>
      <c r="J639" s="550"/>
      <c r="K639" s="314" t="s">
        <v>241</v>
      </c>
      <c r="L639" s="341" t="s">
        <v>697</v>
      </c>
      <c r="M639" s="535"/>
      <c r="N639" s="535"/>
      <c r="O639" s="555"/>
      <c r="P639" s="346"/>
      <c r="T639" s="281"/>
      <c r="U639" s="558"/>
      <c r="V639" s="561"/>
      <c r="W639" s="561"/>
      <c r="X639" s="561"/>
      <c r="Y639" s="558"/>
      <c r="Z639" s="558"/>
      <c r="AA639" s="561"/>
      <c r="AB639" s="561"/>
      <c r="AC639" s="561"/>
      <c r="AD639" s="561"/>
      <c r="AE639" s="561"/>
      <c r="AF639" s="561"/>
      <c r="AG639" s="564"/>
      <c r="AH639" s="283"/>
    </row>
    <row r="640" spans="2:34" ht="39.75" customHeight="1" thickBot="1">
      <c r="B640" s="280"/>
      <c r="C640" s="596"/>
      <c r="D640" s="602"/>
      <c r="E640" s="609"/>
      <c r="F640" s="612"/>
      <c r="G640" s="605"/>
      <c r="H640" s="606"/>
      <c r="I640" s="607"/>
      <c r="J640" s="608"/>
      <c r="K640" s="337" t="s">
        <v>243</v>
      </c>
      <c r="L640" s="351" t="s">
        <v>698</v>
      </c>
      <c r="M640" s="609"/>
      <c r="N640" s="609"/>
      <c r="O640" s="610"/>
      <c r="P640" s="346"/>
      <c r="T640" s="281"/>
      <c r="U640" s="558"/>
      <c r="V640" s="561"/>
      <c r="W640" s="561"/>
      <c r="X640" s="561"/>
      <c r="Y640" s="558"/>
      <c r="Z640" s="558"/>
      <c r="AA640" s="561"/>
      <c r="AB640" s="561"/>
      <c r="AC640" s="561"/>
      <c r="AD640" s="561"/>
      <c r="AE640" s="561"/>
      <c r="AF640" s="561"/>
      <c r="AG640" s="564"/>
      <c r="AH640" s="283"/>
    </row>
    <row r="641" spans="2:34" ht="39.75" customHeight="1">
      <c r="B641" s="280"/>
      <c r="C641" s="594" t="s">
        <v>2</v>
      </c>
      <c r="D641" s="599">
        <f>IF(SUM(N641:N670)=0,"",AVERAGE(N641:N670))</f>
        <v>56.666666666666664</v>
      </c>
      <c r="E641" s="566" t="s">
        <v>128</v>
      </c>
      <c r="F641" s="586">
        <f>IF(SUM(N641)=0,"",AVERAGE(N641))</f>
        <v>20</v>
      </c>
      <c r="G641" s="575">
        <v>63</v>
      </c>
      <c r="H641" s="570" t="s">
        <v>85</v>
      </c>
      <c r="I641" s="546"/>
      <c r="J641" s="573" t="s">
        <v>121</v>
      </c>
      <c r="K641" s="320" t="s">
        <v>215</v>
      </c>
      <c r="L641" s="354" t="s">
        <v>699</v>
      </c>
      <c r="M641" s="590" t="s">
        <v>146</v>
      </c>
      <c r="N641" s="591">
        <v>20</v>
      </c>
      <c r="O641" s="592"/>
      <c r="P641" s="308"/>
      <c r="T641" s="281"/>
      <c r="U641" s="557"/>
      <c r="V641" s="560"/>
      <c r="W641" s="560"/>
      <c r="X641" s="560"/>
      <c r="Y641" s="560"/>
      <c r="Z641" s="560"/>
      <c r="AA641" s="560"/>
      <c r="AB641" s="560"/>
      <c r="AC641" s="560"/>
      <c r="AD641" s="560"/>
      <c r="AE641" s="560"/>
      <c r="AF641" s="560"/>
      <c r="AG641" s="557">
        <f>IF($N$641="","",$N$641)</f>
        <v>20</v>
      </c>
      <c r="AH641" s="283"/>
    </row>
    <row r="642" spans="2:34" ht="39.75" customHeight="1">
      <c r="B642" s="280"/>
      <c r="C642" s="595"/>
      <c r="D642" s="600"/>
      <c r="E642" s="535"/>
      <c r="F642" s="538"/>
      <c r="G642" s="541"/>
      <c r="H642" s="545"/>
      <c r="I642" s="546"/>
      <c r="J642" s="550"/>
      <c r="K642" s="314" t="s">
        <v>216</v>
      </c>
      <c r="L642" s="341" t="s">
        <v>700</v>
      </c>
      <c r="M642" s="535"/>
      <c r="N642" s="535"/>
      <c r="O642" s="555"/>
      <c r="P642" s="308"/>
      <c r="T642" s="281"/>
      <c r="U642" s="558"/>
      <c r="V642" s="561"/>
      <c r="W642" s="561"/>
      <c r="X642" s="561"/>
      <c r="Y642" s="561"/>
      <c r="Z642" s="561"/>
      <c r="AA642" s="561"/>
      <c r="AB642" s="561"/>
      <c r="AC642" s="561"/>
      <c r="AD642" s="561"/>
      <c r="AE642" s="561"/>
      <c r="AF642" s="561"/>
      <c r="AG642" s="558"/>
      <c r="AH642" s="283"/>
    </row>
    <row r="643" spans="2:34" ht="39.75" customHeight="1">
      <c r="B643" s="280"/>
      <c r="C643" s="595"/>
      <c r="D643" s="600"/>
      <c r="E643" s="535"/>
      <c r="F643" s="538"/>
      <c r="G643" s="541"/>
      <c r="H643" s="545"/>
      <c r="I643" s="546"/>
      <c r="J643" s="550"/>
      <c r="K643" s="314" t="s">
        <v>217</v>
      </c>
      <c r="L643" s="341" t="s">
        <v>701</v>
      </c>
      <c r="M643" s="535"/>
      <c r="N643" s="535"/>
      <c r="O643" s="555"/>
      <c r="P643" s="308"/>
      <c r="T643" s="281"/>
      <c r="U643" s="558"/>
      <c r="V643" s="561"/>
      <c r="W643" s="561"/>
      <c r="X643" s="561"/>
      <c r="Y643" s="561"/>
      <c r="Z643" s="561"/>
      <c r="AA643" s="561"/>
      <c r="AB643" s="561"/>
      <c r="AC643" s="561"/>
      <c r="AD643" s="561"/>
      <c r="AE643" s="561"/>
      <c r="AF643" s="561"/>
      <c r="AG643" s="558"/>
      <c r="AH643" s="283"/>
    </row>
    <row r="644" spans="2:34" ht="39.75" customHeight="1">
      <c r="B644" s="280"/>
      <c r="C644" s="595"/>
      <c r="D644" s="600"/>
      <c r="E644" s="535"/>
      <c r="F644" s="538"/>
      <c r="G644" s="541"/>
      <c r="H644" s="545"/>
      <c r="I644" s="546"/>
      <c r="J644" s="550"/>
      <c r="K644" s="314" t="s">
        <v>241</v>
      </c>
      <c r="L644" s="341" t="s">
        <v>992</v>
      </c>
      <c r="M644" s="535"/>
      <c r="N644" s="535"/>
      <c r="O644" s="555"/>
      <c r="P644" s="308"/>
      <c r="T644" s="281"/>
      <c r="U644" s="558"/>
      <c r="V644" s="561"/>
      <c r="W644" s="561"/>
      <c r="X644" s="561"/>
      <c r="Y644" s="561"/>
      <c r="Z644" s="561"/>
      <c r="AA644" s="561"/>
      <c r="AB644" s="561"/>
      <c r="AC644" s="561"/>
      <c r="AD644" s="561"/>
      <c r="AE644" s="561"/>
      <c r="AF644" s="561"/>
      <c r="AG644" s="558"/>
      <c r="AH644" s="283"/>
    </row>
    <row r="645" spans="2:34" ht="39.75" customHeight="1">
      <c r="B645" s="280"/>
      <c r="C645" s="595"/>
      <c r="D645" s="600"/>
      <c r="E645" s="536"/>
      <c r="F645" s="539"/>
      <c r="G645" s="542"/>
      <c r="H645" s="547"/>
      <c r="I645" s="548"/>
      <c r="J645" s="551"/>
      <c r="K645" s="328" t="s">
        <v>243</v>
      </c>
      <c r="L645" s="348" t="s">
        <v>993</v>
      </c>
      <c r="M645" s="535"/>
      <c r="N645" s="535"/>
      <c r="O645" s="555"/>
      <c r="P645" s="308"/>
      <c r="T645" s="281"/>
      <c r="U645" s="558"/>
      <c r="V645" s="561"/>
      <c r="W645" s="561"/>
      <c r="X645" s="561"/>
      <c r="Y645" s="561"/>
      <c r="Z645" s="561"/>
      <c r="AA645" s="561"/>
      <c r="AB645" s="561"/>
      <c r="AC645" s="561"/>
      <c r="AD645" s="561"/>
      <c r="AE645" s="561"/>
      <c r="AF645" s="561"/>
      <c r="AG645" s="558"/>
      <c r="AH645" s="283"/>
    </row>
    <row r="646" spans="2:34" ht="39.75" customHeight="1">
      <c r="B646" s="280"/>
      <c r="C646" s="595"/>
      <c r="D646" s="601"/>
      <c r="E646" s="534" t="s">
        <v>138</v>
      </c>
      <c r="F646" s="585">
        <f>IF(SUM(N646:N655)=0,"",AVERAGE(N646:N655))</f>
        <v>60</v>
      </c>
      <c r="G646" s="540">
        <v>64</v>
      </c>
      <c r="H646" s="543" t="s">
        <v>86</v>
      </c>
      <c r="I646" s="544"/>
      <c r="J646" s="589" t="s">
        <v>122</v>
      </c>
      <c r="K646" s="330" t="s">
        <v>215</v>
      </c>
      <c r="L646" s="349" t="s">
        <v>702</v>
      </c>
      <c r="M646" s="580" t="s">
        <v>146</v>
      </c>
      <c r="N646" s="582">
        <v>60</v>
      </c>
      <c r="O646" s="583"/>
      <c r="P646" s="308"/>
      <c r="T646" s="281"/>
      <c r="U646" s="557"/>
      <c r="V646" s="560"/>
      <c r="W646" s="560"/>
      <c r="X646" s="560"/>
      <c r="Y646" s="560"/>
      <c r="Z646" s="557">
        <f>IF($N$646="","",$N$646)</f>
        <v>60</v>
      </c>
      <c r="AA646" s="560"/>
      <c r="AB646" s="560"/>
      <c r="AC646" s="560"/>
      <c r="AD646" s="560"/>
      <c r="AE646" s="557">
        <f>IF($N$646="","",$N$646)</f>
        <v>60</v>
      </c>
      <c r="AF646" s="560"/>
      <c r="AG646" s="563"/>
      <c r="AH646" s="283"/>
    </row>
    <row r="647" spans="2:34" ht="39.75" customHeight="1">
      <c r="B647" s="280"/>
      <c r="C647" s="595"/>
      <c r="D647" s="601"/>
      <c r="E647" s="566"/>
      <c r="F647" s="586"/>
      <c r="G647" s="541"/>
      <c r="H647" s="545"/>
      <c r="I647" s="546"/>
      <c r="J647" s="550"/>
      <c r="K647" s="314" t="s">
        <v>216</v>
      </c>
      <c r="L647" s="341" t="s">
        <v>703</v>
      </c>
      <c r="M647" s="535"/>
      <c r="N647" s="535"/>
      <c r="O647" s="555"/>
      <c r="P647" s="308"/>
      <c r="T647" s="281"/>
      <c r="U647" s="558"/>
      <c r="V647" s="561"/>
      <c r="W647" s="561"/>
      <c r="X647" s="561"/>
      <c r="Y647" s="561"/>
      <c r="Z647" s="558"/>
      <c r="AA647" s="561"/>
      <c r="AB647" s="561"/>
      <c r="AC647" s="561"/>
      <c r="AD647" s="561"/>
      <c r="AE647" s="558"/>
      <c r="AF647" s="561"/>
      <c r="AG647" s="564"/>
      <c r="AH647" s="283"/>
    </row>
    <row r="648" spans="2:34" ht="39.75" customHeight="1">
      <c r="B648" s="280"/>
      <c r="C648" s="595"/>
      <c r="D648" s="601"/>
      <c r="E648" s="566"/>
      <c r="F648" s="586"/>
      <c r="G648" s="541"/>
      <c r="H648" s="545"/>
      <c r="I648" s="546"/>
      <c r="J648" s="550"/>
      <c r="K648" s="314" t="s">
        <v>217</v>
      </c>
      <c r="L648" s="341" t="s">
        <v>704</v>
      </c>
      <c r="M648" s="535"/>
      <c r="N648" s="535"/>
      <c r="O648" s="555"/>
      <c r="P648" s="308"/>
      <c r="T648" s="281"/>
      <c r="U648" s="558"/>
      <c r="V648" s="561"/>
      <c r="W648" s="561"/>
      <c r="X648" s="561"/>
      <c r="Y648" s="561"/>
      <c r="Z648" s="558"/>
      <c r="AA648" s="561"/>
      <c r="AB648" s="561"/>
      <c r="AC648" s="561"/>
      <c r="AD648" s="561"/>
      <c r="AE648" s="558"/>
      <c r="AF648" s="561"/>
      <c r="AG648" s="564"/>
      <c r="AH648" s="283"/>
    </row>
    <row r="649" spans="2:34" ht="39.75" customHeight="1">
      <c r="B649" s="280"/>
      <c r="C649" s="595"/>
      <c r="D649" s="601"/>
      <c r="E649" s="566"/>
      <c r="F649" s="586"/>
      <c r="G649" s="541"/>
      <c r="H649" s="545"/>
      <c r="I649" s="546"/>
      <c r="J649" s="550"/>
      <c r="K649" s="314" t="s">
        <v>241</v>
      </c>
      <c r="L649" s="341" t="s">
        <v>705</v>
      </c>
      <c r="M649" s="535"/>
      <c r="N649" s="535"/>
      <c r="O649" s="555"/>
      <c r="P649" s="308"/>
      <c r="T649" s="281"/>
      <c r="U649" s="558"/>
      <c r="V649" s="561"/>
      <c r="W649" s="561"/>
      <c r="X649" s="561"/>
      <c r="Y649" s="561"/>
      <c r="Z649" s="558"/>
      <c r="AA649" s="561"/>
      <c r="AB649" s="561"/>
      <c r="AC649" s="561"/>
      <c r="AD649" s="561"/>
      <c r="AE649" s="558"/>
      <c r="AF649" s="561"/>
      <c r="AG649" s="564"/>
      <c r="AH649" s="283"/>
    </row>
    <row r="650" spans="2:34" ht="39.75" customHeight="1">
      <c r="B650" s="280"/>
      <c r="C650" s="595"/>
      <c r="D650" s="601"/>
      <c r="E650" s="566"/>
      <c r="F650" s="586"/>
      <c r="G650" s="588"/>
      <c r="H650" s="571"/>
      <c r="I650" s="572"/>
      <c r="J650" s="574"/>
      <c r="K650" s="314" t="s">
        <v>243</v>
      </c>
      <c r="L650" s="341" t="s">
        <v>706</v>
      </c>
      <c r="M650" s="581"/>
      <c r="N650" s="581"/>
      <c r="O650" s="584"/>
      <c r="P650" s="308"/>
      <c r="T650" s="281"/>
      <c r="U650" s="558"/>
      <c r="V650" s="561"/>
      <c r="W650" s="561"/>
      <c r="X650" s="561"/>
      <c r="Y650" s="561"/>
      <c r="Z650" s="558"/>
      <c r="AA650" s="561"/>
      <c r="AB650" s="561"/>
      <c r="AC650" s="561"/>
      <c r="AD650" s="561"/>
      <c r="AE650" s="558"/>
      <c r="AF650" s="561"/>
      <c r="AG650" s="564"/>
      <c r="AH650" s="283"/>
    </row>
    <row r="651" spans="2:34" ht="39.75" customHeight="1">
      <c r="B651" s="280"/>
      <c r="C651" s="595"/>
      <c r="D651" s="601"/>
      <c r="E651" s="566"/>
      <c r="F651" s="587"/>
      <c r="G651" s="578">
        <v>65</v>
      </c>
      <c r="H651" s="576" t="s">
        <v>87</v>
      </c>
      <c r="I651" s="577"/>
      <c r="J651" s="579" t="s">
        <v>123</v>
      </c>
      <c r="K651" s="314" t="s">
        <v>215</v>
      </c>
      <c r="L651" s="341" t="s">
        <v>707</v>
      </c>
      <c r="M651" s="552" t="s">
        <v>146</v>
      </c>
      <c r="N651" s="553">
        <v>60</v>
      </c>
      <c r="O651" s="554"/>
      <c r="P651" s="308"/>
      <c r="T651" s="281"/>
      <c r="U651" s="557"/>
      <c r="V651" s="560"/>
      <c r="W651" s="560"/>
      <c r="X651" s="557">
        <f>IF($N$651="","",$N$651)</f>
        <v>60</v>
      </c>
      <c r="Y651" s="560"/>
      <c r="Z651" s="560"/>
      <c r="AA651" s="557">
        <f>IF($N$651="","",$N$651)</f>
        <v>60</v>
      </c>
      <c r="AB651" s="560"/>
      <c r="AC651" s="560"/>
      <c r="AD651" s="560"/>
      <c r="AE651" s="560"/>
      <c r="AF651" s="560"/>
      <c r="AG651" s="563"/>
      <c r="AH651" s="283"/>
    </row>
    <row r="652" spans="2:34" ht="39.75" customHeight="1">
      <c r="B652" s="280"/>
      <c r="C652" s="596"/>
      <c r="D652" s="602"/>
      <c r="E652" s="535"/>
      <c r="F652" s="538"/>
      <c r="G652" s="541"/>
      <c r="H652" s="545"/>
      <c r="I652" s="546"/>
      <c r="J652" s="550"/>
      <c r="K652" s="314" t="s">
        <v>216</v>
      </c>
      <c r="L652" s="341" t="s">
        <v>708</v>
      </c>
      <c r="M652" s="535"/>
      <c r="N652" s="535"/>
      <c r="O652" s="555"/>
      <c r="P652" s="308"/>
      <c r="T652" s="281"/>
      <c r="U652" s="558"/>
      <c r="V652" s="561"/>
      <c r="W652" s="561"/>
      <c r="X652" s="558"/>
      <c r="Y652" s="561"/>
      <c r="Z652" s="561"/>
      <c r="AA652" s="558"/>
      <c r="AB652" s="561"/>
      <c r="AC652" s="561"/>
      <c r="AD652" s="561"/>
      <c r="AE652" s="561"/>
      <c r="AF652" s="561"/>
      <c r="AG652" s="564"/>
      <c r="AH652" s="283"/>
    </row>
    <row r="653" spans="2:34" ht="39.75" customHeight="1">
      <c r="B653" s="280"/>
      <c r="C653" s="596"/>
      <c r="D653" s="602"/>
      <c r="E653" s="535"/>
      <c r="F653" s="538"/>
      <c r="G653" s="541"/>
      <c r="H653" s="545"/>
      <c r="I653" s="546"/>
      <c r="J653" s="550"/>
      <c r="K653" s="314" t="s">
        <v>217</v>
      </c>
      <c r="L653" s="341" t="s">
        <v>709</v>
      </c>
      <c r="M653" s="535"/>
      <c r="N653" s="535"/>
      <c r="O653" s="555"/>
      <c r="P653" s="308"/>
      <c r="T653" s="281"/>
      <c r="U653" s="558"/>
      <c r="V653" s="561"/>
      <c r="W653" s="561"/>
      <c r="X653" s="558"/>
      <c r="Y653" s="561"/>
      <c r="Z653" s="561"/>
      <c r="AA653" s="558"/>
      <c r="AB653" s="561"/>
      <c r="AC653" s="561"/>
      <c r="AD653" s="561"/>
      <c r="AE653" s="561"/>
      <c r="AF653" s="561"/>
      <c r="AG653" s="564"/>
      <c r="AH653" s="283"/>
    </row>
    <row r="654" spans="2:34" ht="39.75" customHeight="1">
      <c r="B654" s="280"/>
      <c r="C654" s="596"/>
      <c r="D654" s="602"/>
      <c r="E654" s="535"/>
      <c r="F654" s="538"/>
      <c r="G654" s="541"/>
      <c r="H654" s="545"/>
      <c r="I654" s="546"/>
      <c r="J654" s="550"/>
      <c r="K654" s="314" t="s">
        <v>241</v>
      </c>
      <c r="L654" s="341" t="s">
        <v>710</v>
      </c>
      <c r="M654" s="535"/>
      <c r="N654" s="535"/>
      <c r="O654" s="555"/>
      <c r="P654" s="308"/>
      <c r="T654" s="281"/>
      <c r="U654" s="558"/>
      <c r="V654" s="561"/>
      <c r="W654" s="561"/>
      <c r="X654" s="558"/>
      <c r="Y654" s="561"/>
      <c r="Z654" s="561"/>
      <c r="AA654" s="558"/>
      <c r="AB654" s="561"/>
      <c r="AC654" s="561"/>
      <c r="AD654" s="561"/>
      <c r="AE654" s="561"/>
      <c r="AF654" s="561"/>
      <c r="AG654" s="564"/>
      <c r="AH654" s="283"/>
    </row>
    <row r="655" spans="2:34" ht="39.75" customHeight="1">
      <c r="B655" s="280"/>
      <c r="C655" s="596"/>
      <c r="D655" s="602"/>
      <c r="E655" s="536"/>
      <c r="F655" s="539"/>
      <c r="G655" s="542"/>
      <c r="H655" s="547"/>
      <c r="I655" s="548"/>
      <c r="J655" s="551"/>
      <c r="K655" s="318" t="s">
        <v>243</v>
      </c>
      <c r="L655" s="344" t="s">
        <v>711</v>
      </c>
      <c r="M655" s="536"/>
      <c r="N655" s="536"/>
      <c r="O655" s="556"/>
      <c r="P655" s="308"/>
      <c r="T655" s="281"/>
      <c r="U655" s="559"/>
      <c r="V655" s="562"/>
      <c r="W655" s="562"/>
      <c r="X655" s="558"/>
      <c r="Y655" s="562"/>
      <c r="Z655" s="562"/>
      <c r="AA655" s="558"/>
      <c r="AB655" s="562"/>
      <c r="AC655" s="562"/>
      <c r="AD655" s="562"/>
      <c r="AE655" s="562"/>
      <c r="AF655" s="562"/>
      <c r="AG655" s="565"/>
      <c r="AH655" s="283"/>
    </row>
    <row r="656" spans="2:34" ht="39.75" customHeight="1">
      <c r="B656" s="280"/>
      <c r="C656" s="597"/>
      <c r="D656" s="603"/>
      <c r="E656" s="566" t="s">
        <v>987</v>
      </c>
      <c r="F656" s="538">
        <f>IF(SUM(N656:N665)=0,"",AVERAGE(N656:N665))</f>
        <v>80</v>
      </c>
      <c r="G656" s="567">
        <v>66</v>
      </c>
      <c r="H656" s="570" t="s">
        <v>967</v>
      </c>
      <c r="I656" s="546"/>
      <c r="J656" s="573" t="s">
        <v>968</v>
      </c>
      <c r="K656" s="314" t="s">
        <v>215</v>
      </c>
      <c r="L656" s="341" t="s">
        <v>969</v>
      </c>
      <c r="M656" s="552" t="s">
        <v>146</v>
      </c>
      <c r="N656" s="553">
        <v>80</v>
      </c>
      <c r="O656" s="554"/>
      <c r="P656" s="308"/>
      <c r="T656" s="281"/>
      <c r="U656" s="557"/>
      <c r="V656" s="560"/>
      <c r="W656" s="557">
        <f>IF($N$656="","",$N$656)</f>
        <v>80</v>
      </c>
      <c r="X656" s="557"/>
      <c r="Y656" s="557">
        <f>IF($N$656="","",$N$656)</f>
        <v>80</v>
      </c>
      <c r="Z656" s="557">
        <f>IF($N$656="","",$N$656)</f>
        <v>80</v>
      </c>
      <c r="AA656" s="557"/>
      <c r="AB656" s="560"/>
      <c r="AC656" s="560"/>
      <c r="AD656" s="560"/>
      <c r="AE656" s="560"/>
      <c r="AF656" s="560"/>
      <c r="AG656" s="563"/>
      <c r="AH656" s="283"/>
    </row>
    <row r="657" spans="2:34" ht="39.75" customHeight="1">
      <c r="B657" s="280"/>
      <c r="C657" s="597"/>
      <c r="D657" s="603"/>
      <c r="E657" s="566"/>
      <c r="F657" s="538"/>
      <c r="G657" s="568"/>
      <c r="H657" s="545"/>
      <c r="I657" s="546"/>
      <c r="J657" s="550"/>
      <c r="K657" s="314" t="s">
        <v>216</v>
      </c>
      <c r="L657" s="341" t="s">
        <v>970</v>
      </c>
      <c r="M657" s="535"/>
      <c r="N657" s="535"/>
      <c r="O657" s="555"/>
      <c r="P657" s="308"/>
      <c r="T657" s="281"/>
      <c r="U657" s="558"/>
      <c r="V657" s="561"/>
      <c r="W657" s="558"/>
      <c r="X657" s="558"/>
      <c r="Y657" s="558"/>
      <c r="Z657" s="558"/>
      <c r="AA657" s="558"/>
      <c r="AB657" s="561"/>
      <c r="AC657" s="561"/>
      <c r="AD657" s="561"/>
      <c r="AE657" s="561"/>
      <c r="AF657" s="561"/>
      <c r="AG657" s="564"/>
      <c r="AH657" s="283"/>
    </row>
    <row r="658" spans="2:34" ht="39.75" customHeight="1">
      <c r="B658" s="280"/>
      <c r="C658" s="597"/>
      <c r="D658" s="603"/>
      <c r="E658" s="566"/>
      <c r="F658" s="538"/>
      <c r="G658" s="568"/>
      <c r="H658" s="545"/>
      <c r="I658" s="546"/>
      <c r="J658" s="550"/>
      <c r="K658" s="314" t="s">
        <v>217</v>
      </c>
      <c r="L658" s="341" t="s">
        <v>971</v>
      </c>
      <c r="M658" s="535"/>
      <c r="N658" s="535"/>
      <c r="O658" s="555"/>
      <c r="P658" s="308"/>
      <c r="T658" s="281"/>
      <c r="U658" s="558"/>
      <c r="V658" s="561"/>
      <c r="W658" s="558"/>
      <c r="X658" s="558"/>
      <c r="Y658" s="558"/>
      <c r="Z658" s="558"/>
      <c r="AA658" s="558"/>
      <c r="AB658" s="561"/>
      <c r="AC658" s="561"/>
      <c r="AD658" s="561"/>
      <c r="AE658" s="561"/>
      <c r="AF658" s="561"/>
      <c r="AG658" s="564"/>
      <c r="AH658" s="283"/>
    </row>
    <row r="659" spans="2:34" ht="39.75" customHeight="1">
      <c r="B659" s="280"/>
      <c r="C659" s="597"/>
      <c r="D659" s="603"/>
      <c r="E659" s="566"/>
      <c r="F659" s="538"/>
      <c r="G659" s="568"/>
      <c r="H659" s="545"/>
      <c r="I659" s="546"/>
      <c r="J659" s="550"/>
      <c r="K659" s="314" t="s">
        <v>241</v>
      </c>
      <c r="L659" s="341" t="s">
        <v>972</v>
      </c>
      <c r="M659" s="535"/>
      <c r="N659" s="535"/>
      <c r="O659" s="555"/>
      <c r="P659" s="308"/>
      <c r="T659" s="281"/>
      <c r="U659" s="558"/>
      <c r="V659" s="561"/>
      <c r="W659" s="558"/>
      <c r="X659" s="558"/>
      <c r="Y659" s="558"/>
      <c r="Z659" s="558"/>
      <c r="AA659" s="558"/>
      <c r="AB659" s="561"/>
      <c r="AC659" s="561"/>
      <c r="AD659" s="561"/>
      <c r="AE659" s="561"/>
      <c r="AF659" s="561"/>
      <c r="AG659" s="564"/>
      <c r="AH659" s="283"/>
    </row>
    <row r="660" spans="2:34" ht="39.75" customHeight="1">
      <c r="B660" s="280"/>
      <c r="C660" s="597"/>
      <c r="D660" s="603"/>
      <c r="E660" s="566"/>
      <c r="F660" s="538"/>
      <c r="G660" s="569"/>
      <c r="H660" s="571"/>
      <c r="I660" s="572"/>
      <c r="J660" s="574"/>
      <c r="K660" s="318" t="s">
        <v>243</v>
      </c>
      <c r="L660" s="344" t="s">
        <v>973</v>
      </c>
      <c r="M660" s="536"/>
      <c r="N660" s="536"/>
      <c r="O660" s="556"/>
      <c r="P660" s="308"/>
      <c r="T660" s="281"/>
      <c r="U660" s="559"/>
      <c r="V660" s="562"/>
      <c r="W660" s="558"/>
      <c r="X660" s="558"/>
      <c r="Y660" s="558"/>
      <c r="Z660" s="558"/>
      <c r="AA660" s="558"/>
      <c r="AB660" s="562"/>
      <c r="AC660" s="562"/>
      <c r="AD660" s="562"/>
      <c r="AE660" s="562"/>
      <c r="AF660" s="562"/>
      <c r="AG660" s="565"/>
      <c r="AH660" s="283"/>
    </row>
    <row r="661" spans="2:34" ht="39.75" customHeight="1">
      <c r="B661" s="280"/>
      <c r="C661" s="597"/>
      <c r="D661" s="603"/>
      <c r="E661" s="566"/>
      <c r="F661" s="538"/>
      <c r="G661" s="575">
        <v>67</v>
      </c>
      <c r="H661" s="576" t="s">
        <v>974</v>
      </c>
      <c r="I661" s="577"/>
      <c r="J661" s="573" t="s">
        <v>975</v>
      </c>
      <c r="K661" s="314" t="s">
        <v>215</v>
      </c>
      <c r="L661" s="341" t="s">
        <v>976</v>
      </c>
      <c r="M661" s="552" t="s">
        <v>146</v>
      </c>
      <c r="N661" s="553">
        <v>80</v>
      </c>
      <c r="O661" s="554"/>
      <c r="P661" s="308"/>
      <c r="T661" s="281"/>
      <c r="U661" s="557"/>
      <c r="V661" s="560"/>
      <c r="W661" s="557">
        <f>IF($N$661="","",$N$661)</f>
        <v>80</v>
      </c>
      <c r="X661" s="557"/>
      <c r="Y661" s="560"/>
      <c r="Z661" s="557">
        <f>IF($N$661="","",$N$661)</f>
        <v>80</v>
      </c>
      <c r="AA661" s="557"/>
      <c r="AB661" s="560"/>
      <c r="AC661" s="560"/>
      <c r="AD661" s="560"/>
      <c r="AE661" s="560"/>
      <c r="AF661" s="560"/>
      <c r="AG661" s="563"/>
      <c r="AH661" s="283"/>
    </row>
    <row r="662" spans="2:34" ht="39.75" customHeight="1">
      <c r="B662" s="280"/>
      <c r="C662" s="597"/>
      <c r="D662" s="603"/>
      <c r="E662" s="535"/>
      <c r="F662" s="538"/>
      <c r="G662" s="541"/>
      <c r="H662" s="545"/>
      <c r="I662" s="546"/>
      <c r="J662" s="550"/>
      <c r="K662" s="314" t="s">
        <v>216</v>
      </c>
      <c r="L662" s="341" t="s">
        <v>977</v>
      </c>
      <c r="M662" s="535"/>
      <c r="N662" s="535"/>
      <c r="O662" s="555"/>
      <c r="P662" s="308"/>
      <c r="T662" s="281"/>
      <c r="U662" s="558"/>
      <c r="V662" s="561"/>
      <c r="W662" s="558"/>
      <c r="X662" s="558"/>
      <c r="Y662" s="561"/>
      <c r="Z662" s="558"/>
      <c r="AA662" s="558"/>
      <c r="AB662" s="561"/>
      <c r="AC662" s="561"/>
      <c r="AD662" s="561"/>
      <c r="AE662" s="561"/>
      <c r="AF662" s="561"/>
      <c r="AG662" s="564"/>
      <c r="AH662" s="283"/>
    </row>
    <row r="663" spans="2:34" ht="39.75" customHeight="1">
      <c r="B663" s="280"/>
      <c r="C663" s="597"/>
      <c r="D663" s="603"/>
      <c r="E663" s="535"/>
      <c r="F663" s="538"/>
      <c r="G663" s="541"/>
      <c r="H663" s="545"/>
      <c r="I663" s="546"/>
      <c r="J663" s="550"/>
      <c r="K663" s="314" t="s">
        <v>217</v>
      </c>
      <c r="L663" s="341" t="s">
        <v>978</v>
      </c>
      <c r="M663" s="535"/>
      <c r="N663" s="535"/>
      <c r="O663" s="555"/>
      <c r="P663" s="308"/>
      <c r="T663" s="281"/>
      <c r="U663" s="558"/>
      <c r="V663" s="561"/>
      <c r="W663" s="558"/>
      <c r="X663" s="558"/>
      <c r="Y663" s="561"/>
      <c r="Z663" s="558"/>
      <c r="AA663" s="558"/>
      <c r="AB663" s="561"/>
      <c r="AC663" s="561"/>
      <c r="AD663" s="561"/>
      <c r="AE663" s="561"/>
      <c r="AF663" s="561"/>
      <c r="AG663" s="564"/>
      <c r="AH663" s="283"/>
    </row>
    <row r="664" spans="2:34" ht="39.75" customHeight="1">
      <c r="B664" s="280"/>
      <c r="C664" s="597"/>
      <c r="D664" s="603"/>
      <c r="E664" s="535"/>
      <c r="F664" s="538"/>
      <c r="G664" s="541"/>
      <c r="H664" s="545"/>
      <c r="I664" s="546"/>
      <c r="J664" s="550"/>
      <c r="K664" s="314" t="s">
        <v>241</v>
      </c>
      <c r="L664" s="341" t="s">
        <v>979</v>
      </c>
      <c r="M664" s="535"/>
      <c r="N664" s="535"/>
      <c r="O664" s="555"/>
      <c r="P664" s="308"/>
      <c r="T664" s="281"/>
      <c r="U664" s="558"/>
      <c r="V664" s="561"/>
      <c r="W664" s="558"/>
      <c r="X664" s="558"/>
      <c r="Y664" s="561"/>
      <c r="Z664" s="558"/>
      <c r="AA664" s="558"/>
      <c r="AB664" s="561"/>
      <c r="AC664" s="561"/>
      <c r="AD664" s="561"/>
      <c r="AE664" s="561"/>
      <c r="AF664" s="561"/>
      <c r="AG664" s="564"/>
      <c r="AH664" s="283"/>
    </row>
    <row r="665" spans="2:34" ht="54" customHeight="1">
      <c r="B665" s="280"/>
      <c r="C665" s="597"/>
      <c r="D665" s="603"/>
      <c r="E665" s="535"/>
      <c r="F665" s="538"/>
      <c r="G665" s="541"/>
      <c r="H665" s="545"/>
      <c r="I665" s="546"/>
      <c r="J665" s="550"/>
      <c r="K665" s="318" t="s">
        <v>243</v>
      </c>
      <c r="L665" s="344" t="s">
        <v>980</v>
      </c>
      <c r="M665" s="536"/>
      <c r="N665" s="536"/>
      <c r="O665" s="556"/>
      <c r="P665" s="308"/>
      <c r="T665" s="281"/>
      <c r="U665" s="559"/>
      <c r="V665" s="562"/>
      <c r="W665" s="558"/>
      <c r="X665" s="558"/>
      <c r="Y665" s="562"/>
      <c r="Z665" s="558"/>
      <c r="AA665" s="558"/>
      <c r="AB665" s="562"/>
      <c r="AC665" s="562"/>
      <c r="AD665" s="562"/>
      <c r="AE665" s="562"/>
      <c r="AF665" s="562"/>
      <c r="AG665" s="565"/>
      <c r="AH665" s="283"/>
    </row>
    <row r="666" spans="2:34" ht="39.75" customHeight="1">
      <c r="B666" s="280"/>
      <c r="C666" s="597"/>
      <c r="D666" s="603"/>
      <c r="E666" s="534" t="s">
        <v>988</v>
      </c>
      <c r="F666" s="537">
        <f>IF(SUM(N666)=0,"",AVERAGE(N666))</f>
        <v>40</v>
      </c>
      <c r="G666" s="540">
        <v>68</v>
      </c>
      <c r="H666" s="543" t="s">
        <v>981</v>
      </c>
      <c r="I666" s="544"/>
      <c r="J666" s="549" t="s">
        <v>996</v>
      </c>
      <c r="K666" s="314" t="s">
        <v>215</v>
      </c>
      <c r="L666" s="341" t="s">
        <v>982</v>
      </c>
      <c r="M666" s="552" t="s">
        <v>146</v>
      </c>
      <c r="N666" s="553">
        <v>40</v>
      </c>
      <c r="O666" s="554"/>
      <c r="P666" s="308"/>
      <c r="T666" s="281"/>
      <c r="U666" s="557"/>
      <c r="V666" s="560"/>
      <c r="W666" s="560"/>
      <c r="X666" s="557"/>
      <c r="Y666" s="560"/>
      <c r="Z666" s="560"/>
      <c r="AA666" s="557"/>
      <c r="AB666" s="557">
        <f>IF($N$666="","",$N$666)</f>
        <v>40</v>
      </c>
      <c r="AC666" s="560"/>
      <c r="AD666" s="560"/>
      <c r="AE666" s="560"/>
      <c r="AF666" s="557">
        <f>IF($N$666="","",$N$666)</f>
        <v>40</v>
      </c>
      <c r="AG666" s="563"/>
      <c r="AH666" s="283"/>
    </row>
    <row r="667" spans="2:34" ht="39.75" customHeight="1">
      <c r="B667" s="280"/>
      <c r="C667" s="597"/>
      <c r="D667" s="603"/>
      <c r="E667" s="535"/>
      <c r="F667" s="538"/>
      <c r="G667" s="541"/>
      <c r="H667" s="545"/>
      <c r="I667" s="546"/>
      <c r="J667" s="550"/>
      <c r="K667" s="314" t="s">
        <v>216</v>
      </c>
      <c r="L667" s="341" t="s">
        <v>983</v>
      </c>
      <c r="M667" s="535"/>
      <c r="N667" s="535"/>
      <c r="O667" s="555"/>
      <c r="P667" s="308"/>
      <c r="T667" s="281"/>
      <c r="U667" s="558"/>
      <c r="V667" s="561"/>
      <c r="W667" s="561"/>
      <c r="X667" s="558"/>
      <c r="Y667" s="561"/>
      <c r="Z667" s="561"/>
      <c r="AA667" s="558"/>
      <c r="AB667" s="558"/>
      <c r="AC667" s="561"/>
      <c r="AD667" s="561"/>
      <c r="AE667" s="561"/>
      <c r="AF667" s="558"/>
      <c r="AG667" s="564"/>
      <c r="AH667" s="283"/>
    </row>
    <row r="668" spans="2:34" ht="39.75" customHeight="1">
      <c r="B668" s="280"/>
      <c r="C668" s="597"/>
      <c r="D668" s="603"/>
      <c r="E668" s="535"/>
      <c r="F668" s="538"/>
      <c r="G668" s="541"/>
      <c r="H668" s="545"/>
      <c r="I668" s="546"/>
      <c r="J668" s="550"/>
      <c r="K668" s="314" t="s">
        <v>217</v>
      </c>
      <c r="L668" s="341" t="s">
        <v>984</v>
      </c>
      <c r="M668" s="535"/>
      <c r="N668" s="535"/>
      <c r="O668" s="555"/>
      <c r="P668" s="308"/>
      <c r="T668" s="281"/>
      <c r="U668" s="558"/>
      <c r="V668" s="561"/>
      <c r="W668" s="561"/>
      <c r="X668" s="558"/>
      <c r="Y668" s="561"/>
      <c r="Z668" s="561"/>
      <c r="AA668" s="558"/>
      <c r="AB668" s="558"/>
      <c r="AC668" s="561"/>
      <c r="AD668" s="561"/>
      <c r="AE668" s="561"/>
      <c r="AF668" s="558"/>
      <c r="AG668" s="564"/>
      <c r="AH668" s="283"/>
    </row>
    <row r="669" spans="2:34" ht="39.75" customHeight="1">
      <c r="B669" s="280"/>
      <c r="C669" s="597"/>
      <c r="D669" s="603"/>
      <c r="E669" s="535"/>
      <c r="F669" s="538"/>
      <c r="G669" s="541"/>
      <c r="H669" s="545"/>
      <c r="I669" s="546"/>
      <c r="J669" s="550"/>
      <c r="K669" s="314" t="s">
        <v>241</v>
      </c>
      <c r="L669" s="341" t="s">
        <v>985</v>
      </c>
      <c r="M669" s="535"/>
      <c r="N669" s="535"/>
      <c r="O669" s="555"/>
      <c r="P669" s="308"/>
      <c r="T669" s="281"/>
      <c r="U669" s="558"/>
      <c r="V669" s="561"/>
      <c r="W669" s="561"/>
      <c r="X669" s="558"/>
      <c r="Y669" s="561"/>
      <c r="Z669" s="561"/>
      <c r="AA669" s="558"/>
      <c r="AB669" s="558"/>
      <c r="AC669" s="561"/>
      <c r="AD669" s="561"/>
      <c r="AE669" s="561"/>
      <c r="AF669" s="558"/>
      <c r="AG669" s="564"/>
      <c r="AH669" s="283"/>
    </row>
    <row r="670" spans="2:34" ht="39.75" customHeight="1">
      <c r="B670" s="280"/>
      <c r="C670" s="598"/>
      <c r="D670" s="604"/>
      <c r="E670" s="536"/>
      <c r="F670" s="539"/>
      <c r="G670" s="542"/>
      <c r="H670" s="547"/>
      <c r="I670" s="548"/>
      <c r="J670" s="551"/>
      <c r="K670" s="318" t="s">
        <v>243</v>
      </c>
      <c r="L670" s="344" t="s">
        <v>986</v>
      </c>
      <c r="M670" s="536"/>
      <c r="N670" s="536"/>
      <c r="O670" s="556"/>
      <c r="P670" s="308"/>
      <c r="T670" s="281"/>
      <c r="U670" s="559"/>
      <c r="V670" s="562"/>
      <c r="W670" s="562"/>
      <c r="X670" s="558"/>
      <c r="Y670" s="562"/>
      <c r="Z670" s="562"/>
      <c r="AA670" s="558"/>
      <c r="AB670" s="558"/>
      <c r="AC670" s="562"/>
      <c r="AD670" s="562"/>
      <c r="AE670" s="562"/>
      <c r="AF670" s="558"/>
      <c r="AG670" s="565"/>
      <c r="AH670" s="283"/>
    </row>
    <row r="671" spans="2:34" ht="5.25" customHeight="1" thickBot="1">
      <c r="B671" s="366"/>
      <c r="C671" s="367"/>
      <c r="D671" s="367"/>
      <c r="E671" s="367"/>
      <c r="F671" s="367"/>
      <c r="G671" s="367"/>
      <c r="H671" s="368"/>
      <c r="I671" s="368"/>
      <c r="J671" s="367"/>
      <c r="K671" s="369"/>
      <c r="L671" s="370"/>
      <c r="M671" s="368"/>
      <c r="N671" s="371"/>
      <c r="O671" s="367"/>
      <c r="P671" s="372"/>
      <c r="T671" s="373"/>
      <c r="U671" s="374">
        <f t="shared" ref="U671:AG671" si="10">IF((SUM(U13:U670))&gt;0,AVERAGE(U13:U670),"")</f>
        <v>77.777777777777771</v>
      </c>
      <c r="V671" s="374">
        <f t="shared" si="10"/>
        <v>70.8</v>
      </c>
      <c r="W671" s="374">
        <f t="shared" si="10"/>
        <v>70.810810810810807</v>
      </c>
      <c r="X671" s="374">
        <f t="shared" si="10"/>
        <v>66.666666666666671</v>
      </c>
      <c r="Y671" s="374">
        <f t="shared" si="10"/>
        <v>76.111111111111114</v>
      </c>
      <c r="Z671" s="374">
        <f t="shared" si="10"/>
        <v>75</v>
      </c>
      <c r="AA671" s="374">
        <f t="shared" si="10"/>
        <v>80.625</v>
      </c>
      <c r="AB671" s="374">
        <f t="shared" si="10"/>
        <v>62.68292682926829</v>
      </c>
      <c r="AC671" s="374">
        <f t="shared" si="10"/>
        <v>72.5</v>
      </c>
      <c r="AD671" s="374">
        <f t="shared" si="10"/>
        <v>73.84615384615384</v>
      </c>
      <c r="AE671" s="374">
        <f t="shared" si="10"/>
        <v>61.851851851851855</v>
      </c>
      <c r="AF671" s="374">
        <f t="shared" si="10"/>
        <v>66.666666666666671</v>
      </c>
      <c r="AG671" s="374">
        <f t="shared" si="10"/>
        <v>67.575757575757578</v>
      </c>
      <c r="AH671" s="375"/>
    </row>
    <row r="672" spans="2:34" ht="15.5">
      <c r="L672" s="376"/>
      <c r="M672" s="275"/>
      <c r="N672" s="377"/>
      <c r="U672" s="276"/>
      <c r="V672" s="276"/>
      <c r="W672" s="276"/>
      <c r="X672" s="276"/>
      <c r="Y672" s="276"/>
      <c r="Z672" s="276"/>
      <c r="AA672" s="276"/>
      <c r="AB672" s="276"/>
      <c r="AC672" s="276"/>
      <c r="AD672" s="276"/>
      <c r="AE672" s="276"/>
      <c r="AF672" s="276"/>
      <c r="AG672" s="276"/>
    </row>
    <row r="673" spans="12:33" ht="15.5">
      <c r="L673" s="376"/>
      <c r="M673" s="275"/>
      <c r="N673" s="377"/>
      <c r="O673" s="276"/>
      <c r="P673" s="276"/>
      <c r="U673" s="378"/>
      <c r="V673" s="379"/>
      <c r="W673" s="379"/>
      <c r="X673" s="379"/>
      <c r="Y673" s="379"/>
      <c r="Z673" s="379"/>
      <c r="AA673" s="379"/>
      <c r="AB673" s="379"/>
      <c r="AC673" s="379"/>
      <c r="AD673" s="379"/>
      <c r="AE673" s="379"/>
      <c r="AF673" s="379"/>
      <c r="AG673" s="379"/>
    </row>
    <row r="674" spans="12:33">
      <c r="L674" s="376"/>
    </row>
    <row r="675" spans="12:33"/>
    <row r="676" spans="12:33"/>
    <row r="677" spans="12:33"/>
    <row r="678" spans="12:33"/>
    <row r="679" spans="12:33"/>
    <row r="680" spans="12:33"/>
    <row r="681" spans="12:33"/>
    <row r="682" spans="12:33"/>
    <row r="683" spans="12:33"/>
    <row r="684" spans="12:33"/>
    <row r="685" spans="12:33"/>
    <row r="686" spans="12:33"/>
    <row r="687" spans="12:33"/>
    <row r="688" spans="12:33"/>
    <row r="689"/>
  </sheetData>
  <mergeCells count="2662">
    <mergeCell ref="C5:O5"/>
    <mergeCell ref="C7:I7"/>
    <mergeCell ref="J7:O7"/>
    <mergeCell ref="U7:X7"/>
    <mergeCell ref="Y7:AB7"/>
    <mergeCell ref="AC7:AD7"/>
    <mergeCell ref="C10:O10"/>
    <mergeCell ref="C11:C12"/>
    <mergeCell ref="D11:D12"/>
    <mergeCell ref="E11:E12"/>
    <mergeCell ref="F11:F12"/>
    <mergeCell ref="G11:I12"/>
    <mergeCell ref="J11:J12"/>
    <mergeCell ref="K11:L12"/>
    <mergeCell ref="M11:M12"/>
    <mergeCell ref="N11:N12"/>
    <mergeCell ref="AB9:AB10"/>
    <mergeCell ref="AC9:AC10"/>
    <mergeCell ref="AD9:AD10"/>
    <mergeCell ref="W11:W12"/>
    <mergeCell ref="X11:X12"/>
    <mergeCell ref="Y11:Y12"/>
    <mergeCell ref="AE9:AE10"/>
    <mergeCell ref="AF9:AF10"/>
    <mergeCell ref="AG9:AG10"/>
    <mergeCell ref="AE7:AF7"/>
    <mergeCell ref="C9:I9"/>
    <mergeCell ref="J9:O9"/>
    <mergeCell ref="U9:U10"/>
    <mergeCell ref="V9:V10"/>
    <mergeCell ref="W9:W10"/>
    <mergeCell ref="X9:X10"/>
    <mergeCell ref="Y9:Y10"/>
    <mergeCell ref="Z9:Z10"/>
    <mergeCell ref="AA9:AA10"/>
    <mergeCell ref="AF11:AF12"/>
    <mergeCell ref="AG11:AG12"/>
    <mergeCell ref="C13:C122"/>
    <mergeCell ref="D13:D122"/>
    <mergeCell ref="E13:E32"/>
    <mergeCell ref="F13:F32"/>
    <mergeCell ref="G13:G17"/>
    <mergeCell ref="H13:I17"/>
    <mergeCell ref="J13:J17"/>
    <mergeCell ref="M13:M17"/>
    <mergeCell ref="Z11:Z12"/>
    <mergeCell ref="AA11:AA12"/>
    <mergeCell ref="AB11:AB12"/>
    <mergeCell ref="AC11:AC12"/>
    <mergeCell ref="AD11:AD12"/>
    <mergeCell ref="AE11:AE12"/>
    <mergeCell ref="O11:O12"/>
    <mergeCell ref="U11:U12"/>
    <mergeCell ref="V11:V12"/>
    <mergeCell ref="Z18:Z22"/>
    <mergeCell ref="AE13:AE17"/>
    <mergeCell ref="AF13:AF17"/>
    <mergeCell ref="AG13:AG17"/>
    <mergeCell ref="G18:G22"/>
    <mergeCell ref="H18:I22"/>
    <mergeCell ref="J18:J22"/>
    <mergeCell ref="M18:M22"/>
    <mergeCell ref="N18:N22"/>
    <mergeCell ref="O18:O22"/>
    <mergeCell ref="Q18:S18"/>
    <mergeCell ref="Y13:Y17"/>
    <mergeCell ref="Z13:Z17"/>
    <mergeCell ref="AA13:AA17"/>
    <mergeCell ref="AB13:AB17"/>
    <mergeCell ref="AC13:AC17"/>
    <mergeCell ref="AD13:AD17"/>
    <mergeCell ref="N13:N17"/>
    <mergeCell ref="O13:O17"/>
    <mergeCell ref="U13:U17"/>
    <mergeCell ref="V13:V17"/>
    <mergeCell ref="W13:W17"/>
    <mergeCell ref="X13:X17"/>
    <mergeCell ref="G28:G32"/>
    <mergeCell ref="H28:I32"/>
    <mergeCell ref="J28:J32"/>
    <mergeCell ref="M28:M32"/>
    <mergeCell ref="N28:N32"/>
    <mergeCell ref="W23:W27"/>
    <mergeCell ref="X23:X27"/>
    <mergeCell ref="Y23:Y27"/>
    <mergeCell ref="Z23:Z27"/>
    <mergeCell ref="AA23:AA27"/>
    <mergeCell ref="AB23:AB27"/>
    <mergeCell ref="AG18:AG22"/>
    <mergeCell ref="G23:G27"/>
    <mergeCell ref="H23:I27"/>
    <mergeCell ref="J23:J27"/>
    <mergeCell ref="M23:M27"/>
    <mergeCell ref="N23:N27"/>
    <mergeCell ref="O23:O27"/>
    <mergeCell ref="Q23:S24"/>
    <mergeCell ref="U23:U27"/>
    <mergeCell ref="V23:V27"/>
    <mergeCell ref="AA18:AA22"/>
    <mergeCell ref="AB18:AB22"/>
    <mergeCell ref="AC18:AC22"/>
    <mergeCell ref="AD18:AD22"/>
    <mergeCell ref="AE18:AE22"/>
    <mergeCell ref="AF18:AF22"/>
    <mergeCell ref="U18:U22"/>
    <mergeCell ref="V18:V22"/>
    <mergeCell ref="W18:W22"/>
    <mergeCell ref="X18:X22"/>
    <mergeCell ref="Y18:Y22"/>
    <mergeCell ref="W28:W32"/>
    <mergeCell ref="X28:X32"/>
    <mergeCell ref="AG38:AG42"/>
    <mergeCell ref="V38:V42"/>
    <mergeCell ref="W38:W42"/>
    <mergeCell ref="X38:X42"/>
    <mergeCell ref="Y38:Y42"/>
    <mergeCell ref="Z38:Z42"/>
    <mergeCell ref="AA38:AA42"/>
    <mergeCell ref="AE33:AE37"/>
    <mergeCell ref="AF33:AF37"/>
    <mergeCell ref="AG33:AG37"/>
    <mergeCell ref="AC23:AC27"/>
    <mergeCell ref="AD23:AD27"/>
    <mergeCell ref="AE23:AE27"/>
    <mergeCell ref="AF23:AF27"/>
    <mergeCell ref="AG23:AG27"/>
    <mergeCell ref="Y33:Y37"/>
    <mergeCell ref="Z33:Z37"/>
    <mergeCell ref="AA33:AA37"/>
    <mergeCell ref="AB33:AB37"/>
    <mergeCell ref="AC33:AC37"/>
    <mergeCell ref="AD33:AD37"/>
    <mergeCell ref="N33:N37"/>
    <mergeCell ref="O33:O37"/>
    <mergeCell ref="U33:U37"/>
    <mergeCell ref="V33:V37"/>
    <mergeCell ref="W33:W37"/>
    <mergeCell ref="X33:X37"/>
    <mergeCell ref="AE28:AE32"/>
    <mergeCell ref="AF28:AF32"/>
    <mergeCell ref="AG28:AG32"/>
    <mergeCell ref="E33:E67"/>
    <mergeCell ref="F33:F67"/>
    <mergeCell ref="G33:G37"/>
    <mergeCell ref="H33:I37"/>
    <mergeCell ref="J33:J37"/>
    <mergeCell ref="L33:L37"/>
    <mergeCell ref="M33:M37"/>
    <mergeCell ref="Y28:Y32"/>
    <mergeCell ref="Z28:Z32"/>
    <mergeCell ref="AA28:AA32"/>
    <mergeCell ref="AB28:AB32"/>
    <mergeCell ref="AC28:AC32"/>
    <mergeCell ref="AD28:AD32"/>
    <mergeCell ref="O28:O32"/>
    <mergeCell ref="Q28:S29"/>
    <mergeCell ref="U28:U32"/>
    <mergeCell ref="V28:V32"/>
    <mergeCell ref="U43:U47"/>
    <mergeCell ref="V43:V47"/>
    <mergeCell ref="W43:W47"/>
    <mergeCell ref="X43:X47"/>
    <mergeCell ref="Y43:Y47"/>
    <mergeCell ref="Z43:Z47"/>
    <mergeCell ref="G43:G47"/>
    <mergeCell ref="H43:I47"/>
    <mergeCell ref="J43:J47"/>
    <mergeCell ref="M43:M47"/>
    <mergeCell ref="N43:N47"/>
    <mergeCell ref="O43:O47"/>
    <mergeCell ref="AB38:AB42"/>
    <mergeCell ref="AC38:AC42"/>
    <mergeCell ref="AD38:AD42"/>
    <mergeCell ref="AE38:AE42"/>
    <mergeCell ref="AF38:AF42"/>
    <mergeCell ref="G38:G42"/>
    <mergeCell ref="H38:I42"/>
    <mergeCell ref="J38:J42"/>
    <mergeCell ref="M38:M42"/>
    <mergeCell ref="N38:N42"/>
    <mergeCell ref="O38:O42"/>
    <mergeCell ref="U38:U42"/>
    <mergeCell ref="AD48:AD52"/>
    <mergeCell ref="AE48:AE52"/>
    <mergeCell ref="AF48:AF52"/>
    <mergeCell ref="AG48:AG52"/>
    <mergeCell ref="G53:G57"/>
    <mergeCell ref="H53:I57"/>
    <mergeCell ref="J53:J57"/>
    <mergeCell ref="M53:M57"/>
    <mergeCell ref="N53:N57"/>
    <mergeCell ref="O53:O57"/>
    <mergeCell ref="X48:X52"/>
    <mergeCell ref="Y48:Y52"/>
    <mergeCell ref="Z48:Z52"/>
    <mergeCell ref="AA48:AA52"/>
    <mergeCell ref="AB48:AB52"/>
    <mergeCell ref="AC48:AC52"/>
    <mergeCell ref="AG43:AG47"/>
    <mergeCell ref="G48:G52"/>
    <mergeCell ref="H48:I52"/>
    <mergeCell ref="J48:J52"/>
    <mergeCell ref="M48:M52"/>
    <mergeCell ref="N48:N52"/>
    <mergeCell ref="O48:O52"/>
    <mergeCell ref="U48:U52"/>
    <mergeCell ref="V48:V52"/>
    <mergeCell ref="W48:W52"/>
    <mergeCell ref="AA43:AA47"/>
    <mergeCell ref="AB43:AB47"/>
    <mergeCell ref="AC43:AC47"/>
    <mergeCell ref="AD43:AD47"/>
    <mergeCell ref="AE43:AE47"/>
    <mergeCell ref="AF43:AF47"/>
    <mergeCell ref="AG53:AG57"/>
    <mergeCell ref="G58:G62"/>
    <mergeCell ref="H58:I62"/>
    <mergeCell ref="J58:J62"/>
    <mergeCell ref="M58:M62"/>
    <mergeCell ref="N58:N62"/>
    <mergeCell ref="O58:O62"/>
    <mergeCell ref="U58:U62"/>
    <mergeCell ref="V58:V62"/>
    <mergeCell ref="W58:W62"/>
    <mergeCell ref="AA53:AA57"/>
    <mergeCell ref="AB53:AB57"/>
    <mergeCell ref="AC53:AC57"/>
    <mergeCell ref="AD53:AD57"/>
    <mergeCell ref="AE53:AE57"/>
    <mergeCell ref="AF53:AF57"/>
    <mergeCell ref="U53:U57"/>
    <mergeCell ref="V53:V57"/>
    <mergeCell ref="W53:W57"/>
    <mergeCell ref="X53:X57"/>
    <mergeCell ref="Y53:Y57"/>
    <mergeCell ref="Z53:Z57"/>
    <mergeCell ref="Y63:Y67"/>
    <mergeCell ref="Z63:Z67"/>
    <mergeCell ref="AD58:AD62"/>
    <mergeCell ref="AE58:AE62"/>
    <mergeCell ref="AF58:AF62"/>
    <mergeCell ref="AG58:AG62"/>
    <mergeCell ref="G63:G67"/>
    <mergeCell ref="H63:I67"/>
    <mergeCell ref="J63:J67"/>
    <mergeCell ref="M63:M67"/>
    <mergeCell ref="N63:N67"/>
    <mergeCell ref="O63:O67"/>
    <mergeCell ref="X58:X62"/>
    <mergeCell ref="Y58:Y62"/>
    <mergeCell ref="Z58:Z62"/>
    <mergeCell ref="AA58:AA62"/>
    <mergeCell ref="AB58:AB62"/>
    <mergeCell ref="AC58:AC62"/>
    <mergeCell ref="AB68:AB72"/>
    <mergeCell ref="AC68:AC72"/>
    <mergeCell ref="AD68:AD72"/>
    <mergeCell ref="AE68:AE72"/>
    <mergeCell ref="AF68:AF72"/>
    <mergeCell ref="AG68:AG72"/>
    <mergeCell ref="V68:V72"/>
    <mergeCell ref="W68:W72"/>
    <mergeCell ref="X68:X72"/>
    <mergeCell ref="Y68:Y72"/>
    <mergeCell ref="Z68:Z72"/>
    <mergeCell ref="AA68:AA72"/>
    <mergeCell ref="AG63:AG67"/>
    <mergeCell ref="E68:E112"/>
    <mergeCell ref="F68:F112"/>
    <mergeCell ref="G68:G72"/>
    <mergeCell ref="H68:I72"/>
    <mergeCell ref="J68:J72"/>
    <mergeCell ref="M68:M72"/>
    <mergeCell ref="N68:N72"/>
    <mergeCell ref="O68:O72"/>
    <mergeCell ref="U68:U72"/>
    <mergeCell ref="AA63:AA67"/>
    <mergeCell ref="AB63:AB67"/>
    <mergeCell ref="AC63:AC67"/>
    <mergeCell ref="AD63:AD67"/>
    <mergeCell ref="AE63:AE67"/>
    <mergeCell ref="AF63:AF67"/>
    <mergeCell ref="U63:U67"/>
    <mergeCell ref="V63:V67"/>
    <mergeCell ref="W63:W67"/>
    <mergeCell ref="X63:X67"/>
    <mergeCell ref="AF73:AF77"/>
    <mergeCell ref="AG73:AG77"/>
    <mergeCell ref="G78:G82"/>
    <mergeCell ref="H78:H82"/>
    <mergeCell ref="I78:I82"/>
    <mergeCell ref="J78:J82"/>
    <mergeCell ref="M78:M82"/>
    <mergeCell ref="N78:N82"/>
    <mergeCell ref="O78:O82"/>
    <mergeCell ref="U78:U82"/>
    <mergeCell ref="Z73:Z77"/>
    <mergeCell ref="AA73:AA77"/>
    <mergeCell ref="AB73:AB77"/>
    <mergeCell ref="AC73:AC77"/>
    <mergeCell ref="AD73:AD77"/>
    <mergeCell ref="AE73:AE77"/>
    <mergeCell ref="O73:O77"/>
    <mergeCell ref="U73:U77"/>
    <mergeCell ref="V73:V77"/>
    <mergeCell ref="W73:W77"/>
    <mergeCell ref="X73:X77"/>
    <mergeCell ref="Y73:Y77"/>
    <mergeCell ref="G73:G77"/>
    <mergeCell ref="H73:H77"/>
    <mergeCell ref="I73:I77"/>
    <mergeCell ref="J73:J77"/>
    <mergeCell ref="M73:M77"/>
    <mergeCell ref="N73:N77"/>
    <mergeCell ref="X83:X87"/>
    <mergeCell ref="Y83:Y87"/>
    <mergeCell ref="G83:G87"/>
    <mergeCell ref="H83:H87"/>
    <mergeCell ref="I83:I87"/>
    <mergeCell ref="J83:J87"/>
    <mergeCell ref="M83:M87"/>
    <mergeCell ref="N83:N87"/>
    <mergeCell ref="AB78:AB82"/>
    <mergeCell ref="AC78:AC82"/>
    <mergeCell ref="AD78:AD82"/>
    <mergeCell ref="AE78:AE82"/>
    <mergeCell ref="AF78:AF82"/>
    <mergeCell ref="AG78:AG82"/>
    <mergeCell ref="V78:V82"/>
    <mergeCell ref="W78:W82"/>
    <mergeCell ref="X78:X82"/>
    <mergeCell ref="Y78:Y82"/>
    <mergeCell ref="Z78:Z82"/>
    <mergeCell ref="AA78:AA82"/>
    <mergeCell ref="AB88:AB92"/>
    <mergeCell ref="AC88:AC92"/>
    <mergeCell ref="AD88:AD92"/>
    <mergeCell ref="AE88:AE92"/>
    <mergeCell ref="AF88:AF92"/>
    <mergeCell ref="AG88:AG92"/>
    <mergeCell ref="V88:V92"/>
    <mergeCell ref="W88:W92"/>
    <mergeCell ref="X88:X92"/>
    <mergeCell ref="Y88:Y92"/>
    <mergeCell ref="Z88:Z92"/>
    <mergeCell ref="AA88:AA92"/>
    <mergeCell ref="AF83:AF87"/>
    <mergeCell ref="AG83:AG87"/>
    <mergeCell ref="G88:G92"/>
    <mergeCell ref="H88:H92"/>
    <mergeCell ref="I88:I92"/>
    <mergeCell ref="J88:J92"/>
    <mergeCell ref="M88:M92"/>
    <mergeCell ref="N88:N92"/>
    <mergeCell ref="O88:O92"/>
    <mergeCell ref="U88:U92"/>
    <mergeCell ref="Z83:Z87"/>
    <mergeCell ref="AA83:AA87"/>
    <mergeCell ref="AB83:AB87"/>
    <mergeCell ref="AC83:AC87"/>
    <mergeCell ref="AD83:AD87"/>
    <mergeCell ref="AE83:AE87"/>
    <mergeCell ref="O83:O87"/>
    <mergeCell ref="U83:U87"/>
    <mergeCell ref="V83:V87"/>
    <mergeCell ref="W83:W87"/>
    <mergeCell ref="AF93:AF97"/>
    <mergeCell ref="AG93:AG97"/>
    <mergeCell ref="G98:G102"/>
    <mergeCell ref="H98:H102"/>
    <mergeCell ref="I98:I102"/>
    <mergeCell ref="J98:J102"/>
    <mergeCell ref="M98:M102"/>
    <mergeCell ref="N98:N102"/>
    <mergeCell ref="O98:O102"/>
    <mergeCell ref="U98:U102"/>
    <mergeCell ref="Z93:Z97"/>
    <mergeCell ref="AA93:AA97"/>
    <mergeCell ref="AB93:AB97"/>
    <mergeCell ref="AC93:AC97"/>
    <mergeCell ref="AD93:AD97"/>
    <mergeCell ref="AE93:AE97"/>
    <mergeCell ref="O93:O97"/>
    <mergeCell ref="U93:U97"/>
    <mergeCell ref="V93:V97"/>
    <mergeCell ref="W93:W97"/>
    <mergeCell ref="X93:X97"/>
    <mergeCell ref="Y93:Y97"/>
    <mergeCell ref="G93:G97"/>
    <mergeCell ref="H93:H97"/>
    <mergeCell ref="I93:I97"/>
    <mergeCell ref="J93:J97"/>
    <mergeCell ref="M93:M97"/>
    <mergeCell ref="N93:N97"/>
    <mergeCell ref="X103:X107"/>
    <mergeCell ref="Y103:Y107"/>
    <mergeCell ref="G103:G107"/>
    <mergeCell ref="H103:H107"/>
    <mergeCell ref="I103:I107"/>
    <mergeCell ref="J103:J107"/>
    <mergeCell ref="M103:M107"/>
    <mergeCell ref="N103:N107"/>
    <mergeCell ref="AB98:AB102"/>
    <mergeCell ref="AC98:AC102"/>
    <mergeCell ref="AD98:AD102"/>
    <mergeCell ref="AE98:AE102"/>
    <mergeCell ref="AF98:AF102"/>
    <mergeCell ref="AG98:AG102"/>
    <mergeCell ref="V98:V102"/>
    <mergeCell ref="W98:W102"/>
    <mergeCell ref="X98:X102"/>
    <mergeCell ref="Y98:Y102"/>
    <mergeCell ref="Z98:Z102"/>
    <mergeCell ref="AA98:AA102"/>
    <mergeCell ref="AB108:AB112"/>
    <mergeCell ref="AC108:AC112"/>
    <mergeCell ref="AD108:AD112"/>
    <mergeCell ref="AE108:AE112"/>
    <mergeCell ref="AF108:AF112"/>
    <mergeCell ref="AG108:AG112"/>
    <mergeCell ref="V108:V112"/>
    <mergeCell ref="W108:W112"/>
    <mergeCell ref="X108:X112"/>
    <mergeCell ref="Y108:Y112"/>
    <mergeCell ref="Z108:Z112"/>
    <mergeCell ref="AA108:AA112"/>
    <mergeCell ref="AF103:AF107"/>
    <mergeCell ref="AG103:AG107"/>
    <mergeCell ref="G108:G112"/>
    <mergeCell ref="H108:H112"/>
    <mergeCell ref="I108:I112"/>
    <mergeCell ref="J108:J112"/>
    <mergeCell ref="M108:M112"/>
    <mergeCell ref="N108:N112"/>
    <mergeCell ref="O108:O112"/>
    <mergeCell ref="U108:U112"/>
    <mergeCell ref="Z103:Z107"/>
    <mergeCell ref="AA103:AA107"/>
    <mergeCell ref="AB103:AB107"/>
    <mergeCell ref="AC103:AC107"/>
    <mergeCell ref="AD103:AD107"/>
    <mergeCell ref="AE103:AE107"/>
    <mergeCell ref="O103:O107"/>
    <mergeCell ref="U103:U107"/>
    <mergeCell ref="V103:V107"/>
    <mergeCell ref="W103:W107"/>
    <mergeCell ref="AE113:AE117"/>
    <mergeCell ref="AF113:AF117"/>
    <mergeCell ref="AG113:AG117"/>
    <mergeCell ref="E118:E122"/>
    <mergeCell ref="F118:F122"/>
    <mergeCell ref="G118:G122"/>
    <mergeCell ref="H118:I122"/>
    <mergeCell ref="J118:J122"/>
    <mergeCell ref="M118:M122"/>
    <mergeCell ref="N118:N122"/>
    <mergeCell ref="Y113:Y117"/>
    <mergeCell ref="Z113:Z117"/>
    <mergeCell ref="AA113:AA117"/>
    <mergeCell ref="AB113:AB117"/>
    <mergeCell ref="AC113:AC117"/>
    <mergeCell ref="AD113:AD117"/>
    <mergeCell ref="N113:N117"/>
    <mergeCell ref="O113:O117"/>
    <mergeCell ref="U113:U117"/>
    <mergeCell ref="V113:V117"/>
    <mergeCell ref="W113:W117"/>
    <mergeCell ref="X113:X117"/>
    <mergeCell ref="E113:E117"/>
    <mergeCell ref="F113:F117"/>
    <mergeCell ref="G113:G117"/>
    <mergeCell ref="H113:I117"/>
    <mergeCell ref="J113:J117"/>
    <mergeCell ref="M113:M117"/>
    <mergeCell ref="AF118:AF122"/>
    <mergeCell ref="AG118:AG122"/>
    <mergeCell ref="C123:C182"/>
    <mergeCell ref="D123:D182"/>
    <mergeCell ref="E123:E147"/>
    <mergeCell ref="F123:F147"/>
    <mergeCell ref="G123:G127"/>
    <mergeCell ref="H123:I127"/>
    <mergeCell ref="J123:J127"/>
    <mergeCell ref="M123:M127"/>
    <mergeCell ref="Z118:Z122"/>
    <mergeCell ref="AA118:AA122"/>
    <mergeCell ref="AB118:AB122"/>
    <mergeCell ref="AC118:AC122"/>
    <mergeCell ref="AD118:AD122"/>
    <mergeCell ref="AE118:AE122"/>
    <mergeCell ref="O118:O122"/>
    <mergeCell ref="U118:U122"/>
    <mergeCell ref="V118:V122"/>
    <mergeCell ref="W118:W122"/>
    <mergeCell ref="X118:X122"/>
    <mergeCell ref="Y118:Y122"/>
    <mergeCell ref="AB128:AB132"/>
    <mergeCell ref="AC128:AC132"/>
    <mergeCell ref="AD128:AD132"/>
    <mergeCell ref="AE128:AE132"/>
    <mergeCell ref="AF128:AF132"/>
    <mergeCell ref="AG128:AG132"/>
    <mergeCell ref="V128:V132"/>
    <mergeCell ref="W128:W132"/>
    <mergeCell ref="X128:X132"/>
    <mergeCell ref="Y128:Y132"/>
    <mergeCell ref="Z128:Z132"/>
    <mergeCell ref="AA128:AA132"/>
    <mergeCell ref="AE123:AE127"/>
    <mergeCell ref="AF123:AF127"/>
    <mergeCell ref="AG123:AG127"/>
    <mergeCell ref="G128:G132"/>
    <mergeCell ref="H128:I132"/>
    <mergeCell ref="J128:J132"/>
    <mergeCell ref="M128:M132"/>
    <mergeCell ref="N128:N132"/>
    <mergeCell ref="O128:O132"/>
    <mergeCell ref="U128:U132"/>
    <mergeCell ref="Y123:Y127"/>
    <mergeCell ref="Z123:Z127"/>
    <mergeCell ref="AA123:AA127"/>
    <mergeCell ref="AB123:AB127"/>
    <mergeCell ref="AC123:AC127"/>
    <mergeCell ref="AD123:AD127"/>
    <mergeCell ref="N123:N127"/>
    <mergeCell ref="O123:O127"/>
    <mergeCell ref="U123:U127"/>
    <mergeCell ref="V123:V127"/>
    <mergeCell ref="W123:W127"/>
    <mergeCell ref="X123:X127"/>
    <mergeCell ref="AG133:AG137"/>
    <mergeCell ref="G138:G142"/>
    <mergeCell ref="H138:I142"/>
    <mergeCell ref="J138:J142"/>
    <mergeCell ref="M138:M142"/>
    <mergeCell ref="N138:N142"/>
    <mergeCell ref="O138:O142"/>
    <mergeCell ref="U138:U142"/>
    <mergeCell ref="V138:V142"/>
    <mergeCell ref="W138:W142"/>
    <mergeCell ref="AA133:AA137"/>
    <mergeCell ref="AB133:AB137"/>
    <mergeCell ref="AC133:AC137"/>
    <mergeCell ref="AD133:AD137"/>
    <mergeCell ref="AE133:AE137"/>
    <mergeCell ref="AF133:AF137"/>
    <mergeCell ref="U133:U137"/>
    <mergeCell ref="V133:V137"/>
    <mergeCell ref="W133:W137"/>
    <mergeCell ref="X133:X137"/>
    <mergeCell ref="Y133:Y137"/>
    <mergeCell ref="Z133:Z137"/>
    <mergeCell ref="G133:G137"/>
    <mergeCell ref="H133:I137"/>
    <mergeCell ref="J133:J137"/>
    <mergeCell ref="M133:M137"/>
    <mergeCell ref="N133:N137"/>
    <mergeCell ref="O133:O137"/>
    <mergeCell ref="Y143:Y147"/>
    <mergeCell ref="Z143:Z147"/>
    <mergeCell ref="AD138:AD142"/>
    <mergeCell ref="AE138:AE142"/>
    <mergeCell ref="AF138:AF142"/>
    <mergeCell ref="AG138:AG142"/>
    <mergeCell ref="G143:G147"/>
    <mergeCell ref="H143:I147"/>
    <mergeCell ref="J143:J147"/>
    <mergeCell ref="M143:M147"/>
    <mergeCell ref="N143:N147"/>
    <mergeCell ref="O143:O147"/>
    <mergeCell ref="X138:X142"/>
    <mergeCell ref="Y138:Y142"/>
    <mergeCell ref="Z138:Z142"/>
    <mergeCell ref="AA138:AA142"/>
    <mergeCell ref="AB138:AB142"/>
    <mergeCell ref="AC138:AC142"/>
    <mergeCell ref="AB148:AB152"/>
    <mergeCell ref="AC148:AC152"/>
    <mergeCell ref="AD148:AD152"/>
    <mergeCell ref="AE148:AE152"/>
    <mergeCell ref="AF148:AF152"/>
    <mergeCell ref="AG148:AG152"/>
    <mergeCell ref="V148:V152"/>
    <mergeCell ref="W148:W152"/>
    <mergeCell ref="X148:X152"/>
    <mergeCell ref="Y148:Y152"/>
    <mergeCell ref="Z148:Z152"/>
    <mergeCell ref="AA148:AA152"/>
    <mergeCell ref="AG143:AG147"/>
    <mergeCell ref="E148:E162"/>
    <mergeCell ref="F148:F162"/>
    <mergeCell ref="G148:G152"/>
    <mergeCell ref="H148:I152"/>
    <mergeCell ref="J148:J152"/>
    <mergeCell ref="M148:M152"/>
    <mergeCell ref="N148:N152"/>
    <mergeCell ref="O148:O152"/>
    <mergeCell ref="U148:U152"/>
    <mergeCell ref="AA143:AA147"/>
    <mergeCell ref="AB143:AB147"/>
    <mergeCell ref="AC143:AC147"/>
    <mergeCell ref="AD143:AD147"/>
    <mergeCell ref="AE143:AE147"/>
    <mergeCell ref="AF143:AF147"/>
    <mergeCell ref="U143:U147"/>
    <mergeCell ref="V143:V147"/>
    <mergeCell ref="W143:W147"/>
    <mergeCell ref="X143:X147"/>
    <mergeCell ref="AG153:AG157"/>
    <mergeCell ref="G158:G162"/>
    <mergeCell ref="H158:I162"/>
    <mergeCell ref="J158:J162"/>
    <mergeCell ref="M158:M162"/>
    <mergeCell ref="N158:N162"/>
    <mergeCell ref="O158:O162"/>
    <mergeCell ref="U158:U162"/>
    <mergeCell ref="V158:V162"/>
    <mergeCell ref="W158:W162"/>
    <mergeCell ref="AA153:AA157"/>
    <mergeCell ref="AB153:AB157"/>
    <mergeCell ref="AC153:AC157"/>
    <mergeCell ref="AD153:AD157"/>
    <mergeCell ref="AE153:AE157"/>
    <mergeCell ref="AF153:AF157"/>
    <mergeCell ref="U153:U157"/>
    <mergeCell ref="V153:V157"/>
    <mergeCell ref="W153:W157"/>
    <mergeCell ref="X153:X157"/>
    <mergeCell ref="Y153:Y157"/>
    <mergeCell ref="Z153:Z157"/>
    <mergeCell ref="G153:G157"/>
    <mergeCell ref="H153:I157"/>
    <mergeCell ref="J153:J157"/>
    <mergeCell ref="M153:M157"/>
    <mergeCell ref="N153:N157"/>
    <mergeCell ref="O153:O157"/>
    <mergeCell ref="AD158:AD162"/>
    <mergeCell ref="AE158:AE162"/>
    <mergeCell ref="AF158:AF162"/>
    <mergeCell ref="AG158:AG162"/>
    <mergeCell ref="E163:E172"/>
    <mergeCell ref="F163:F172"/>
    <mergeCell ref="G163:G167"/>
    <mergeCell ref="H163:I167"/>
    <mergeCell ref="J163:J167"/>
    <mergeCell ref="M163:M167"/>
    <mergeCell ref="X158:X162"/>
    <mergeCell ref="Y158:Y162"/>
    <mergeCell ref="Z158:Z162"/>
    <mergeCell ref="AA158:AA162"/>
    <mergeCell ref="AB158:AB162"/>
    <mergeCell ref="AC158:AC162"/>
    <mergeCell ref="AB168:AB172"/>
    <mergeCell ref="AC168:AC172"/>
    <mergeCell ref="AD168:AD172"/>
    <mergeCell ref="AE168:AE172"/>
    <mergeCell ref="AF168:AF172"/>
    <mergeCell ref="AG168:AG172"/>
    <mergeCell ref="V168:V172"/>
    <mergeCell ref="W168:W172"/>
    <mergeCell ref="X168:X172"/>
    <mergeCell ref="Y168:Y172"/>
    <mergeCell ref="Z168:Z172"/>
    <mergeCell ref="AA168:AA172"/>
    <mergeCell ref="AE163:AE167"/>
    <mergeCell ref="AF163:AF167"/>
    <mergeCell ref="AG163:AG167"/>
    <mergeCell ref="G168:G172"/>
    <mergeCell ref="H168:I172"/>
    <mergeCell ref="J168:J172"/>
    <mergeCell ref="M168:M172"/>
    <mergeCell ref="N168:N172"/>
    <mergeCell ref="O168:O172"/>
    <mergeCell ref="U168:U172"/>
    <mergeCell ref="Y163:Y167"/>
    <mergeCell ref="Z163:Z167"/>
    <mergeCell ref="AA163:AA167"/>
    <mergeCell ref="AB163:AB167"/>
    <mergeCell ref="AC163:AC167"/>
    <mergeCell ref="AD163:AD167"/>
    <mergeCell ref="N163:N167"/>
    <mergeCell ref="O163:O167"/>
    <mergeCell ref="U163:U167"/>
    <mergeCell ref="V163:V167"/>
    <mergeCell ref="W163:W167"/>
    <mergeCell ref="X163:X167"/>
    <mergeCell ref="AE173:AE177"/>
    <mergeCell ref="AF173:AF177"/>
    <mergeCell ref="AG173:AG177"/>
    <mergeCell ref="E178:E182"/>
    <mergeCell ref="F178:F182"/>
    <mergeCell ref="G178:G182"/>
    <mergeCell ref="H178:I182"/>
    <mergeCell ref="J178:J182"/>
    <mergeCell ref="M178:M182"/>
    <mergeCell ref="N178:N182"/>
    <mergeCell ref="Y173:Y177"/>
    <mergeCell ref="Z173:Z177"/>
    <mergeCell ref="AA173:AA177"/>
    <mergeCell ref="AB173:AB177"/>
    <mergeCell ref="AC173:AC177"/>
    <mergeCell ref="AD173:AD177"/>
    <mergeCell ref="N173:N177"/>
    <mergeCell ref="O173:O177"/>
    <mergeCell ref="U173:U177"/>
    <mergeCell ref="V173:V177"/>
    <mergeCell ref="W173:W177"/>
    <mergeCell ref="X173:X177"/>
    <mergeCell ref="E173:E177"/>
    <mergeCell ref="F173:F177"/>
    <mergeCell ref="G173:G177"/>
    <mergeCell ref="H173:I177"/>
    <mergeCell ref="J173:J177"/>
    <mergeCell ref="M173:M177"/>
    <mergeCell ref="AF178:AF182"/>
    <mergeCell ref="AG178:AG182"/>
    <mergeCell ref="C183:C640"/>
    <mergeCell ref="D183:D640"/>
    <mergeCell ref="E183:E187"/>
    <mergeCell ref="F183:F187"/>
    <mergeCell ref="G183:G187"/>
    <mergeCell ref="H183:I187"/>
    <mergeCell ref="J183:J187"/>
    <mergeCell ref="M183:M187"/>
    <mergeCell ref="Z178:Z182"/>
    <mergeCell ref="AA178:AA182"/>
    <mergeCell ref="AB178:AB182"/>
    <mergeCell ref="AC178:AC182"/>
    <mergeCell ref="AD178:AD182"/>
    <mergeCell ref="AE178:AE182"/>
    <mergeCell ref="O178:O182"/>
    <mergeCell ref="U178:U182"/>
    <mergeCell ref="V178:V182"/>
    <mergeCell ref="W178:W182"/>
    <mergeCell ref="X178:X182"/>
    <mergeCell ref="Y178:Y182"/>
    <mergeCell ref="AE183:AE187"/>
    <mergeCell ref="AA188:AA192"/>
    <mergeCell ref="AB188:AB192"/>
    <mergeCell ref="AC188:AC192"/>
    <mergeCell ref="AD188:AD192"/>
    <mergeCell ref="AE188:AE192"/>
    <mergeCell ref="O188:O192"/>
    <mergeCell ref="U188:U192"/>
    <mergeCell ref="V188:V192"/>
    <mergeCell ref="W188:W192"/>
    <mergeCell ref="X188:X192"/>
    <mergeCell ref="Y188:Y192"/>
    <mergeCell ref="AF183:AF187"/>
    <mergeCell ref="AG183:AG187"/>
    <mergeCell ref="E188:E207"/>
    <mergeCell ref="F188:F207"/>
    <mergeCell ref="G188:G192"/>
    <mergeCell ref="H188:I192"/>
    <mergeCell ref="J188:J192"/>
    <mergeCell ref="M188:M192"/>
    <mergeCell ref="N188:N192"/>
    <mergeCell ref="Y183:Y187"/>
    <mergeCell ref="Z183:Z187"/>
    <mergeCell ref="AA183:AA187"/>
    <mergeCell ref="AB183:AB187"/>
    <mergeCell ref="AC183:AC187"/>
    <mergeCell ref="AD183:AD187"/>
    <mergeCell ref="N183:N187"/>
    <mergeCell ref="O183:O187"/>
    <mergeCell ref="U183:U187"/>
    <mergeCell ref="V183:V187"/>
    <mergeCell ref="W183:W187"/>
    <mergeCell ref="X183:X187"/>
    <mergeCell ref="AF188:AF192"/>
    <mergeCell ref="AG188:AG192"/>
    <mergeCell ref="G193:G197"/>
    <mergeCell ref="H193:I197"/>
    <mergeCell ref="J193:J197"/>
    <mergeCell ref="M193:M197"/>
    <mergeCell ref="N193:N197"/>
    <mergeCell ref="O193:O197"/>
    <mergeCell ref="U193:U197"/>
    <mergeCell ref="V193:V197"/>
    <mergeCell ref="Z188:Z192"/>
    <mergeCell ref="O198:O202"/>
    <mergeCell ref="U198:U202"/>
    <mergeCell ref="V198:V202"/>
    <mergeCell ref="W198:W202"/>
    <mergeCell ref="X198:X202"/>
    <mergeCell ref="Y198:Y202"/>
    <mergeCell ref="AC193:AC197"/>
    <mergeCell ref="AD193:AD197"/>
    <mergeCell ref="AE193:AE197"/>
    <mergeCell ref="AF193:AF197"/>
    <mergeCell ref="AG193:AG197"/>
    <mergeCell ref="G198:G202"/>
    <mergeCell ref="H198:I202"/>
    <mergeCell ref="J198:J202"/>
    <mergeCell ref="M198:M202"/>
    <mergeCell ref="N198:N202"/>
    <mergeCell ref="W193:W197"/>
    <mergeCell ref="X193:X197"/>
    <mergeCell ref="Y193:Y197"/>
    <mergeCell ref="Z193:Z197"/>
    <mergeCell ref="AA193:AA197"/>
    <mergeCell ref="AB193:AB197"/>
    <mergeCell ref="AC203:AC207"/>
    <mergeCell ref="AD203:AD207"/>
    <mergeCell ref="AE203:AE207"/>
    <mergeCell ref="AF203:AF207"/>
    <mergeCell ref="AG203:AG207"/>
    <mergeCell ref="E208:E242"/>
    <mergeCell ref="F208:F242"/>
    <mergeCell ref="G208:G212"/>
    <mergeCell ref="H208:I212"/>
    <mergeCell ref="J208:J212"/>
    <mergeCell ref="W203:W207"/>
    <mergeCell ref="X203:X207"/>
    <mergeCell ref="Y203:Y207"/>
    <mergeCell ref="Z203:Z207"/>
    <mergeCell ref="AA203:AA207"/>
    <mergeCell ref="AB203:AB207"/>
    <mergeCell ref="AF198:AF202"/>
    <mergeCell ref="AG198:AG202"/>
    <mergeCell ref="G203:G207"/>
    <mergeCell ref="H203:I207"/>
    <mergeCell ref="J203:J207"/>
    <mergeCell ref="M203:M207"/>
    <mergeCell ref="N203:N207"/>
    <mergeCell ref="O203:O207"/>
    <mergeCell ref="U203:U207"/>
    <mergeCell ref="V203:V207"/>
    <mergeCell ref="Z198:Z202"/>
    <mergeCell ref="AA198:AA202"/>
    <mergeCell ref="AB198:AB202"/>
    <mergeCell ref="AC198:AC202"/>
    <mergeCell ref="AD198:AD202"/>
    <mergeCell ref="AE198:AE202"/>
    <mergeCell ref="U213:U217"/>
    <mergeCell ref="V213:V217"/>
    <mergeCell ref="W213:W217"/>
    <mergeCell ref="X213:X217"/>
    <mergeCell ref="Y213:Y217"/>
    <mergeCell ref="Z213:Z217"/>
    <mergeCell ref="AD208:AD212"/>
    <mergeCell ref="AE208:AE212"/>
    <mergeCell ref="AF208:AF212"/>
    <mergeCell ref="AG208:AG212"/>
    <mergeCell ref="G213:G217"/>
    <mergeCell ref="H213:I217"/>
    <mergeCell ref="J213:J217"/>
    <mergeCell ref="M213:M217"/>
    <mergeCell ref="N213:N217"/>
    <mergeCell ref="O213:O217"/>
    <mergeCell ref="X208:X212"/>
    <mergeCell ref="Y208:Y212"/>
    <mergeCell ref="Z208:Z212"/>
    <mergeCell ref="AA208:AA212"/>
    <mergeCell ref="AB208:AB212"/>
    <mergeCell ref="AC208:AC212"/>
    <mergeCell ref="M208:M212"/>
    <mergeCell ref="N208:N212"/>
    <mergeCell ref="O208:O212"/>
    <mergeCell ref="U208:U212"/>
    <mergeCell ref="V208:V212"/>
    <mergeCell ref="W208:W212"/>
    <mergeCell ref="AD218:AD222"/>
    <mergeCell ref="AE218:AE222"/>
    <mergeCell ref="AF218:AF222"/>
    <mergeCell ref="AG218:AG222"/>
    <mergeCell ref="G223:G227"/>
    <mergeCell ref="H223:I227"/>
    <mergeCell ref="J223:J227"/>
    <mergeCell ref="M223:M227"/>
    <mergeCell ref="N223:N227"/>
    <mergeCell ref="O223:O227"/>
    <mergeCell ref="X218:X222"/>
    <mergeCell ref="Y218:Y222"/>
    <mergeCell ref="Z218:Z222"/>
    <mergeCell ref="AA218:AA222"/>
    <mergeCell ref="AB218:AB222"/>
    <mergeCell ref="AC218:AC222"/>
    <mergeCell ref="AG213:AG217"/>
    <mergeCell ref="G218:G222"/>
    <mergeCell ref="H218:I222"/>
    <mergeCell ref="J218:J222"/>
    <mergeCell ref="M218:M222"/>
    <mergeCell ref="N218:N222"/>
    <mergeCell ref="O218:O222"/>
    <mergeCell ref="U218:U222"/>
    <mergeCell ref="V218:V222"/>
    <mergeCell ref="W218:W222"/>
    <mergeCell ref="AA213:AA217"/>
    <mergeCell ref="AB213:AB217"/>
    <mergeCell ref="AC213:AC217"/>
    <mergeCell ref="AD213:AD217"/>
    <mergeCell ref="AE213:AE217"/>
    <mergeCell ref="AF213:AF217"/>
    <mergeCell ref="AG223:AG227"/>
    <mergeCell ref="G228:G232"/>
    <mergeCell ref="H228:H232"/>
    <mergeCell ref="I228:I232"/>
    <mergeCell ref="J228:J232"/>
    <mergeCell ref="M228:M232"/>
    <mergeCell ref="N228:N232"/>
    <mergeCell ref="O228:O232"/>
    <mergeCell ref="U228:U232"/>
    <mergeCell ref="V228:V232"/>
    <mergeCell ref="AA223:AA227"/>
    <mergeCell ref="AB223:AB227"/>
    <mergeCell ref="AC223:AC227"/>
    <mergeCell ref="AD223:AD227"/>
    <mergeCell ref="AE223:AE227"/>
    <mergeCell ref="AF223:AF227"/>
    <mergeCell ref="U223:U227"/>
    <mergeCell ref="V223:V227"/>
    <mergeCell ref="W223:W227"/>
    <mergeCell ref="X223:X227"/>
    <mergeCell ref="Y223:Y227"/>
    <mergeCell ref="Z223:Z227"/>
    <mergeCell ref="W233:W237"/>
    <mergeCell ref="X233:X237"/>
    <mergeCell ref="AC228:AC232"/>
    <mergeCell ref="AD228:AD232"/>
    <mergeCell ref="AE228:AE232"/>
    <mergeCell ref="AF228:AF232"/>
    <mergeCell ref="AG228:AG232"/>
    <mergeCell ref="G233:G237"/>
    <mergeCell ref="H233:H237"/>
    <mergeCell ref="I233:I237"/>
    <mergeCell ref="J233:J237"/>
    <mergeCell ref="M233:M237"/>
    <mergeCell ref="W228:W232"/>
    <mergeCell ref="X228:X232"/>
    <mergeCell ref="Y228:Y232"/>
    <mergeCell ref="Z228:Z232"/>
    <mergeCell ref="AA228:AA232"/>
    <mergeCell ref="AB228:AB232"/>
    <mergeCell ref="AB238:AB242"/>
    <mergeCell ref="AC238:AC242"/>
    <mergeCell ref="AD238:AD242"/>
    <mergeCell ref="AE238:AE242"/>
    <mergeCell ref="AF238:AF242"/>
    <mergeCell ref="AG238:AG242"/>
    <mergeCell ref="V238:V242"/>
    <mergeCell ref="W238:W242"/>
    <mergeCell ref="X238:X242"/>
    <mergeCell ref="Y238:Y242"/>
    <mergeCell ref="Z238:Z242"/>
    <mergeCell ref="AA238:AA242"/>
    <mergeCell ref="AE233:AE237"/>
    <mergeCell ref="AF233:AF237"/>
    <mergeCell ref="AG233:AG237"/>
    <mergeCell ref="G238:G242"/>
    <mergeCell ref="H238:I242"/>
    <mergeCell ref="J238:J242"/>
    <mergeCell ref="M238:M242"/>
    <mergeCell ref="N238:N242"/>
    <mergeCell ref="O238:O242"/>
    <mergeCell ref="U238:U242"/>
    <mergeCell ref="Y233:Y237"/>
    <mergeCell ref="Z233:Z237"/>
    <mergeCell ref="AA233:AA237"/>
    <mergeCell ref="AB233:AB237"/>
    <mergeCell ref="AC233:AC237"/>
    <mergeCell ref="AD233:AD237"/>
    <mergeCell ref="N233:N237"/>
    <mergeCell ref="O233:O237"/>
    <mergeCell ref="U233:U237"/>
    <mergeCell ref="V233:V237"/>
    <mergeCell ref="U248:U252"/>
    <mergeCell ref="V248:V252"/>
    <mergeCell ref="W248:W252"/>
    <mergeCell ref="X248:X252"/>
    <mergeCell ref="Y248:Y252"/>
    <mergeCell ref="Z248:Z252"/>
    <mergeCell ref="AE243:AE247"/>
    <mergeCell ref="AF243:AF247"/>
    <mergeCell ref="AG243:AG247"/>
    <mergeCell ref="G248:G252"/>
    <mergeCell ref="H248:H252"/>
    <mergeCell ref="I248:I252"/>
    <mergeCell ref="J248:J252"/>
    <mergeCell ref="M248:M252"/>
    <mergeCell ref="N248:N252"/>
    <mergeCell ref="O248:O252"/>
    <mergeCell ref="Y243:Y247"/>
    <mergeCell ref="Z243:Z247"/>
    <mergeCell ref="AA243:AA247"/>
    <mergeCell ref="AB243:AB247"/>
    <mergeCell ref="AC243:AC247"/>
    <mergeCell ref="AD243:AD247"/>
    <mergeCell ref="N243:N247"/>
    <mergeCell ref="O243:O247"/>
    <mergeCell ref="U243:U247"/>
    <mergeCell ref="V243:V247"/>
    <mergeCell ref="W243:W247"/>
    <mergeCell ref="X243:X247"/>
    <mergeCell ref="G243:G247"/>
    <mergeCell ref="H243:I247"/>
    <mergeCell ref="J243:J247"/>
    <mergeCell ref="M243:M247"/>
    <mergeCell ref="AC253:AC257"/>
    <mergeCell ref="AD253:AD257"/>
    <mergeCell ref="AE253:AE257"/>
    <mergeCell ref="AF253:AF257"/>
    <mergeCell ref="AG253:AG257"/>
    <mergeCell ref="G258:G262"/>
    <mergeCell ref="H258:H262"/>
    <mergeCell ref="I258:I262"/>
    <mergeCell ref="J258:J262"/>
    <mergeCell ref="M258:M262"/>
    <mergeCell ref="W253:W257"/>
    <mergeCell ref="X253:X257"/>
    <mergeCell ref="Y253:Y257"/>
    <mergeCell ref="Z253:Z257"/>
    <mergeCell ref="AA253:AA257"/>
    <mergeCell ref="AB253:AB257"/>
    <mergeCell ref="AG248:AG252"/>
    <mergeCell ref="G253:G257"/>
    <mergeCell ref="H253:H257"/>
    <mergeCell ref="I253:I257"/>
    <mergeCell ref="J253:J257"/>
    <mergeCell ref="M253:M257"/>
    <mergeCell ref="N253:N257"/>
    <mergeCell ref="O253:O257"/>
    <mergeCell ref="U253:U257"/>
    <mergeCell ref="V253:V257"/>
    <mergeCell ref="AA248:AA252"/>
    <mergeCell ref="AB248:AB252"/>
    <mergeCell ref="AC248:AC252"/>
    <mergeCell ref="AD248:AD252"/>
    <mergeCell ref="AE248:AE252"/>
    <mergeCell ref="AF248:AF252"/>
    <mergeCell ref="Y263:Y267"/>
    <mergeCell ref="Z263:Z267"/>
    <mergeCell ref="AE258:AE262"/>
    <mergeCell ref="AF258:AF262"/>
    <mergeCell ref="AG258:AG262"/>
    <mergeCell ref="G263:G267"/>
    <mergeCell ref="H263:H267"/>
    <mergeCell ref="I263:I267"/>
    <mergeCell ref="J263:J267"/>
    <mergeCell ref="M263:M267"/>
    <mergeCell ref="N263:N267"/>
    <mergeCell ref="O263:O267"/>
    <mergeCell ref="Y258:Y262"/>
    <mergeCell ref="Z258:Z262"/>
    <mergeCell ref="AA258:AA262"/>
    <mergeCell ref="AB258:AB262"/>
    <mergeCell ref="AC258:AC262"/>
    <mergeCell ref="AD258:AD262"/>
    <mergeCell ref="N258:N262"/>
    <mergeCell ref="O258:O262"/>
    <mergeCell ref="U258:U262"/>
    <mergeCell ref="V258:V262"/>
    <mergeCell ref="W258:W262"/>
    <mergeCell ref="X258:X262"/>
    <mergeCell ref="AB269:AB273"/>
    <mergeCell ref="AC269:AC273"/>
    <mergeCell ref="AD269:AD273"/>
    <mergeCell ref="AE269:AE273"/>
    <mergeCell ref="AF269:AF273"/>
    <mergeCell ref="AG269:AG273"/>
    <mergeCell ref="V269:V273"/>
    <mergeCell ref="W269:W273"/>
    <mergeCell ref="X269:X273"/>
    <mergeCell ref="Y269:Y273"/>
    <mergeCell ref="Z269:Z273"/>
    <mergeCell ref="AA269:AA273"/>
    <mergeCell ref="AG263:AG267"/>
    <mergeCell ref="H268:J268"/>
    <mergeCell ref="G269:G273"/>
    <mergeCell ref="H269:H273"/>
    <mergeCell ref="I269:I273"/>
    <mergeCell ref="J269:J273"/>
    <mergeCell ref="M269:M273"/>
    <mergeCell ref="N269:N273"/>
    <mergeCell ref="O269:O273"/>
    <mergeCell ref="U269:U273"/>
    <mergeCell ref="AA263:AA267"/>
    <mergeCell ref="AB263:AB267"/>
    <mergeCell ref="AC263:AC267"/>
    <mergeCell ref="AD263:AD267"/>
    <mergeCell ref="AE263:AE267"/>
    <mergeCell ref="AF263:AF267"/>
    <mergeCell ref="U263:U267"/>
    <mergeCell ref="V263:V267"/>
    <mergeCell ref="W263:W267"/>
    <mergeCell ref="X263:X267"/>
    <mergeCell ref="X279:X283"/>
    <mergeCell ref="Y279:Y283"/>
    <mergeCell ref="AD274:AD278"/>
    <mergeCell ref="AE274:AE278"/>
    <mergeCell ref="AF274:AF278"/>
    <mergeCell ref="AG274:AG278"/>
    <mergeCell ref="G279:G283"/>
    <mergeCell ref="H279:H283"/>
    <mergeCell ref="I279:I283"/>
    <mergeCell ref="J279:J283"/>
    <mergeCell ref="M279:M283"/>
    <mergeCell ref="N279:N283"/>
    <mergeCell ref="X274:X278"/>
    <mergeCell ref="Y274:Y278"/>
    <mergeCell ref="Z274:Z278"/>
    <mergeCell ref="AA274:AA278"/>
    <mergeCell ref="AB274:AB278"/>
    <mergeCell ref="AC274:AC278"/>
    <mergeCell ref="M274:M278"/>
    <mergeCell ref="N274:N278"/>
    <mergeCell ref="O274:O278"/>
    <mergeCell ref="U274:U278"/>
    <mergeCell ref="V274:V278"/>
    <mergeCell ref="W274:W278"/>
    <mergeCell ref="G274:G278"/>
    <mergeCell ref="H274:H278"/>
    <mergeCell ref="I274:I278"/>
    <mergeCell ref="J274:J278"/>
    <mergeCell ref="AB284:AB288"/>
    <mergeCell ref="AC284:AC288"/>
    <mergeCell ref="AD284:AD288"/>
    <mergeCell ref="AE284:AE288"/>
    <mergeCell ref="AF284:AF288"/>
    <mergeCell ref="AG284:AG288"/>
    <mergeCell ref="V284:V288"/>
    <mergeCell ref="W284:W288"/>
    <mergeCell ref="X284:X288"/>
    <mergeCell ref="Y284:Y288"/>
    <mergeCell ref="Z284:Z288"/>
    <mergeCell ref="AA284:AA288"/>
    <mergeCell ref="AF279:AF283"/>
    <mergeCell ref="AG279:AG283"/>
    <mergeCell ref="G284:G288"/>
    <mergeCell ref="H284:H288"/>
    <mergeCell ref="I284:I288"/>
    <mergeCell ref="J284:J288"/>
    <mergeCell ref="M284:M288"/>
    <mergeCell ref="N284:N288"/>
    <mergeCell ref="O284:O288"/>
    <mergeCell ref="U284:U288"/>
    <mergeCell ref="Z279:Z283"/>
    <mergeCell ref="AA279:AA283"/>
    <mergeCell ref="AB279:AB283"/>
    <mergeCell ref="AC279:AC283"/>
    <mergeCell ref="AD279:AD283"/>
    <mergeCell ref="AE279:AE283"/>
    <mergeCell ref="O279:O283"/>
    <mergeCell ref="U279:U283"/>
    <mergeCell ref="V279:V283"/>
    <mergeCell ref="W279:W283"/>
    <mergeCell ref="AF289:AF293"/>
    <mergeCell ref="AG289:AG293"/>
    <mergeCell ref="G294:G298"/>
    <mergeCell ref="H294:H298"/>
    <mergeCell ref="I294:I298"/>
    <mergeCell ref="J294:J298"/>
    <mergeCell ref="M294:M298"/>
    <mergeCell ref="N294:N298"/>
    <mergeCell ref="O294:O298"/>
    <mergeCell ref="U294:U298"/>
    <mergeCell ref="Z289:Z293"/>
    <mergeCell ref="AA289:AA293"/>
    <mergeCell ref="AB289:AB293"/>
    <mergeCell ref="AC289:AC293"/>
    <mergeCell ref="AD289:AD293"/>
    <mergeCell ref="AE289:AE293"/>
    <mergeCell ref="O289:O293"/>
    <mergeCell ref="U289:U293"/>
    <mergeCell ref="V289:V293"/>
    <mergeCell ref="W289:W293"/>
    <mergeCell ref="X289:X293"/>
    <mergeCell ref="Y289:Y293"/>
    <mergeCell ref="G289:G293"/>
    <mergeCell ref="H289:H293"/>
    <mergeCell ref="I289:I293"/>
    <mergeCell ref="J289:J293"/>
    <mergeCell ref="M289:M293"/>
    <mergeCell ref="N289:N293"/>
    <mergeCell ref="H299:J299"/>
    <mergeCell ref="G300:G304"/>
    <mergeCell ref="H300:H304"/>
    <mergeCell ref="I300:I304"/>
    <mergeCell ref="J300:J304"/>
    <mergeCell ref="M300:M304"/>
    <mergeCell ref="AB294:AB298"/>
    <mergeCell ref="AC294:AC298"/>
    <mergeCell ref="AD294:AD298"/>
    <mergeCell ref="AE294:AE298"/>
    <mergeCell ref="AF294:AF298"/>
    <mergeCell ref="AG294:AG298"/>
    <mergeCell ref="V294:V298"/>
    <mergeCell ref="W294:W298"/>
    <mergeCell ref="X294:X298"/>
    <mergeCell ref="Y294:Y298"/>
    <mergeCell ref="Z294:Z298"/>
    <mergeCell ref="AA294:AA298"/>
    <mergeCell ref="U305:U309"/>
    <mergeCell ref="V305:V309"/>
    <mergeCell ref="W305:W309"/>
    <mergeCell ref="X305:X309"/>
    <mergeCell ref="Y305:Y309"/>
    <mergeCell ref="Z305:Z309"/>
    <mergeCell ref="AE300:AE304"/>
    <mergeCell ref="AF300:AF304"/>
    <mergeCell ref="AG300:AG304"/>
    <mergeCell ref="G305:G309"/>
    <mergeCell ref="H305:H309"/>
    <mergeCell ref="I305:I309"/>
    <mergeCell ref="J305:J309"/>
    <mergeCell ref="M305:M309"/>
    <mergeCell ref="N305:N309"/>
    <mergeCell ref="O305:O309"/>
    <mergeCell ref="Y300:Y304"/>
    <mergeCell ref="Z300:Z304"/>
    <mergeCell ref="AA300:AA304"/>
    <mergeCell ref="AB300:AB304"/>
    <mergeCell ref="AC300:AC304"/>
    <mergeCell ref="AD300:AD304"/>
    <mergeCell ref="N300:N304"/>
    <mergeCell ref="O300:O304"/>
    <mergeCell ref="U300:U304"/>
    <mergeCell ref="V300:V304"/>
    <mergeCell ref="W300:W304"/>
    <mergeCell ref="X300:X304"/>
    <mergeCell ref="AC310:AC314"/>
    <mergeCell ref="AD310:AD314"/>
    <mergeCell ref="AE310:AE314"/>
    <mergeCell ref="AF310:AF314"/>
    <mergeCell ref="AG310:AG314"/>
    <mergeCell ref="G315:G319"/>
    <mergeCell ref="H315:H319"/>
    <mergeCell ref="I315:I319"/>
    <mergeCell ref="J315:J319"/>
    <mergeCell ref="M315:M319"/>
    <mergeCell ref="W310:W314"/>
    <mergeCell ref="X310:X314"/>
    <mergeCell ref="Y310:Y314"/>
    <mergeCell ref="Z310:Z314"/>
    <mergeCell ref="AA310:AA314"/>
    <mergeCell ref="AB310:AB314"/>
    <mergeCell ref="AG305:AG309"/>
    <mergeCell ref="G310:G314"/>
    <mergeCell ref="H310:H314"/>
    <mergeCell ref="I310:I314"/>
    <mergeCell ref="J310:J314"/>
    <mergeCell ref="M310:M314"/>
    <mergeCell ref="N310:N314"/>
    <mergeCell ref="O310:O314"/>
    <mergeCell ref="U310:U314"/>
    <mergeCell ref="V310:V314"/>
    <mergeCell ref="AA305:AA309"/>
    <mergeCell ref="AB305:AB309"/>
    <mergeCell ref="AC305:AC309"/>
    <mergeCell ref="AD305:AD309"/>
    <mergeCell ref="AE305:AE309"/>
    <mergeCell ref="AF305:AF309"/>
    <mergeCell ref="U320:U324"/>
    <mergeCell ref="V320:V324"/>
    <mergeCell ref="W320:W324"/>
    <mergeCell ref="X320:X324"/>
    <mergeCell ref="Y320:Y324"/>
    <mergeCell ref="Z320:Z324"/>
    <mergeCell ref="AE315:AE319"/>
    <mergeCell ref="AF315:AF319"/>
    <mergeCell ref="AG315:AG319"/>
    <mergeCell ref="G320:G324"/>
    <mergeCell ref="H320:H324"/>
    <mergeCell ref="I320:I324"/>
    <mergeCell ref="J320:J324"/>
    <mergeCell ref="M320:M324"/>
    <mergeCell ref="N320:N324"/>
    <mergeCell ref="O320:O324"/>
    <mergeCell ref="Y315:Y319"/>
    <mergeCell ref="Z315:Z319"/>
    <mergeCell ref="AA315:AA319"/>
    <mergeCell ref="AB315:AB319"/>
    <mergeCell ref="AC315:AC319"/>
    <mergeCell ref="AD315:AD319"/>
    <mergeCell ref="N315:N319"/>
    <mergeCell ref="O315:O319"/>
    <mergeCell ref="U315:U319"/>
    <mergeCell ref="V315:V319"/>
    <mergeCell ref="W315:W319"/>
    <mergeCell ref="X315:X319"/>
    <mergeCell ref="AC325:AC329"/>
    <mergeCell ref="AD325:AD329"/>
    <mergeCell ref="AE325:AE329"/>
    <mergeCell ref="AF325:AF329"/>
    <mergeCell ref="AG325:AG329"/>
    <mergeCell ref="G330:G334"/>
    <mergeCell ref="H330:H334"/>
    <mergeCell ref="I330:I334"/>
    <mergeCell ref="J330:J334"/>
    <mergeCell ref="M330:M334"/>
    <mergeCell ref="W325:W329"/>
    <mergeCell ref="X325:X329"/>
    <mergeCell ref="Y325:Y329"/>
    <mergeCell ref="Z325:Z329"/>
    <mergeCell ref="AA325:AA329"/>
    <mergeCell ref="AB325:AB329"/>
    <mergeCell ref="AG320:AG324"/>
    <mergeCell ref="G325:G329"/>
    <mergeCell ref="H325:H329"/>
    <mergeCell ref="I325:I329"/>
    <mergeCell ref="J325:J329"/>
    <mergeCell ref="M325:M329"/>
    <mergeCell ref="N325:N329"/>
    <mergeCell ref="O325:O329"/>
    <mergeCell ref="U325:U329"/>
    <mergeCell ref="V325:V329"/>
    <mergeCell ref="AA320:AA324"/>
    <mergeCell ref="AB320:AB324"/>
    <mergeCell ref="AC320:AC324"/>
    <mergeCell ref="AD320:AD324"/>
    <mergeCell ref="AE320:AE324"/>
    <mergeCell ref="AF320:AF324"/>
    <mergeCell ref="U335:U339"/>
    <mergeCell ref="V335:V339"/>
    <mergeCell ref="W335:W339"/>
    <mergeCell ref="X335:X339"/>
    <mergeCell ref="Y335:Y339"/>
    <mergeCell ref="Z335:Z339"/>
    <mergeCell ref="AE330:AE334"/>
    <mergeCell ref="AF330:AF334"/>
    <mergeCell ref="AG330:AG334"/>
    <mergeCell ref="G335:G339"/>
    <mergeCell ref="H335:H339"/>
    <mergeCell ref="I335:I339"/>
    <mergeCell ref="J335:J339"/>
    <mergeCell ref="M335:M339"/>
    <mergeCell ref="N335:N339"/>
    <mergeCell ref="O335:O339"/>
    <mergeCell ref="Y330:Y334"/>
    <mergeCell ref="Z330:Z334"/>
    <mergeCell ref="AA330:AA334"/>
    <mergeCell ref="AB330:AB334"/>
    <mergeCell ref="AC330:AC334"/>
    <mergeCell ref="AD330:AD334"/>
    <mergeCell ref="N330:N334"/>
    <mergeCell ref="O330:O334"/>
    <mergeCell ref="U330:U334"/>
    <mergeCell ref="V330:V334"/>
    <mergeCell ref="W330:W334"/>
    <mergeCell ref="X330:X334"/>
    <mergeCell ref="AC340:AC344"/>
    <mergeCell ref="AD340:AD344"/>
    <mergeCell ref="AE340:AE344"/>
    <mergeCell ref="AF340:AF344"/>
    <mergeCell ref="AG340:AG344"/>
    <mergeCell ref="G345:G349"/>
    <mergeCell ref="H345:H349"/>
    <mergeCell ref="I345:I349"/>
    <mergeCell ref="J345:J349"/>
    <mergeCell ref="M345:M349"/>
    <mergeCell ref="W340:W344"/>
    <mergeCell ref="X340:X344"/>
    <mergeCell ref="Y340:Y344"/>
    <mergeCell ref="Z340:Z344"/>
    <mergeCell ref="AA340:AA344"/>
    <mergeCell ref="AB340:AB344"/>
    <mergeCell ref="AG335:AG339"/>
    <mergeCell ref="G340:G344"/>
    <mergeCell ref="H340:H344"/>
    <mergeCell ref="I340:I344"/>
    <mergeCell ref="J340:J344"/>
    <mergeCell ref="M340:M344"/>
    <mergeCell ref="N340:N344"/>
    <mergeCell ref="O340:O344"/>
    <mergeCell ref="U340:U344"/>
    <mergeCell ref="V340:V344"/>
    <mergeCell ref="AA335:AA339"/>
    <mergeCell ref="AB335:AB339"/>
    <mergeCell ref="AC335:AC339"/>
    <mergeCell ref="AD335:AD339"/>
    <mergeCell ref="AE335:AE339"/>
    <mergeCell ref="AF335:AF339"/>
    <mergeCell ref="U350:U354"/>
    <mergeCell ref="V350:V354"/>
    <mergeCell ref="W350:W354"/>
    <mergeCell ref="X350:X354"/>
    <mergeCell ref="Y350:Y354"/>
    <mergeCell ref="Z350:Z354"/>
    <mergeCell ref="AE345:AE349"/>
    <mergeCell ref="AF345:AF349"/>
    <mergeCell ref="AG345:AG349"/>
    <mergeCell ref="G350:G354"/>
    <mergeCell ref="H350:H354"/>
    <mergeCell ref="I350:I354"/>
    <mergeCell ref="J350:J354"/>
    <mergeCell ref="M350:M354"/>
    <mergeCell ref="N350:N354"/>
    <mergeCell ref="O350:O354"/>
    <mergeCell ref="Y345:Y349"/>
    <mergeCell ref="Z345:Z349"/>
    <mergeCell ref="AA345:AA349"/>
    <mergeCell ref="AB345:AB349"/>
    <mergeCell ref="AC345:AC349"/>
    <mergeCell ref="AD345:AD349"/>
    <mergeCell ref="N345:N349"/>
    <mergeCell ref="O345:O349"/>
    <mergeCell ref="U345:U349"/>
    <mergeCell ref="V345:V349"/>
    <mergeCell ref="W345:W349"/>
    <mergeCell ref="X345:X349"/>
    <mergeCell ref="AC355:AC359"/>
    <mergeCell ref="AD355:AD359"/>
    <mergeCell ref="AE355:AE359"/>
    <mergeCell ref="AF355:AF359"/>
    <mergeCell ref="AG355:AG359"/>
    <mergeCell ref="G360:G364"/>
    <mergeCell ref="H360:H364"/>
    <mergeCell ref="I360:I364"/>
    <mergeCell ref="J360:J364"/>
    <mergeCell ref="M360:M364"/>
    <mergeCell ref="W355:W359"/>
    <mergeCell ref="X355:X359"/>
    <mergeCell ref="Y355:Y359"/>
    <mergeCell ref="Z355:Z359"/>
    <mergeCell ref="AA355:AA359"/>
    <mergeCell ref="AB355:AB359"/>
    <mergeCell ref="AG350:AG354"/>
    <mergeCell ref="G355:G359"/>
    <mergeCell ref="H355:H359"/>
    <mergeCell ref="I355:I359"/>
    <mergeCell ref="J355:J359"/>
    <mergeCell ref="M355:M359"/>
    <mergeCell ref="N355:N359"/>
    <mergeCell ref="O355:O359"/>
    <mergeCell ref="U355:U359"/>
    <mergeCell ref="V355:V359"/>
    <mergeCell ref="AA350:AA354"/>
    <mergeCell ref="AB350:AB354"/>
    <mergeCell ref="AC350:AC354"/>
    <mergeCell ref="AD350:AD354"/>
    <mergeCell ref="AE350:AE354"/>
    <mergeCell ref="AF350:AF354"/>
    <mergeCell ref="U365:U369"/>
    <mergeCell ref="V365:V369"/>
    <mergeCell ref="W365:W369"/>
    <mergeCell ref="X365:X369"/>
    <mergeCell ref="Y365:Y369"/>
    <mergeCell ref="Z365:Z369"/>
    <mergeCell ref="AE360:AE364"/>
    <mergeCell ref="AF360:AF364"/>
    <mergeCell ref="AG360:AG364"/>
    <mergeCell ref="G365:G369"/>
    <mergeCell ref="H365:H369"/>
    <mergeCell ref="I365:I369"/>
    <mergeCell ref="J365:J369"/>
    <mergeCell ref="M365:M369"/>
    <mergeCell ref="N365:N369"/>
    <mergeCell ref="O365:O369"/>
    <mergeCell ref="Y360:Y364"/>
    <mergeCell ref="Z360:Z364"/>
    <mergeCell ref="AA360:AA364"/>
    <mergeCell ref="AB360:AB364"/>
    <mergeCell ref="AC360:AC364"/>
    <mergeCell ref="AD360:AD364"/>
    <mergeCell ref="N360:N364"/>
    <mergeCell ref="O360:O364"/>
    <mergeCell ref="U360:U364"/>
    <mergeCell ref="V360:V364"/>
    <mergeCell ref="W360:W364"/>
    <mergeCell ref="X360:X364"/>
    <mergeCell ref="AC370:AC374"/>
    <mergeCell ref="AD370:AD374"/>
    <mergeCell ref="AE370:AE374"/>
    <mergeCell ref="AF370:AF374"/>
    <mergeCell ref="AG370:AG374"/>
    <mergeCell ref="G375:G379"/>
    <mergeCell ref="H375:H379"/>
    <mergeCell ref="I375:I379"/>
    <mergeCell ref="J375:J379"/>
    <mergeCell ref="M375:M379"/>
    <mergeCell ref="W370:W374"/>
    <mergeCell ref="X370:X374"/>
    <mergeCell ref="Y370:Y374"/>
    <mergeCell ref="Z370:Z374"/>
    <mergeCell ref="AA370:AA374"/>
    <mergeCell ref="AB370:AB374"/>
    <mergeCell ref="AG365:AG369"/>
    <mergeCell ref="G370:G374"/>
    <mergeCell ref="H370:H374"/>
    <mergeCell ref="I370:I374"/>
    <mergeCell ref="J370:J374"/>
    <mergeCell ref="M370:M374"/>
    <mergeCell ref="N370:N374"/>
    <mergeCell ref="O370:O374"/>
    <mergeCell ref="U370:U374"/>
    <mergeCell ref="V370:V374"/>
    <mergeCell ref="AA365:AA369"/>
    <mergeCell ref="AB365:AB369"/>
    <mergeCell ref="AC365:AC369"/>
    <mergeCell ref="AD365:AD369"/>
    <mergeCell ref="AE365:AE369"/>
    <mergeCell ref="AF365:AF369"/>
    <mergeCell ref="W380:W384"/>
    <mergeCell ref="X380:X384"/>
    <mergeCell ref="Y380:Y384"/>
    <mergeCell ref="Z380:Z384"/>
    <mergeCell ref="AE375:AE379"/>
    <mergeCell ref="AF375:AF379"/>
    <mergeCell ref="AG375:AG379"/>
    <mergeCell ref="G380:G384"/>
    <mergeCell ref="H380:H384"/>
    <mergeCell ref="I380:I384"/>
    <mergeCell ref="J380:J384"/>
    <mergeCell ref="M380:M384"/>
    <mergeCell ref="N380:N384"/>
    <mergeCell ref="O380:O384"/>
    <mergeCell ref="Y375:Y379"/>
    <mergeCell ref="Z375:Z379"/>
    <mergeCell ref="AA375:AA379"/>
    <mergeCell ref="AB375:AB379"/>
    <mergeCell ref="AC375:AC379"/>
    <mergeCell ref="AD375:AD379"/>
    <mergeCell ref="N375:N379"/>
    <mergeCell ref="O375:O379"/>
    <mergeCell ref="U375:U379"/>
    <mergeCell ref="V375:V379"/>
    <mergeCell ref="W375:W379"/>
    <mergeCell ref="X375:X379"/>
    <mergeCell ref="AE385:AE389"/>
    <mergeCell ref="AF385:AF389"/>
    <mergeCell ref="AG385:AG389"/>
    <mergeCell ref="G390:G394"/>
    <mergeCell ref="H390:I394"/>
    <mergeCell ref="J390:J394"/>
    <mergeCell ref="M390:M394"/>
    <mergeCell ref="N390:N394"/>
    <mergeCell ref="W385:W389"/>
    <mergeCell ref="X385:X389"/>
    <mergeCell ref="Y385:Y389"/>
    <mergeCell ref="Z385:Z389"/>
    <mergeCell ref="AA385:AA389"/>
    <mergeCell ref="AB385:AB389"/>
    <mergeCell ref="AG380:AG384"/>
    <mergeCell ref="G385:G389"/>
    <mergeCell ref="H385:H389"/>
    <mergeCell ref="I385:I389"/>
    <mergeCell ref="J385:J389"/>
    <mergeCell ref="M385:M389"/>
    <mergeCell ref="N385:N389"/>
    <mergeCell ref="O385:O389"/>
    <mergeCell ref="U385:U389"/>
    <mergeCell ref="V385:V389"/>
    <mergeCell ref="AA380:AA384"/>
    <mergeCell ref="AB380:AB384"/>
    <mergeCell ref="AC380:AC384"/>
    <mergeCell ref="AD380:AD384"/>
    <mergeCell ref="AE380:AE384"/>
    <mergeCell ref="AF380:AF384"/>
    <mergeCell ref="U380:U384"/>
    <mergeCell ref="V380:V384"/>
    <mergeCell ref="W395:W399"/>
    <mergeCell ref="X395:X399"/>
    <mergeCell ref="Y395:Y399"/>
    <mergeCell ref="Z395:Z399"/>
    <mergeCell ref="AF390:AF394"/>
    <mergeCell ref="AG390:AG394"/>
    <mergeCell ref="E395:E510"/>
    <mergeCell ref="F395:F510"/>
    <mergeCell ref="G395:G399"/>
    <mergeCell ref="H395:I399"/>
    <mergeCell ref="J395:J399"/>
    <mergeCell ref="M395:M399"/>
    <mergeCell ref="N395:N399"/>
    <mergeCell ref="O395:O399"/>
    <mergeCell ref="Z390:Z394"/>
    <mergeCell ref="AA390:AA394"/>
    <mergeCell ref="AB390:AB394"/>
    <mergeCell ref="AC390:AC394"/>
    <mergeCell ref="AD390:AD394"/>
    <mergeCell ref="AE390:AE394"/>
    <mergeCell ref="O390:O394"/>
    <mergeCell ref="U390:U394"/>
    <mergeCell ref="V390:V394"/>
    <mergeCell ref="W390:W394"/>
    <mergeCell ref="X390:X394"/>
    <mergeCell ref="Y390:Y394"/>
    <mergeCell ref="E243:E394"/>
    <mergeCell ref="F243:F394"/>
    <mergeCell ref="AC400:AC404"/>
    <mergeCell ref="AD400:AD404"/>
    <mergeCell ref="AC385:AC389"/>
    <mergeCell ref="AD385:AD389"/>
    <mergeCell ref="AE400:AE404"/>
    <mergeCell ref="AF400:AF404"/>
    <mergeCell ref="AG400:AG404"/>
    <mergeCell ref="G405:G409"/>
    <mergeCell ref="H405:H409"/>
    <mergeCell ref="I405:I409"/>
    <mergeCell ref="J405:J409"/>
    <mergeCell ref="M405:M409"/>
    <mergeCell ref="W400:W404"/>
    <mergeCell ref="X400:X404"/>
    <mergeCell ref="Y400:Y404"/>
    <mergeCell ref="Z400:Z404"/>
    <mergeCell ref="AA400:AA404"/>
    <mergeCell ref="AB400:AB404"/>
    <mergeCell ref="AG395:AG399"/>
    <mergeCell ref="G400:G404"/>
    <mergeCell ref="H400:H404"/>
    <mergeCell ref="I400:I404"/>
    <mergeCell ref="J400:J404"/>
    <mergeCell ref="M400:M404"/>
    <mergeCell ref="N400:N404"/>
    <mergeCell ref="O400:O404"/>
    <mergeCell ref="U400:U404"/>
    <mergeCell ref="V400:V404"/>
    <mergeCell ref="AA395:AA399"/>
    <mergeCell ref="AB395:AB399"/>
    <mergeCell ref="AC395:AC399"/>
    <mergeCell ref="AD395:AD399"/>
    <mergeCell ref="AE395:AE399"/>
    <mergeCell ref="AF395:AF399"/>
    <mergeCell ref="U395:U399"/>
    <mergeCell ref="V395:V399"/>
    <mergeCell ref="U410:U414"/>
    <mergeCell ref="V410:V414"/>
    <mergeCell ref="W410:W414"/>
    <mergeCell ref="X410:X414"/>
    <mergeCell ref="Y410:Y414"/>
    <mergeCell ref="Z410:Z414"/>
    <mergeCell ref="AE405:AE409"/>
    <mergeCell ref="AF405:AF409"/>
    <mergeCell ref="AG405:AG409"/>
    <mergeCell ref="G410:G414"/>
    <mergeCell ref="H410:H414"/>
    <mergeCell ref="I410:I414"/>
    <mergeCell ref="J410:J414"/>
    <mergeCell ref="M410:M414"/>
    <mergeCell ref="N410:N414"/>
    <mergeCell ref="O410:O414"/>
    <mergeCell ref="Y405:Y409"/>
    <mergeCell ref="Z405:Z409"/>
    <mergeCell ref="AA405:AA409"/>
    <mergeCell ref="AB405:AB409"/>
    <mergeCell ref="AC405:AC409"/>
    <mergeCell ref="AD405:AD409"/>
    <mergeCell ref="N405:N409"/>
    <mergeCell ref="O405:O409"/>
    <mergeCell ref="U405:U409"/>
    <mergeCell ref="V405:V409"/>
    <mergeCell ref="W405:W409"/>
    <mergeCell ref="X405:X409"/>
    <mergeCell ref="AC415:AC419"/>
    <mergeCell ref="AD415:AD419"/>
    <mergeCell ref="AE415:AE419"/>
    <mergeCell ref="AF415:AF419"/>
    <mergeCell ref="AG415:AG419"/>
    <mergeCell ref="G420:G424"/>
    <mergeCell ref="H420:H424"/>
    <mergeCell ref="I420:I424"/>
    <mergeCell ref="J420:J424"/>
    <mergeCell ref="M420:M424"/>
    <mergeCell ref="W415:W419"/>
    <mergeCell ref="X415:X419"/>
    <mergeCell ref="Y415:Y419"/>
    <mergeCell ref="Z415:Z419"/>
    <mergeCell ref="AA415:AA419"/>
    <mergeCell ref="AB415:AB419"/>
    <mergeCell ref="AG410:AG414"/>
    <mergeCell ref="G415:G419"/>
    <mergeCell ref="H415:H419"/>
    <mergeCell ref="I415:I419"/>
    <mergeCell ref="J415:J419"/>
    <mergeCell ref="M415:M419"/>
    <mergeCell ref="N415:N419"/>
    <mergeCell ref="O415:O419"/>
    <mergeCell ref="U415:U419"/>
    <mergeCell ref="V415:V419"/>
    <mergeCell ref="AA410:AA414"/>
    <mergeCell ref="AB410:AB414"/>
    <mergeCell ref="AC410:AC414"/>
    <mergeCell ref="AD410:AD414"/>
    <mergeCell ref="AE410:AE414"/>
    <mergeCell ref="AF410:AF414"/>
    <mergeCell ref="Y425:Y429"/>
    <mergeCell ref="Z425:Z429"/>
    <mergeCell ref="AE420:AE424"/>
    <mergeCell ref="AF420:AF424"/>
    <mergeCell ref="AG420:AG424"/>
    <mergeCell ref="G425:G429"/>
    <mergeCell ref="H425:H429"/>
    <mergeCell ref="I425:I429"/>
    <mergeCell ref="J425:J429"/>
    <mergeCell ref="M425:M429"/>
    <mergeCell ref="N425:N429"/>
    <mergeCell ref="O425:O429"/>
    <mergeCell ref="Y420:Y424"/>
    <mergeCell ref="Z420:Z424"/>
    <mergeCell ref="AA420:AA424"/>
    <mergeCell ref="AB420:AB424"/>
    <mergeCell ref="AC420:AC424"/>
    <mergeCell ref="AD420:AD424"/>
    <mergeCell ref="N420:N424"/>
    <mergeCell ref="O420:O424"/>
    <mergeCell ref="U420:U424"/>
    <mergeCell ref="V420:V424"/>
    <mergeCell ref="W420:W424"/>
    <mergeCell ref="X420:X424"/>
    <mergeCell ref="AB431:AB435"/>
    <mergeCell ref="AC431:AC435"/>
    <mergeCell ref="AD431:AD435"/>
    <mergeCell ref="AE431:AE435"/>
    <mergeCell ref="AF431:AF435"/>
    <mergeCell ref="AG431:AG435"/>
    <mergeCell ref="V431:V435"/>
    <mergeCell ref="W431:W435"/>
    <mergeCell ref="X431:X435"/>
    <mergeCell ref="Y431:Y435"/>
    <mergeCell ref="Z431:Z435"/>
    <mergeCell ref="AA431:AA435"/>
    <mergeCell ref="AG425:AG429"/>
    <mergeCell ref="H430:J430"/>
    <mergeCell ref="G431:G435"/>
    <mergeCell ref="H431:H435"/>
    <mergeCell ref="I431:I435"/>
    <mergeCell ref="J431:J435"/>
    <mergeCell ref="M431:M435"/>
    <mergeCell ref="N431:N435"/>
    <mergeCell ref="O431:O435"/>
    <mergeCell ref="U431:U435"/>
    <mergeCell ref="AA425:AA429"/>
    <mergeCell ref="AB425:AB429"/>
    <mergeCell ref="AC425:AC429"/>
    <mergeCell ref="AD425:AD429"/>
    <mergeCell ref="AE425:AE429"/>
    <mergeCell ref="AF425:AF429"/>
    <mergeCell ref="U425:U429"/>
    <mergeCell ref="V425:V429"/>
    <mergeCell ref="W425:W429"/>
    <mergeCell ref="X425:X429"/>
    <mergeCell ref="AF436:AF440"/>
    <mergeCell ref="AG436:AG440"/>
    <mergeCell ref="G441:G445"/>
    <mergeCell ref="H441:H445"/>
    <mergeCell ref="I441:I445"/>
    <mergeCell ref="J441:J445"/>
    <mergeCell ref="M441:M445"/>
    <mergeCell ref="N441:N445"/>
    <mergeCell ref="O441:O445"/>
    <mergeCell ref="U441:U445"/>
    <mergeCell ref="Z436:Z440"/>
    <mergeCell ref="AA436:AA440"/>
    <mergeCell ref="AB436:AB440"/>
    <mergeCell ref="AC436:AC440"/>
    <mergeCell ref="AD436:AD440"/>
    <mergeCell ref="AE436:AE440"/>
    <mergeCell ref="O436:O440"/>
    <mergeCell ref="U436:U440"/>
    <mergeCell ref="V436:V440"/>
    <mergeCell ref="W436:W440"/>
    <mergeCell ref="X436:X440"/>
    <mergeCell ref="Y436:Y440"/>
    <mergeCell ref="G436:G440"/>
    <mergeCell ref="H436:H440"/>
    <mergeCell ref="I436:I440"/>
    <mergeCell ref="J436:J440"/>
    <mergeCell ref="M436:M440"/>
    <mergeCell ref="N436:N440"/>
    <mergeCell ref="X446:X450"/>
    <mergeCell ref="Y446:Y450"/>
    <mergeCell ref="G446:G450"/>
    <mergeCell ref="H446:H450"/>
    <mergeCell ref="I446:I450"/>
    <mergeCell ref="J446:J450"/>
    <mergeCell ref="M446:M450"/>
    <mergeCell ref="N446:N450"/>
    <mergeCell ref="AB441:AB445"/>
    <mergeCell ref="AC441:AC445"/>
    <mergeCell ref="AD441:AD445"/>
    <mergeCell ref="AE441:AE445"/>
    <mergeCell ref="AF441:AF445"/>
    <mergeCell ref="AG441:AG445"/>
    <mergeCell ref="V441:V445"/>
    <mergeCell ref="W441:W445"/>
    <mergeCell ref="X441:X445"/>
    <mergeCell ref="Y441:Y445"/>
    <mergeCell ref="Z441:Z445"/>
    <mergeCell ref="AA441:AA445"/>
    <mergeCell ref="AB451:AB455"/>
    <mergeCell ref="AC451:AC455"/>
    <mergeCell ref="AD451:AD455"/>
    <mergeCell ref="AE451:AE455"/>
    <mergeCell ref="AF451:AF455"/>
    <mergeCell ref="AG451:AG455"/>
    <mergeCell ref="V451:V455"/>
    <mergeCell ref="W451:W455"/>
    <mergeCell ref="X451:X455"/>
    <mergeCell ref="Y451:Y455"/>
    <mergeCell ref="Z451:Z455"/>
    <mergeCell ref="AA451:AA455"/>
    <mergeCell ref="AF446:AF450"/>
    <mergeCell ref="AG446:AG450"/>
    <mergeCell ref="G451:G455"/>
    <mergeCell ref="H451:H455"/>
    <mergeCell ref="I451:I455"/>
    <mergeCell ref="J451:J455"/>
    <mergeCell ref="M451:M455"/>
    <mergeCell ref="N451:N455"/>
    <mergeCell ref="O451:O455"/>
    <mergeCell ref="U451:U455"/>
    <mergeCell ref="Z446:Z450"/>
    <mergeCell ref="AA446:AA450"/>
    <mergeCell ref="AB446:AB450"/>
    <mergeCell ref="AC446:AC450"/>
    <mergeCell ref="AD446:AD450"/>
    <mergeCell ref="AE446:AE450"/>
    <mergeCell ref="O446:O450"/>
    <mergeCell ref="U446:U450"/>
    <mergeCell ref="V446:V450"/>
    <mergeCell ref="W446:W450"/>
    <mergeCell ref="AF456:AF460"/>
    <mergeCell ref="AG456:AG460"/>
    <mergeCell ref="G461:G465"/>
    <mergeCell ref="H461:H465"/>
    <mergeCell ref="I461:I465"/>
    <mergeCell ref="J461:J465"/>
    <mergeCell ref="M461:M465"/>
    <mergeCell ref="N461:N465"/>
    <mergeCell ref="O461:O465"/>
    <mergeCell ref="U461:U465"/>
    <mergeCell ref="Z456:Z460"/>
    <mergeCell ref="AA456:AA460"/>
    <mergeCell ref="AB456:AB460"/>
    <mergeCell ref="AC456:AC460"/>
    <mergeCell ref="AD456:AD460"/>
    <mergeCell ref="AE456:AE460"/>
    <mergeCell ref="O456:O460"/>
    <mergeCell ref="U456:U460"/>
    <mergeCell ref="V456:V460"/>
    <mergeCell ref="W456:W460"/>
    <mergeCell ref="X456:X460"/>
    <mergeCell ref="Y456:Y460"/>
    <mergeCell ref="G456:G460"/>
    <mergeCell ref="H456:H460"/>
    <mergeCell ref="I456:I460"/>
    <mergeCell ref="J456:J460"/>
    <mergeCell ref="M456:M460"/>
    <mergeCell ref="N456:N460"/>
    <mergeCell ref="X466:X470"/>
    <mergeCell ref="Y466:Y470"/>
    <mergeCell ref="G466:G470"/>
    <mergeCell ref="H466:H470"/>
    <mergeCell ref="I466:I470"/>
    <mergeCell ref="J466:J470"/>
    <mergeCell ref="M466:M470"/>
    <mergeCell ref="N466:N470"/>
    <mergeCell ref="AB461:AB465"/>
    <mergeCell ref="AC461:AC465"/>
    <mergeCell ref="AD461:AD465"/>
    <mergeCell ref="AE461:AE465"/>
    <mergeCell ref="AF461:AF465"/>
    <mergeCell ref="AG461:AG465"/>
    <mergeCell ref="V461:V465"/>
    <mergeCell ref="W461:W465"/>
    <mergeCell ref="X461:X465"/>
    <mergeCell ref="Y461:Y465"/>
    <mergeCell ref="Z461:Z465"/>
    <mergeCell ref="AA461:AA465"/>
    <mergeCell ref="AB471:AB475"/>
    <mergeCell ref="AC471:AC475"/>
    <mergeCell ref="AD471:AD475"/>
    <mergeCell ref="AE471:AE475"/>
    <mergeCell ref="AF471:AF475"/>
    <mergeCell ref="AG471:AG475"/>
    <mergeCell ref="V471:V475"/>
    <mergeCell ref="W471:W475"/>
    <mergeCell ref="X471:X475"/>
    <mergeCell ref="Y471:Y475"/>
    <mergeCell ref="Z471:Z475"/>
    <mergeCell ref="AA471:AA475"/>
    <mergeCell ref="AF466:AF470"/>
    <mergeCell ref="AG466:AG470"/>
    <mergeCell ref="G471:G475"/>
    <mergeCell ref="H471:H475"/>
    <mergeCell ref="I471:I475"/>
    <mergeCell ref="J471:J475"/>
    <mergeCell ref="M471:M475"/>
    <mergeCell ref="N471:N475"/>
    <mergeCell ref="O471:O475"/>
    <mergeCell ref="U471:U475"/>
    <mergeCell ref="Z466:Z470"/>
    <mergeCell ref="AA466:AA470"/>
    <mergeCell ref="AB466:AB470"/>
    <mergeCell ref="AC466:AC470"/>
    <mergeCell ref="AD466:AD470"/>
    <mergeCell ref="AE466:AE470"/>
    <mergeCell ref="O466:O470"/>
    <mergeCell ref="U466:U470"/>
    <mergeCell ref="V466:V470"/>
    <mergeCell ref="W466:W470"/>
    <mergeCell ref="AF476:AF480"/>
    <mergeCell ref="AG476:AG480"/>
    <mergeCell ref="G481:G485"/>
    <mergeCell ref="H481:H485"/>
    <mergeCell ref="I481:I485"/>
    <mergeCell ref="J481:J485"/>
    <mergeCell ref="M481:M485"/>
    <mergeCell ref="N481:N485"/>
    <mergeCell ref="O481:O485"/>
    <mergeCell ref="U481:U485"/>
    <mergeCell ref="Z476:Z480"/>
    <mergeCell ref="AA476:AA480"/>
    <mergeCell ref="AB476:AB480"/>
    <mergeCell ref="AC476:AC480"/>
    <mergeCell ref="AD476:AD480"/>
    <mergeCell ref="AE476:AE480"/>
    <mergeCell ref="O476:O480"/>
    <mergeCell ref="U476:U480"/>
    <mergeCell ref="V476:V480"/>
    <mergeCell ref="W476:W480"/>
    <mergeCell ref="X476:X480"/>
    <mergeCell ref="Y476:Y480"/>
    <mergeCell ref="G476:G480"/>
    <mergeCell ref="H476:H480"/>
    <mergeCell ref="I476:I480"/>
    <mergeCell ref="J476:J480"/>
    <mergeCell ref="M476:M480"/>
    <mergeCell ref="N476:N480"/>
    <mergeCell ref="X486:X490"/>
    <mergeCell ref="Y486:Y490"/>
    <mergeCell ref="G486:G490"/>
    <mergeCell ref="H486:H490"/>
    <mergeCell ref="I486:I490"/>
    <mergeCell ref="J486:J490"/>
    <mergeCell ref="M486:M490"/>
    <mergeCell ref="N486:N490"/>
    <mergeCell ref="AB481:AB485"/>
    <mergeCell ref="AC481:AC485"/>
    <mergeCell ref="AD481:AD485"/>
    <mergeCell ref="AE481:AE485"/>
    <mergeCell ref="AF481:AF485"/>
    <mergeCell ref="AG481:AG485"/>
    <mergeCell ref="V481:V485"/>
    <mergeCell ref="W481:W485"/>
    <mergeCell ref="X481:X485"/>
    <mergeCell ref="Y481:Y485"/>
    <mergeCell ref="Z481:Z485"/>
    <mergeCell ref="AA481:AA485"/>
    <mergeCell ref="AB491:AB495"/>
    <mergeCell ref="AC491:AC495"/>
    <mergeCell ref="AD491:AD495"/>
    <mergeCell ref="AE491:AE495"/>
    <mergeCell ref="AF491:AF495"/>
    <mergeCell ref="AG491:AG495"/>
    <mergeCell ref="V491:V495"/>
    <mergeCell ref="W491:W495"/>
    <mergeCell ref="X491:X495"/>
    <mergeCell ref="Y491:Y495"/>
    <mergeCell ref="Z491:Z495"/>
    <mergeCell ref="AA491:AA495"/>
    <mergeCell ref="AF486:AF490"/>
    <mergeCell ref="AG486:AG490"/>
    <mergeCell ref="G491:G495"/>
    <mergeCell ref="H491:H495"/>
    <mergeCell ref="I491:I495"/>
    <mergeCell ref="J491:J495"/>
    <mergeCell ref="M491:M495"/>
    <mergeCell ref="N491:N495"/>
    <mergeCell ref="O491:O495"/>
    <mergeCell ref="U491:U495"/>
    <mergeCell ref="Z486:Z490"/>
    <mergeCell ref="AA486:AA490"/>
    <mergeCell ref="AB486:AB490"/>
    <mergeCell ref="AC486:AC490"/>
    <mergeCell ref="AD486:AD490"/>
    <mergeCell ref="AE486:AE490"/>
    <mergeCell ref="O486:O490"/>
    <mergeCell ref="U486:U490"/>
    <mergeCell ref="V486:V490"/>
    <mergeCell ref="W486:W490"/>
    <mergeCell ref="AG496:AG500"/>
    <mergeCell ref="G501:G505"/>
    <mergeCell ref="H501:I505"/>
    <mergeCell ref="J501:J505"/>
    <mergeCell ref="M501:M505"/>
    <mergeCell ref="N501:N505"/>
    <mergeCell ref="O501:O505"/>
    <mergeCell ref="U501:U505"/>
    <mergeCell ref="V501:V505"/>
    <mergeCell ref="W501:W505"/>
    <mergeCell ref="AA496:AA500"/>
    <mergeCell ref="AB496:AB500"/>
    <mergeCell ref="AC496:AC500"/>
    <mergeCell ref="AD496:AD500"/>
    <mergeCell ref="AE496:AE500"/>
    <mergeCell ref="AF496:AF500"/>
    <mergeCell ref="U496:U500"/>
    <mergeCell ref="V496:V500"/>
    <mergeCell ref="W496:W500"/>
    <mergeCell ref="X496:X500"/>
    <mergeCell ref="Y496:Y500"/>
    <mergeCell ref="Z496:Z500"/>
    <mergeCell ref="G496:G500"/>
    <mergeCell ref="H496:I500"/>
    <mergeCell ref="J496:J500"/>
    <mergeCell ref="M496:M500"/>
    <mergeCell ref="N496:N500"/>
    <mergeCell ref="O496:O500"/>
    <mergeCell ref="V506:V510"/>
    <mergeCell ref="W506:W510"/>
    <mergeCell ref="X506:X510"/>
    <mergeCell ref="Y506:Y510"/>
    <mergeCell ref="Z506:Z510"/>
    <mergeCell ref="U516:U520"/>
    <mergeCell ref="V516:V520"/>
    <mergeCell ref="W516:W520"/>
    <mergeCell ref="AD501:AD505"/>
    <mergeCell ref="AE501:AE505"/>
    <mergeCell ref="AF501:AF505"/>
    <mergeCell ref="AG501:AG505"/>
    <mergeCell ref="G506:G510"/>
    <mergeCell ref="H506:I510"/>
    <mergeCell ref="J506:J510"/>
    <mergeCell ref="M506:M510"/>
    <mergeCell ref="N506:N510"/>
    <mergeCell ref="O506:O510"/>
    <mergeCell ref="X501:X505"/>
    <mergeCell ref="Y501:Y505"/>
    <mergeCell ref="Z501:Z505"/>
    <mergeCell ref="AA501:AA505"/>
    <mergeCell ref="AB501:AB505"/>
    <mergeCell ref="AC501:AC505"/>
    <mergeCell ref="AB511:AB515"/>
    <mergeCell ref="AC511:AC515"/>
    <mergeCell ref="AD511:AD515"/>
    <mergeCell ref="AE511:AE515"/>
    <mergeCell ref="AF511:AF515"/>
    <mergeCell ref="AD521:AD525"/>
    <mergeCell ref="AE521:AE525"/>
    <mergeCell ref="AF521:AF525"/>
    <mergeCell ref="AG511:AG515"/>
    <mergeCell ref="V511:V515"/>
    <mergeCell ref="W511:W515"/>
    <mergeCell ref="X511:X515"/>
    <mergeCell ref="Y511:Y515"/>
    <mergeCell ref="Z511:Z515"/>
    <mergeCell ref="AA511:AA515"/>
    <mergeCell ref="AG506:AG510"/>
    <mergeCell ref="E511:E550"/>
    <mergeCell ref="F511:F550"/>
    <mergeCell ref="G511:G515"/>
    <mergeCell ref="H511:I515"/>
    <mergeCell ref="J511:J515"/>
    <mergeCell ref="M511:M515"/>
    <mergeCell ref="N511:N515"/>
    <mergeCell ref="O511:O515"/>
    <mergeCell ref="U511:U515"/>
    <mergeCell ref="AA506:AA510"/>
    <mergeCell ref="AB506:AB510"/>
    <mergeCell ref="AC506:AC510"/>
    <mergeCell ref="AD506:AD510"/>
    <mergeCell ref="AE506:AE510"/>
    <mergeCell ref="AF506:AF510"/>
    <mergeCell ref="U506:U510"/>
    <mergeCell ref="AG516:AG520"/>
    <mergeCell ref="G521:G525"/>
    <mergeCell ref="H521:I525"/>
    <mergeCell ref="J521:J525"/>
    <mergeCell ref="M521:M525"/>
    <mergeCell ref="N521:N525"/>
    <mergeCell ref="O521:O525"/>
    <mergeCell ref="U521:U525"/>
    <mergeCell ref="V521:V525"/>
    <mergeCell ref="W521:W525"/>
    <mergeCell ref="AA516:AA520"/>
    <mergeCell ref="AB516:AB520"/>
    <mergeCell ref="AC516:AC520"/>
    <mergeCell ref="AD516:AD520"/>
    <mergeCell ref="AE516:AE520"/>
    <mergeCell ref="AF516:AF520"/>
    <mergeCell ref="AG526:AG530"/>
    <mergeCell ref="X516:X520"/>
    <mergeCell ref="Y516:Y520"/>
    <mergeCell ref="Z516:Z520"/>
    <mergeCell ref="G516:G520"/>
    <mergeCell ref="H516:I520"/>
    <mergeCell ref="J516:J520"/>
    <mergeCell ref="M516:M520"/>
    <mergeCell ref="N516:N520"/>
    <mergeCell ref="O516:O520"/>
    <mergeCell ref="AA526:AA530"/>
    <mergeCell ref="AB526:AB530"/>
    <mergeCell ref="AC526:AC530"/>
    <mergeCell ref="AD526:AD530"/>
    <mergeCell ref="AE526:AE530"/>
    <mergeCell ref="AF526:AF530"/>
    <mergeCell ref="U526:U530"/>
    <mergeCell ref="V526:V530"/>
    <mergeCell ref="W526:W530"/>
    <mergeCell ref="X526:X530"/>
    <mergeCell ref="Y526:Y530"/>
    <mergeCell ref="Z526:Z530"/>
    <mergeCell ref="AG521:AG525"/>
    <mergeCell ref="G526:G530"/>
    <mergeCell ref="H526:I530"/>
    <mergeCell ref="J526:J530"/>
    <mergeCell ref="M526:M530"/>
    <mergeCell ref="N526:N530"/>
    <mergeCell ref="O526:O530"/>
    <mergeCell ref="X521:X525"/>
    <mergeCell ref="Y521:Y525"/>
    <mergeCell ref="Z521:Z525"/>
    <mergeCell ref="AA521:AA525"/>
    <mergeCell ref="AB521:AB525"/>
    <mergeCell ref="AC521:AC525"/>
    <mergeCell ref="U536:U540"/>
    <mergeCell ref="V536:V540"/>
    <mergeCell ref="W536:W540"/>
    <mergeCell ref="X536:X540"/>
    <mergeCell ref="Y536:Y540"/>
    <mergeCell ref="Z536:Z540"/>
    <mergeCell ref="AD531:AD535"/>
    <mergeCell ref="AE531:AE535"/>
    <mergeCell ref="AF531:AF535"/>
    <mergeCell ref="AG531:AG535"/>
    <mergeCell ref="G536:G540"/>
    <mergeCell ref="H536:I540"/>
    <mergeCell ref="J536:J540"/>
    <mergeCell ref="M536:M540"/>
    <mergeCell ref="N536:N540"/>
    <mergeCell ref="O536:O540"/>
    <mergeCell ref="X531:X535"/>
    <mergeCell ref="Y531:Y535"/>
    <mergeCell ref="Z531:Z535"/>
    <mergeCell ref="AA531:AA535"/>
    <mergeCell ref="AB531:AB535"/>
    <mergeCell ref="AC531:AC535"/>
    <mergeCell ref="G531:G535"/>
    <mergeCell ref="H531:I535"/>
    <mergeCell ref="J531:J535"/>
    <mergeCell ref="M531:M535"/>
    <mergeCell ref="N531:N535"/>
    <mergeCell ref="O531:O535"/>
    <mergeCell ref="U531:U535"/>
    <mergeCell ref="V531:V535"/>
    <mergeCell ref="W531:W535"/>
    <mergeCell ref="AD541:AD545"/>
    <mergeCell ref="AE541:AE545"/>
    <mergeCell ref="AF541:AF545"/>
    <mergeCell ref="AG541:AG545"/>
    <mergeCell ref="G546:G550"/>
    <mergeCell ref="H546:I550"/>
    <mergeCell ref="J546:J550"/>
    <mergeCell ref="M546:M550"/>
    <mergeCell ref="N546:N550"/>
    <mergeCell ref="O546:O550"/>
    <mergeCell ref="X541:X545"/>
    <mergeCell ref="Y541:Y545"/>
    <mergeCell ref="Z541:Z545"/>
    <mergeCell ref="AA541:AA545"/>
    <mergeCell ref="AB541:AB545"/>
    <mergeCell ref="AC541:AC545"/>
    <mergeCell ref="AG536:AG540"/>
    <mergeCell ref="G541:G545"/>
    <mergeCell ref="H541:I545"/>
    <mergeCell ref="J541:J545"/>
    <mergeCell ref="M541:M545"/>
    <mergeCell ref="N541:N545"/>
    <mergeCell ref="O541:O545"/>
    <mergeCell ref="U541:U545"/>
    <mergeCell ref="V541:V545"/>
    <mergeCell ref="W541:W545"/>
    <mergeCell ref="AA536:AA540"/>
    <mergeCell ref="AB536:AB540"/>
    <mergeCell ref="AC536:AC540"/>
    <mergeCell ref="AD536:AD540"/>
    <mergeCell ref="AE536:AE540"/>
    <mergeCell ref="AF536:AF540"/>
    <mergeCell ref="AG546:AG550"/>
    <mergeCell ref="E551:E595"/>
    <mergeCell ref="F551:F595"/>
    <mergeCell ref="G551:G555"/>
    <mergeCell ref="H551:I555"/>
    <mergeCell ref="J551:J555"/>
    <mergeCell ref="M551:M555"/>
    <mergeCell ref="N551:N555"/>
    <mergeCell ref="O551:O555"/>
    <mergeCell ref="U551:U555"/>
    <mergeCell ref="AA546:AA550"/>
    <mergeCell ref="AB546:AB550"/>
    <mergeCell ref="AC546:AC550"/>
    <mergeCell ref="AD546:AD550"/>
    <mergeCell ref="AE546:AE550"/>
    <mergeCell ref="AF546:AF550"/>
    <mergeCell ref="U546:U550"/>
    <mergeCell ref="V546:V550"/>
    <mergeCell ref="W546:W550"/>
    <mergeCell ref="X546:X550"/>
    <mergeCell ref="Y546:Y550"/>
    <mergeCell ref="Z546:Z550"/>
    <mergeCell ref="X556:X560"/>
    <mergeCell ref="Y556:Y560"/>
    <mergeCell ref="G556:G560"/>
    <mergeCell ref="H556:H560"/>
    <mergeCell ref="I556:I560"/>
    <mergeCell ref="J556:J560"/>
    <mergeCell ref="M556:M560"/>
    <mergeCell ref="N556:N560"/>
    <mergeCell ref="AB551:AB555"/>
    <mergeCell ref="AC551:AC555"/>
    <mergeCell ref="AD551:AD555"/>
    <mergeCell ref="AE551:AE555"/>
    <mergeCell ref="AF551:AF555"/>
    <mergeCell ref="AG551:AG555"/>
    <mergeCell ref="V551:V555"/>
    <mergeCell ref="W551:W555"/>
    <mergeCell ref="X551:X555"/>
    <mergeCell ref="Y551:Y555"/>
    <mergeCell ref="Z551:Z555"/>
    <mergeCell ref="AA551:AA555"/>
    <mergeCell ref="AB561:AB565"/>
    <mergeCell ref="AC561:AC565"/>
    <mergeCell ref="AD561:AD565"/>
    <mergeCell ref="AE561:AE565"/>
    <mergeCell ref="AF561:AF565"/>
    <mergeCell ref="AG561:AG565"/>
    <mergeCell ref="V561:V565"/>
    <mergeCell ref="W561:W565"/>
    <mergeCell ref="X561:X565"/>
    <mergeCell ref="Y561:Y565"/>
    <mergeCell ref="Z561:Z565"/>
    <mergeCell ref="AA561:AA565"/>
    <mergeCell ref="AF556:AF560"/>
    <mergeCell ref="AG556:AG560"/>
    <mergeCell ref="G561:G565"/>
    <mergeCell ref="H561:H565"/>
    <mergeCell ref="I561:I565"/>
    <mergeCell ref="J561:J565"/>
    <mergeCell ref="M561:M565"/>
    <mergeCell ref="N561:N565"/>
    <mergeCell ref="O561:O565"/>
    <mergeCell ref="U561:U565"/>
    <mergeCell ref="Z556:Z560"/>
    <mergeCell ref="AA556:AA560"/>
    <mergeCell ref="AB556:AB560"/>
    <mergeCell ref="AC556:AC560"/>
    <mergeCell ref="AD556:AD560"/>
    <mergeCell ref="AE556:AE560"/>
    <mergeCell ref="O556:O560"/>
    <mergeCell ref="U556:U560"/>
    <mergeCell ref="V556:V560"/>
    <mergeCell ref="W556:W560"/>
    <mergeCell ref="G571:G575"/>
    <mergeCell ref="H571:H575"/>
    <mergeCell ref="I571:I575"/>
    <mergeCell ref="J571:J575"/>
    <mergeCell ref="M571:M575"/>
    <mergeCell ref="N571:N575"/>
    <mergeCell ref="O571:O575"/>
    <mergeCell ref="U571:U575"/>
    <mergeCell ref="Z566:Z570"/>
    <mergeCell ref="AA566:AA570"/>
    <mergeCell ref="AB566:AB570"/>
    <mergeCell ref="AC566:AC570"/>
    <mergeCell ref="AD566:AD570"/>
    <mergeCell ref="AE566:AE570"/>
    <mergeCell ref="O566:O570"/>
    <mergeCell ref="U566:U570"/>
    <mergeCell ref="V566:V570"/>
    <mergeCell ref="W566:W570"/>
    <mergeCell ref="X566:X570"/>
    <mergeCell ref="Y566:Y570"/>
    <mergeCell ref="G566:G570"/>
    <mergeCell ref="H566:H570"/>
    <mergeCell ref="I566:I570"/>
    <mergeCell ref="J566:J570"/>
    <mergeCell ref="M566:M570"/>
    <mergeCell ref="N566:N570"/>
    <mergeCell ref="J576:J580"/>
    <mergeCell ref="M576:M580"/>
    <mergeCell ref="N576:N580"/>
    <mergeCell ref="AB571:AB575"/>
    <mergeCell ref="AC571:AC575"/>
    <mergeCell ref="AD571:AD575"/>
    <mergeCell ref="AE571:AE575"/>
    <mergeCell ref="AF571:AF575"/>
    <mergeCell ref="AG571:AG575"/>
    <mergeCell ref="V571:V575"/>
    <mergeCell ref="W571:W575"/>
    <mergeCell ref="X571:X575"/>
    <mergeCell ref="Y571:Y575"/>
    <mergeCell ref="Z571:Z575"/>
    <mergeCell ref="AA571:AA575"/>
    <mergeCell ref="AF566:AF570"/>
    <mergeCell ref="AG566:AG570"/>
    <mergeCell ref="AG581:AG585"/>
    <mergeCell ref="V581:V585"/>
    <mergeCell ref="W581:W585"/>
    <mergeCell ref="X581:X585"/>
    <mergeCell ref="Y581:Y585"/>
    <mergeCell ref="Z581:Z585"/>
    <mergeCell ref="AA581:AA585"/>
    <mergeCell ref="AF576:AF580"/>
    <mergeCell ref="AG576:AG580"/>
    <mergeCell ref="G581:G585"/>
    <mergeCell ref="H581:H585"/>
    <mergeCell ref="I581:I585"/>
    <mergeCell ref="J581:J585"/>
    <mergeCell ref="M581:M585"/>
    <mergeCell ref="N581:N585"/>
    <mergeCell ref="O581:O585"/>
    <mergeCell ref="U581:U585"/>
    <mergeCell ref="Z576:Z580"/>
    <mergeCell ref="AA576:AA580"/>
    <mergeCell ref="AB576:AB580"/>
    <mergeCell ref="AC576:AC580"/>
    <mergeCell ref="AD576:AD580"/>
    <mergeCell ref="AE576:AE580"/>
    <mergeCell ref="O576:O580"/>
    <mergeCell ref="U576:U580"/>
    <mergeCell ref="V576:V580"/>
    <mergeCell ref="W576:W580"/>
    <mergeCell ref="X576:X580"/>
    <mergeCell ref="Y576:Y580"/>
    <mergeCell ref="G576:G580"/>
    <mergeCell ref="H576:H580"/>
    <mergeCell ref="I576:I580"/>
    <mergeCell ref="U586:U590"/>
    <mergeCell ref="V586:V590"/>
    <mergeCell ref="W586:W590"/>
    <mergeCell ref="X586:X590"/>
    <mergeCell ref="Y586:Y590"/>
    <mergeCell ref="Z586:Z590"/>
    <mergeCell ref="G586:G590"/>
    <mergeCell ref="H586:I590"/>
    <mergeCell ref="J586:J590"/>
    <mergeCell ref="M586:M590"/>
    <mergeCell ref="N586:N590"/>
    <mergeCell ref="O586:O590"/>
    <mergeCell ref="AB581:AB585"/>
    <mergeCell ref="AC581:AC585"/>
    <mergeCell ref="AD581:AD585"/>
    <mergeCell ref="AE581:AE585"/>
    <mergeCell ref="AF581:AF585"/>
    <mergeCell ref="AD591:AD595"/>
    <mergeCell ref="AE591:AE595"/>
    <mergeCell ref="AF591:AF595"/>
    <mergeCell ref="AG591:AG595"/>
    <mergeCell ref="E596:E600"/>
    <mergeCell ref="F596:F600"/>
    <mergeCell ref="G596:G600"/>
    <mergeCell ref="H596:I600"/>
    <mergeCell ref="J596:J600"/>
    <mergeCell ref="M596:M600"/>
    <mergeCell ref="X591:X595"/>
    <mergeCell ref="Y591:Y595"/>
    <mergeCell ref="Z591:Z595"/>
    <mergeCell ref="AA591:AA595"/>
    <mergeCell ref="AB591:AB595"/>
    <mergeCell ref="AC591:AC595"/>
    <mergeCell ref="AG586:AG590"/>
    <mergeCell ref="G591:G595"/>
    <mergeCell ref="H591:I595"/>
    <mergeCell ref="J591:J595"/>
    <mergeCell ref="M591:M595"/>
    <mergeCell ref="N591:N595"/>
    <mergeCell ref="O591:O595"/>
    <mergeCell ref="U591:U595"/>
    <mergeCell ref="V591:V595"/>
    <mergeCell ref="W591:W595"/>
    <mergeCell ref="AA586:AA590"/>
    <mergeCell ref="AB586:AB590"/>
    <mergeCell ref="AC586:AC590"/>
    <mergeCell ref="AD586:AD590"/>
    <mergeCell ref="AE586:AE590"/>
    <mergeCell ref="AF586:AF590"/>
    <mergeCell ref="AE596:AE600"/>
    <mergeCell ref="AF596:AF600"/>
    <mergeCell ref="AG596:AG600"/>
    <mergeCell ref="E601:E605"/>
    <mergeCell ref="F601:F605"/>
    <mergeCell ref="G601:G605"/>
    <mergeCell ref="H601:I605"/>
    <mergeCell ref="J601:J605"/>
    <mergeCell ref="M601:M605"/>
    <mergeCell ref="N601:N605"/>
    <mergeCell ref="Y596:Y600"/>
    <mergeCell ref="Z596:Z600"/>
    <mergeCell ref="AA596:AA600"/>
    <mergeCell ref="AB596:AB600"/>
    <mergeCell ref="AC596:AC600"/>
    <mergeCell ref="AD596:AD600"/>
    <mergeCell ref="N596:N600"/>
    <mergeCell ref="O596:O600"/>
    <mergeCell ref="U596:U600"/>
    <mergeCell ref="V596:V600"/>
    <mergeCell ref="W596:W600"/>
    <mergeCell ref="X596:X600"/>
    <mergeCell ref="AG606:AG610"/>
    <mergeCell ref="V606:V610"/>
    <mergeCell ref="W606:W610"/>
    <mergeCell ref="X606:X610"/>
    <mergeCell ref="Y606:Y610"/>
    <mergeCell ref="Z606:Z610"/>
    <mergeCell ref="AA606:AA610"/>
    <mergeCell ref="AG601:AG605"/>
    <mergeCell ref="E606:E610"/>
    <mergeCell ref="F606:F610"/>
    <mergeCell ref="G606:G610"/>
    <mergeCell ref="H606:I610"/>
    <mergeCell ref="J606:J610"/>
    <mergeCell ref="M606:M610"/>
    <mergeCell ref="N606:N610"/>
    <mergeCell ref="O606:O610"/>
    <mergeCell ref="U606:U610"/>
    <mergeCell ref="Z601:Z605"/>
    <mergeCell ref="AA601:AA605"/>
    <mergeCell ref="AB601:AB605"/>
    <mergeCell ref="AC601:AC605"/>
    <mergeCell ref="AD601:AD605"/>
    <mergeCell ref="AE601:AE605"/>
    <mergeCell ref="O601:O605"/>
    <mergeCell ref="U601:U605"/>
    <mergeCell ref="V601:V605"/>
    <mergeCell ref="W601:W605"/>
    <mergeCell ref="X601:X605"/>
    <mergeCell ref="Y601:Y605"/>
    <mergeCell ref="E611:E640"/>
    <mergeCell ref="F611:F640"/>
    <mergeCell ref="G611:G615"/>
    <mergeCell ref="H611:I615"/>
    <mergeCell ref="J611:J615"/>
    <mergeCell ref="M611:M615"/>
    <mergeCell ref="G621:G625"/>
    <mergeCell ref="H621:I625"/>
    <mergeCell ref="J621:J625"/>
    <mergeCell ref="M621:M625"/>
    <mergeCell ref="AB606:AB610"/>
    <mergeCell ref="AC606:AC610"/>
    <mergeCell ref="AD606:AD610"/>
    <mergeCell ref="AE606:AE610"/>
    <mergeCell ref="AF606:AF610"/>
    <mergeCell ref="AB616:AB620"/>
    <mergeCell ref="AC616:AC620"/>
    <mergeCell ref="AD616:AD620"/>
    <mergeCell ref="AE616:AE620"/>
    <mergeCell ref="AF616:AF620"/>
    <mergeCell ref="U631:U635"/>
    <mergeCell ref="V631:V635"/>
    <mergeCell ref="W631:W635"/>
    <mergeCell ref="X631:X635"/>
    <mergeCell ref="Y631:Y635"/>
    <mergeCell ref="Z631:Z635"/>
    <mergeCell ref="G631:G635"/>
    <mergeCell ref="H631:I635"/>
    <mergeCell ref="J631:J635"/>
    <mergeCell ref="M631:M635"/>
    <mergeCell ref="AG616:AG620"/>
    <mergeCell ref="V616:V620"/>
    <mergeCell ref="W616:W620"/>
    <mergeCell ref="X616:X620"/>
    <mergeCell ref="Y616:Y620"/>
    <mergeCell ref="Z616:Z620"/>
    <mergeCell ref="AA616:AA620"/>
    <mergeCell ref="AE611:AE615"/>
    <mergeCell ref="AF611:AF615"/>
    <mergeCell ref="AG611:AG615"/>
    <mergeCell ref="G616:G620"/>
    <mergeCell ref="H616:I620"/>
    <mergeCell ref="J616:J620"/>
    <mergeCell ref="M616:M620"/>
    <mergeCell ref="N616:N620"/>
    <mergeCell ref="O616:O620"/>
    <mergeCell ref="U616:U620"/>
    <mergeCell ref="Y611:Y615"/>
    <mergeCell ref="Z611:Z615"/>
    <mergeCell ref="AA611:AA615"/>
    <mergeCell ref="AB611:AB615"/>
    <mergeCell ref="AC611:AC615"/>
    <mergeCell ref="AD611:AD615"/>
    <mergeCell ref="N611:N615"/>
    <mergeCell ref="O611:O615"/>
    <mergeCell ref="U611:U615"/>
    <mergeCell ref="V611:V615"/>
    <mergeCell ref="W611:W615"/>
    <mergeCell ref="X611:X615"/>
    <mergeCell ref="AG626:AG630"/>
    <mergeCell ref="V626:V630"/>
    <mergeCell ref="W626:W630"/>
    <mergeCell ref="X626:X630"/>
    <mergeCell ref="Y626:Y630"/>
    <mergeCell ref="Z626:Z630"/>
    <mergeCell ref="AA626:AA630"/>
    <mergeCell ref="AE621:AE625"/>
    <mergeCell ref="AF621:AF625"/>
    <mergeCell ref="AG621:AG625"/>
    <mergeCell ref="G626:G630"/>
    <mergeCell ref="H626:I630"/>
    <mergeCell ref="J626:J630"/>
    <mergeCell ref="M626:M630"/>
    <mergeCell ref="N626:N630"/>
    <mergeCell ref="O626:O630"/>
    <mergeCell ref="U626:U630"/>
    <mergeCell ref="Y621:Y625"/>
    <mergeCell ref="Z621:Z625"/>
    <mergeCell ref="AA621:AA625"/>
    <mergeCell ref="AB621:AB625"/>
    <mergeCell ref="AC621:AC625"/>
    <mergeCell ref="AD621:AD625"/>
    <mergeCell ref="N621:N625"/>
    <mergeCell ref="O621:O625"/>
    <mergeCell ref="U621:U625"/>
    <mergeCell ref="V621:V625"/>
    <mergeCell ref="W621:W625"/>
    <mergeCell ref="X621:X625"/>
    <mergeCell ref="N631:N635"/>
    <mergeCell ref="O631:O635"/>
    <mergeCell ref="AB626:AB630"/>
    <mergeCell ref="AC626:AC630"/>
    <mergeCell ref="AD626:AD630"/>
    <mergeCell ref="AE626:AE630"/>
    <mergeCell ref="AF626:AF630"/>
    <mergeCell ref="AD636:AD640"/>
    <mergeCell ref="AE636:AE640"/>
    <mergeCell ref="AF636:AF640"/>
    <mergeCell ref="AG636:AG640"/>
    <mergeCell ref="C641:C670"/>
    <mergeCell ref="D641:D670"/>
    <mergeCell ref="E641:E645"/>
    <mergeCell ref="F641:F645"/>
    <mergeCell ref="G641:G645"/>
    <mergeCell ref="H641:I645"/>
    <mergeCell ref="X636:X640"/>
    <mergeCell ref="Y636:Y640"/>
    <mergeCell ref="Z636:Z640"/>
    <mergeCell ref="AA636:AA640"/>
    <mergeCell ref="AB636:AB640"/>
    <mergeCell ref="AC636:AC640"/>
    <mergeCell ref="AG631:AG635"/>
    <mergeCell ref="G636:G640"/>
    <mergeCell ref="H636:I640"/>
    <mergeCell ref="J636:J640"/>
    <mergeCell ref="M636:M640"/>
    <mergeCell ref="N636:N640"/>
    <mergeCell ref="O636:O640"/>
    <mergeCell ref="U636:U640"/>
    <mergeCell ref="V636:V640"/>
    <mergeCell ref="W636:W640"/>
    <mergeCell ref="AA631:AA635"/>
    <mergeCell ref="AB631:AB635"/>
    <mergeCell ref="AC631:AC635"/>
    <mergeCell ref="AD631:AD635"/>
    <mergeCell ref="AE631:AE635"/>
    <mergeCell ref="AF631:AF635"/>
    <mergeCell ref="AC641:AC645"/>
    <mergeCell ref="AD641:AD645"/>
    <mergeCell ref="AE641:AE645"/>
    <mergeCell ref="AF641:AF645"/>
    <mergeCell ref="AG641:AG645"/>
    <mergeCell ref="E646:E655"/>
    <mergeCell ref="F646:F655"/>
    <mergeCell ref="G646:G650"/>
    <mergeCell ref="H646:I650"/>
    <mergeCell ref="J646:J650"/>
    <mergeCell ref="W641:W645"/>
    <mergeCell ref="X641:X645"/>
    <mergeCell ref="Y641:Y645"/>
    <mergeCell ref="Z641:Z645"/>
    <mergeCell ref="AA641:AA645"/>
    <mergeCell ref="AB641:AB645"/>
    <mergeCell ref="J641:J645"/>
    <mergeCell ref="M641:M645"/>
    <mergeCell ref="N641:N645"/>
    <mergeCell ref="O641:O645"/>
    <mergeCell ref="U641:U645"/>
    <mergeCell ref="V641:V645"/>
    <mergeCell ref="AD646:AD650"/>
    <mergeCell ref="AE646:AE650"/>
    <mergeCell ref="AF646:AF650"/>
    <mergeCell ref="AG646:AG650"/>
    <mergeCell ref="G651:G655"/>
    <mergeCell ref="H651:I655"/>
    <mergeCell ref="J651:J655"/>
    <mergeCell ref="M651:M655"/>
    <mergeCell ref="N651:N655"/>
    <mergeCell ref="O651:O655"/>
    <mergeCell ref="X646:X650"/>
    <mergeCell ref="Y646:Y650"/>
    <mergeCell ref="Z646:Z650"/>
    <mergeCell ref="AA646:AA650"/>
    <mergeCell ref="AB646:AB650"/>
    <mergeCell ref="AC646:AC650"/>
    <mergeCell ref="M646:M650"/>
    <mergeCell ref="N646:N650"/>
    <mergeCell ref="O646:O650"/>
    <mergeCell ref="U646:U650"/>
    <mergeCell ref="V646:V650"/>
    <mergeCell ref="W646:W650"/>
    <mergeCell ref="AG651:AG655"/>
    <mergeCell ref="AA651:AA655"/>
    <mergeCell ref="AB651:AB655"/>
    <mergeCell ref="AC651:AC655"/>
    <mergeCell ref="AD651:AD655"/>
    <mergeCell ref="AE651:AE655"/>
    <mergeCell ref="AF651:AF655"/>
    <mergeCell ref="U651:U655"/>
    <mergeCell ref="V651:V655"/>
    <mergeCell ref="W651:W655"/>
    <mergeCell ref="X651:X655"/>
    <mergeCell ref="Y651:Y655"/>
    <mergeCell ref="Z651:Z655"/>
    <mergeCell ref="Y661:Y665"/>
    <mergeCell ref="Z661:Z665"/>
    <mergeCell ref="G661:G665"/>
    <mergeCell ref="H661:I665"/>
    <mergeCell ref="J661:J665"/>
    <mergeCell ref="M661:M665"/>
    <mergeCell ref="N661:N665"/>
    <mergeCell ref="O661:O665"/>
    <mergeCell ref="AB656:AB660"/>
    <mergeCell ref="AC656:AC660"/>
    <mergeCell ref="AD656:AD660"/>
    <mergeCell ref="AE656:AE660"/>
    <mergeCell ref="AF656:AF660"/>
    <mergeCell ref="AG656:AG660"/>
    <mergeCell ref="V656:V660"/>
    <mergeCell ref="W656:W660"/>
    <mergeCell ref="X656:X660"/>
    <mergeCell ref="Y656:Y660"/>
    <mergeCell ref="Z656:Z660"/>
    <mergeCell ref="AA656:AA660"/>
    <mergeCell ref="AB666:AB670"/>
    <mergeCell ref="AC666:AC670"/>
    <mergeCell ref="AD666:AD670"/>
    <mergeCell ref="AE666:AE670"/>
    <mergeCell ref="AF666:AF670"/>
    <mergeCell ref="AG666:AG670"/>
    <mergeCell ref="V666:V670"/>
    <mergeCell ref="W666:W670"/>
    <mergeCell ref="X666:X670"/>
    <mergeCell ref="Y666:Y670"/>
    <mergeCell ref="Z666:Z670"/>
    <mergeCell ref="AA666:AA670"/>
    <mergeCell ref="AG661:AG665"/>
    <mergeCell ref="E666:E670"/>
    <mergeCell ref="F666:F670"/>
    <mergeCell ref="G666:G670"/>
    <mergeCell ref="H666:I670"/>
    <mergeCell ref="J666:J670"/>
    <mergeCell ref="M666:M670"/>
    <mergeCell ref="N666:N670"/>
    <mergeCell ref="O666:O670"/>
    <mergeCell ref="U666:U670"/>
    <mergeCell ref="AA661:AA665"/>
    <mergeCell ref="AB661:AB665"/>
    <mergeCell ref="AC661:AC665"/>
    <mergeCell ref="AD661:AD665"/>
    <mergeCell ref="AE661:AE665"/>
    <mergeCell ref="AF661:AF665"/>
    <mergeCell ref="U661:U665"/>
    <mergeCell ref="V661:V665"/>
    <mergeCell ref="W661:W665"/>
    <mergeCell ref="X661:X665"/>
    <mergeCell ref="E656:E665"/>
    <mergeCell ref="F656:F665"/>
    <mergeCell ref="G656:G660"/>
    <mergeCell ref="H656:I660"/>
    <mergeCell ref="J656:J660"/>
    <mergeCell ref="M656:M660"/>
    <mergeCell ref="N656:N660"/>
    <mergeCell ref="O656:O660"/>
    <mergeCell ref="U656:U660"/>
  </mergeCells>
  <conditionalFormatting sqref="P9">
    <cfRule type="cellIs" dxfId="369" priority="151" operator="equal">
      <formula>"NIVEL 5"</formula>
    </cfRule>
    <cfRule type="cellIs" dxfId="368" priority="152" operator="equal">
      <formula>"NIVEL 2"</formula>
    </cfRule>
  </conditionalFormatting>
  <conditionalFormatting sqref="J9:O9">
    <cfRule type="cellIs" dxfId="367" priority="141" operator="between">
      <formula>80.6</formula>
      <formula>100</formula>
    </cfRule>
    <cfRule type="cellIs" dxfId="366" priority="142" operator="between">
      <formula>60.5</formula>
      <formula>80.4</formula>
    </cfRule>
    <cfRule type="cellIs" dxfId="365" priority="143" operator="between">
      <formula>40.5</formula>
      <formula>60.4</formula>
    </cfRule>
    <cfRule type="cellIs" dxfId="364" priority="144" operator="between">
      <formula>20.5</formula>
      <formula>40.4</formula>
    </cfRule>
    <cfRule type="cellIs" dxfId="363" priority="145" operator="between">
      <formula>0.1</formula>
      <formula>20.4</formula>
    </cfRule>
  </conditionalFormatting>
  <conditionalFormatting sqref="D123:D178 D641:D651 D183:D636 D13:D118">
    <cfRule type="cellIs" dxfId="362" priority="131" operator="between">
      <formula>80.5</formula>
      <formula>100</formula>
    </cfRule>
    <cfRule type="cellIs" dxfId="361" priority="132" operator="between">
      <formula>60.5</formula>
      <formula>80.4</formula>
    </cfRule>
    <cfRule type="cellIs" dxfId="360" priority="133" operator="between">
      <formula>40.5</formula>
      <formula>60.4</formula>
    </cfRule>
    <cfRule type="cellIs" dxfId="359" priority="134" operator="between">
      <formula>20.5</formula>
      <formula>40.4</formula>
    </cfRule>
    <cfRule type="cellIs" dxfId="358" priority="135" operator="between">
      <formula>0.1</formula>
      <formula>20.4</formula>
    </cfRule>
  </conditionalFormatting>
  <conditionalFormatting sqref="N23 N28 N33">
    <cfRule type="cellIs" dxfId="357" priority="126" operator="between">
      <formula>81</formula>
      <formula>100</formula>
    </cfRule>
    <cfRule type="cellIs" dxfId="356" priority="127" operator="between">
      <formula>61</formula>
      <formula>80</formula>
    </cfRule>
    <cfRule type="cellIs" dxfId="355" priority="128" operator="between">
      <formula>41</formula>
      <formula>60</formula>
    </cfRule>
    <cfRule type="cellIs" dxfId="354" priority="129" operator="between">
      <formula>21</formula>
      <formula>40</formula>
    </cfRule>
    <cfRule type="cellIs" dxfId="353" priority="130" operator="between">
      <formula>1</formula>
      <formula>20</formula>
    </cfRule>
  </conditionalFormatting>
  <conditionalFormatting sqref="N38 N43 N48 N53 N58 N63 N68 N73 N78 N83 N88 N93 N98 N103 N108 N113 N118 N123 N128 N133 N138 N143 N148 N153 N163 N173 N178 N183 N188 N193 N198 N203 N208 N213 N218 N223 N228 N233 N238 N243 N248 N253 N258 N263">
    <cfRule type="cellIs" dxfId="352" priority="121" operator="between">
      <formula>81</formula>
      <formula>100</formula>
    </cfRule>
    <cfRule type="cellIs" dxfId="351" priority="122" operator="between">
      <formula>61</formula>
      <formula>80</formula>
    </cfRule>
    <cfRule type="cellIs" dxfId="350" priority="123" operator="between">
      <formula>41</formula>
      <formula>60</formula>
    </cfRule>
    <cfRule type="cellIs" dxfId="349" priority="124" operator="between">
      <formula>21</formula>
      <formula>40</formula>
    </cfRule>
    <cfRule type="cellIs" dxfId="348" priority="125" operator="between">
      <formula>1</formula>
      <formula>20</formula>
    </cfRule>
  </conditionalFormatting>
  <conditionalFormatting sqref="N269 N274 N279 N284 N289 N294">
    <cfRule type="cellIs" dxfId="347" priority="116" operator="between">
      <formula>81</formula>
      <formula>100</formula>
    </cfRule>
    <cfRule type="cellIs" dxfId="346" priority="117" operator="between">
      <formula>61</formula>
      <formula>80</formula>
    </cfRule>
    <cfRule type="cellIs" dxfId="345" priority="118" operator="between">
      <formula>41</formula>
      <formula>60</formula>
    </cfRule>
    <cfRule type="cellIs" dxfId="344" priority="119" operator="between">
      <formula>21</formula>
      <formula>40</formula>
    </cfRule>
    <cfRule type="cellIs" dxfId="343" priority="120" operator="between">
      <formula>1</formula>
      <formula>20</formula>
    </cfRule>
  </conditionalFormatting>
  <conditionalFormatting sqref="N300 N305 N310 N315 N320 N325 N330 N335 N340 N345 N350 N355 N360">
    <cfRule type="cellIs" dxfId="342" priority="111" operator="between">
      <formula>81</formula>
      <formula>100</formula>
    </cfRule>
    <cfRule type="cellIs" dxfId="341" priority="112" operator="between">
      <formula>61</formula>
      <formula>80</formula>
    </cfRule>
    <cfRule type="cellIs" dxfId="340" priority="113" operator="between">
      <formula>41</formula>
      <formula>60</formula>
    </cfRule>
    <cfRule type="cellIs" dxfId="339" priority="114" operator="between">
      <formula>21</formula>
      <formula>40</formula>
    </cfRule>
    <cfRule type="cellIs" dxfId="338" priority="115" operator="between">
      <formula>1</formula>
      <formula>20</formula>
    </cfRule>
  </conditionalFormatting>
  <conditionalFormatting sqref="N365 N370 N375 N380 N385 N390 N395 N400 N405 N410 N415 N420 N425">
    <cfRule type="cellIs" dxfId="337" priority="106" operator="between">
      <formula>81</formula>
      <formula>100</formula>
    </cfRule>
    <cfRule type="cellIs" dxfId="336" priority="107" operator="between">
      <formula>61</formula>
      <formula>80</formula>
    </cfRule>
    <cfRule type="cellIs" dxfId="335" priority="108" operator="between">
      <formula>41</formula>
      <formula>60</formula>
    </cfRule>
    <cfRule type="cellIs" dxfId="334" priority="109" operator="between">
      <formula>21</formula>
      <formula>40</formula>
    </cfRule>
    <cfRule type="cellIs" dxfId="333" priority="110" operator="between">
      <formula>1</formula>
      <formula>20</formula>
    </cfRule>
  </conditionalFormatting>
  <conditionalFormatting sqref="N431 N436 N441 N446 N451 N456 N461 N466 N471 N476 N481">
    <cfRule type="cellIs" dxfId="332" priority="101" operator="between">
      <formula>81</formula>
      <formula>100</formula>
    </cfRule>
    <cfRule type="cellIs" dxfId="331" priority="102" operator="between">
      <formula>61</formula>
      <formula>80</formula>
    </cfRule>
    <cfRule type="cellIs" dxfId="330" priority="103" operator="between">
      <formula>41</formula>
      <formula>60</formula>
    </cfRule>
    <cfRule type="cellIs" dxfId="329" priority="104" operator="between">
      <formula>21</formula>
      <formula>40</formula>
    </cfRule>
    <cfRule type="cellIs" dxfId="328" priority="105" operator="between">
      <formula>1</formula>
      <formula>20</formula>
    </cfRule>
  </conditionalFormatting>
  <conditionalFormatting sqref="N491 N496 N506 N511 N516 N521 N526">
    <cfRule type="cellIs" dxfId="327" priority="96" operator="between">
      <formula>81</formula>
      <formula>100</formula>
    </cfRule>
    <cfRule type="cellIs" dxfId="326" priority="97" operator="between">
      <formula>61</formula>
      <formula>80</formula>
    </cfRule>
    <cfRule type="cellIs" dxfId="325" priority="98" operator="between">
      <formula>41</formula>
      <formula>60</formula>
    </cfRule>
    <cfRule type="cellIs" dxfId="324" priority="99" operator="between">
      <formula>21</formula>
      <formula>40</formula>
    </cfRule>
    <cfRule type="cellIs" dxfId="323" priority="100" operator="between">
      <formula>1</formula>
      <formula>20</formula>
    </cfRule>
  </conditionalFormatting>
  <conditionalFormatting sqref="U601:AE605 AG601:AG605 U154:U157 U163:AG600 U606:AG670 U13:AG153">
    <cfRule type="cellIs" dxfId="322" priority="90" operator="greaterThan">
      <formula>0.1</formula>
    </cfRule>
  </conditionalFormatting>
  <conditionalFormatting sqref="N163:N167 N173:N540 N546:N590 N596:N655 N13:N153">
    <cfRule type="cellIs" dxfId="321" priority="91" operator="between">
      <formula>81</formula>
      <formula>100</formula>
    </cfRule>
    <cfRule type="cellIs" dxfId="320" priority="92" operator="between">
      <formula>61</formula>
      <formula>80</formula>
    </cfRule>
    <cfRule type="cellIs" dxfId="319" priority="93" operator="between">
      <formula>41</formula>
      <formula>60</formula>
    </cfRule>
    <cfRule type="cellIs" dxfId="318" priority="94" operator="between">
      <formula>21</formula>
      <formula>40</formula>
    </cfRule>
    <cfRule type="cellIs" dxfId="317" priority="95" operator="between">
      <formula>1</formula>
      <formula>20</formula>
    </cfRule>
    <cfRule type="cellIs" dxfId="316" priority="146" operator="between">
      <formula>81</formula>
      <formula>100</formula>
    </cfRule>
    <cfRule type="cellIs" dxfId="315" priority="147" operator="between">
      <formula>61</formula>
      <formula>80</formula>
    </cfRule>
    <cfRule type="cellIs" dxfId="314" priority="148" operator="between">
      <formula>41</formula>
      <formula>60</formula>
    </cfRule>
    <cfRule type="cellIs" dxfId="313" priority="149" operator="between">
      <formula>21</formula>
      <formula>40</formula>
    </cfRule>
    <cfRule type="cellIs" dxfId="312" priority="150" operator="between">
      <formula>1</formula>
      <formula>20</formula>
    </cfRule>
  </conditionalFormatting>
  <conditionalFormatting sqref="N158">
    <cfRule type="cellIs" dxfId="311" priority="80" operator="between">
      <formula>81</formula>
      <formula>100</formula>
    </cfRule>
    <cfRule type="cellIs" dxfId="310" priority="81" operator="between">
      <formula>61</formula>
      <formula>80</formula>
    </cfRule>
    <cfRule type="cellIs" dxfId="309" priority="82" operator="between">
      <formula>41</formula>
      <formula>60</formula>
    </cfRule>
    <cfRule type="cellIs" dxfId="308" priority="83" operator="between">
      <formula>21</formula>
      <formula>40</formula>
    </cfRule>
    <cfRule type="cellIs" dxfId="307" priority="84" operator="between">
      <formula>1</formula>
      <formula>20</formula>
    </cfRule>
  </conditionalFormatting>
  <conditionalFormatting sqref="N158">
    <cfRule type="cellIs" dxfId="306" priority="75" operator="between">
      <formula>81</formula>
      <formula>100</formula>
    </cfRule>
    <cfRule type="cellIs" dxfId="305" priority="76" operator="between">
      <formula>61</formula>
      <formula>80</formula>
    </cfRule>
    <cfRule type="cellIs" dxfId="304" priority="77" operator="between">
      <formula>41</formula>
      <formula>60</formula>
    </cfRule>
    <cfRule type="cellIs" dxfId="303" priority="78" operator="between">
      <formula>21</formula>
      <formula>40</formula>
    </cfRule>
    <cfRule type="cellIs" dxfId="302" priority="79" operator="between">
      <formula>1</formula>
      <formula>20</formula>
    </cfRule>
    <cfRule type="cellIs" dxfId="301" priority="85" operator="between">
      <formula>81</formula>
      <formula>100</formula>
    </cfRule>
    <cfRule type="cellIs" dxfId="300" priority="86" operator="between">
      <formula>61</formula>
      <formula>80</formula>
    </cfRule>
    <cfRule type="cellIs" dxfId="299" priority="87" operator="between">
      <formula>41</formula>
      <formula>60</formula>
    </cfRule>
    <cfRule type="cellIs" dxfId="298" priority="88" operator="between">
      <formula>21</formula>
      <formula>40</formula>
    </cfRule>
    <cfRule type="cellIs" dxfId="297" priority="89" operator="between">
      <formula>1</formula>
      <formula>20</formula>
    </cfRule>
  </conditionalFormatting>
  <conditionalFormatting sqref="N168">
    <cfRule type="cellIs" dxfId="296" priority="65" operator="between">
      <formula>81</formula>
      <formula>100</formula>
    </cfRule>
    <cfRule type="cellIs" dxfId="295" priority="66" operator="between">
      <formula>61</formula>
      <formula>80</formula>
    </cfRule>
    <cfRule type="cellIs" dxfId="294" priority="67" operator="between">
      <formula>41</formula>
      <formula>60</formula>
    </cfRule>
    <cfRule type="cellIs" dxfId="293" priority="68" operator="between">
      <formula>21</formula>
      <formula>40</formula>
    </cfRule>
    <cfRule type="cellIs" dxfId="292" priority="69" operator="between">
      <formula>1</formula>
      <formula>20</formula>
    </cfRule>
  </conditionalFormatting>
  <conditionalFormatting sqref="N168:N172">
    <cfRule type="cellIs" dxfId="291" priority="60" operator="between">
      <formula>81</formula>
      <formula>100</formula>
    </cfRule>
    <cfRule type="cellIs" dxfId="290" priority="61" operator="between">
      <formula>61</formula>
      <formula>80</formula>
    </cfRule>
    <cfRule type="cellIs" dxfId="289" priority="62" operator="between">
      <formula>41</formula>
      <formula>60</formula>
    </cfRule>
    <cfRule type="cellIs" dxfId="288" priority="63" operator="between">
      <formula>21</formula>
      <formula>40</formula>
    </cfRule>
    <cfRule type="cellIs" dxfId="287" priority="64" operator="between">
      <formula>1</formula>
      <formula>20</formula>
    </cfRule>
    <cfRule type="cellIs" dxfId="286" priority="70" operator="between">
      <formula>81</formula>
      <formula>100</formula>
    </cfRule>
    <cfRule type="cellIs" dxfId="285" priority="71" operator="between">
      <formula>61</formula>
      <formula>80</formula>
    </cfRule>
    <cfRule type="cellIs" dxfId="284" priority="72" operator="between">
      <formula>41</formula>
      <formula>60</formula>
    </cfRule>
    <cfRule type="cellIs" dxfId="283" priority="73" operator="between">
      <formula>21</formula>
      <formula>40</formula>
    </cfRule>
    <cfRule type="cellIs" dxfId="282" priority="74" operator="between">
      <formula>1</formula>
      <formula>20</formula>
    </cfRule>
  </conditionalFormatting>
  <conditionalFormatting sqref="N486">
    <cfRule type="cellIs" dxfId="281" priority="55" operator="between">
      <formula>81</formula>
      <formula>100</formula>
    </cfRule>
    <cfRule type="cellIs" dxfId="280" priority="56" operator="between">
      <formula>61</formula>
      <formula>80</formula>
    </cfRule>
    <cfRule type="cellIs" dxfId="279" priority="57" operator="between">
      <formula>41</formula>
      <formula>60</formula>
    </cfRule>
    <cfRule type="cellIs" dxfId="278" priority="58" operator="between">
      <formula>21</formula>
      <formula>40</formula>
    </cfRule>
    <cfRule type="cellIs" dxfId="277" priority="59" operator="between">
      <formula>1</formula>
      <formula>20</formula>
    </cfRule>
  </conditionalFormatting>
  <conditionalFormatting sqref="N501">
    <cfRule type="cellIs" dxfId="276" priority="50" operator="between">
      <formula>81</formula>
      <formula>100</formula>
    </cfRule>
    <cfRule type="cellIs" dxfId="275" priority="51" operator="between">
      <formula>61</formula>
      <formula>80</formula>
    </cfRule>
    <cfRule type="cellIs" dxfId="274" priority="52" operator="between">
      <formula>41</formula>
      <formula>60</formula>
    </cfRule>
    <cfRule type="cellIs" dxfId="273" priority="53" operator="between">
      <formula>21</formula>
      <formula>40</formula>
    </cfRule>
    <cfRule type="cellIs" dxfId="272" priority="54" operator="between">
      <formula>1</formula>
      <formula>20</formula>
    </cfRule>
  </conditionalFormatting>
  <conditionalFormatting sqref="N541:N545">
    <cfRule type="cellIs" dxfId="271" priority="40" operator="between">
      <formula>81</formula>
      <formula>100</formula>
    </cfRule>
    <cfRule type="cellIs" dxfId="270" priority="41" operator="between">
      <formula>61</formula>
      <formula>80</formula>
    </cfRule>
    <cfRule type="cellIs" dxfId="269" priority="42" operator="between">
      <formula>41</formula>
      <formula>60</formula>
    </cfRule>
    <cfRule type="cellIs" dxfId="268" priority="43" operator="between">
      <formula>21</formula>
      <formula>40</formula>
    </cfRule>
    <cfRule type="cellIs" dxfId="267" priority="44" operator="between">
      <formula>1</formula>
      <formula>20</formula>
    </cfRule>
    <cfRule type="cellIs" dxfId="266" priority="45" operator="between">
      <formula>81</formula>
      <formula>100</formula>
    </cfRule>
    <cfRule type="cellIs" dxfId="265" priority="46" operator="between">
      <formula>61</formula>
      <formula>80</formula>
    </cfRule>
    <cfRule type="cellIs" dxfId="264" priority="47" operator="between">
      <formula>41</formula>
      <formula>60</formula>
    </cfRule>
    <cfRule type="cellIs" dxfId="263" priority="48" operator="between">
      <formula>21</formula>
      <formula>40</formula>
    </cfRule>
    <cfRule type="cellIs" dxfId="262" priority="49" operator="between">
      <formula>1</formula>
      <formula>20</formula>
    </cfRule>
  </conditionalFormatting>
  <conditionalFormatting sqref="N591:N595">
    <cfRule type="cellIs" dxfId="261" priority="30" operator="between">
      <formula>81</formula>
      <formula>100</formula>
    </cfRule>
    <cfRule type="cellIs" dxfId="260" priority="31" operator="between">
      <formula>61</formula>
      <formula>80</formula>
    </cfRule>
    <cfRule type="cellIs" dxfId="259" priority="32" operator="between">
      <formula>41</formula>
      <formula>60</formula>
    </cfRule>
    <cfRule type="cellIs" dxfId="258" priority="33" operator="between">
      <formula>21</formula>
      <formula>40</formula>
    </cfRule>
    <cfRule type="cellIs" dxfId="257" priority="34" operator="between">
      <formula>1</formula>
      <formula>20</formula>
    </cfRule>
    <cfRule type="cellIs" dxfId="256" priority="35" operator="between">
      <formula>81</formula>
      <formula>100</formula>
    </cfRule>
    <cfRule type="cellIs" dxfId="255" priority="36" operator="between">
      <formula>61</formula>
      <formula>80</formula>
    </cfRule>
    <cfRule type="cellIs" dxfId="254" priority="37" operator="between">
      <formula>41</formula>
      <formula>60</formula>
    </cfRule>
    <cfRule type="cellIs" dxfId="253" priority="38" operator="between">
      <formula>21</formula>
      <formula>40</formula>
    </cfRule>
    <cfRule type="cellIs" dxfId="252" priority="39" operator="between">
      <formula>1</formula>
      <formula>20</formula>
    </cfRule>
  </conditionalFormatting>
  <conditionalFormatting sqref="N656:N660">
    <cfRule type="cellIs" dxfId="251" priority="20" operator="between">
      <formula>81</formula>
      <formula>100</formula>
    </cfRule>
    <cfRule type="cellIs" dxfId="250" priority="21" operator="between">
      <formula>61</formula>
      <formula>80</formula>
    </cfRule>
    <cfRule type="cellIs" dxfId="249" priority="22" operator="between">
      <formula>41</formula>
      <formula>60</formula>
    </cfRule>
    <cfRule type="cellIs" dxfId="248" priority="23" operator="between">
      <formula>21</formula>
      <formula>40</formula>
    </cfRule>
    <cfRule type="cellIs" dxfId="247" priority="24" operator="between">
      <formula>1</formula>
      <formula>20</formula>
    </cfRule>
    <cfRule type="cellIs" dxfId="246" priority="25" operator="between">
      <formula>81</formula>
      <formula>100</formula>
    </cfRule>
    <cfRule type="cellIs" dxfId="245" priority="26" operator="between">
      <formula>61</formula>
      <formula>80</formula>
    </cfRule>
    <cfRule type="cellIs" dxfId="244" priority="27" operator="between">
      <formula>41</formula>
      <formula>60</formula>
    </cfRule>
    <cfRule type="cellIs" dxfId="243" priority="28" operator="between">
      <formula>21</formula>
      <formula>40</formula>
    </cfRule>
    <cfRule type="cellIs" dxfId="242" priority="29" operator="between">
      <formula>1</formula>
      <formula>20</formula>
    </cfRule>
  </conditionalFormatting>
  <conditionalFormatting sqref="N661:N665">
    <cfRule type="cellIs" dxfId="241" priority="10" operator="between">
      <formula>81</formula>
      <formula>100</formula>
    </cfRule>
    <cfRule type="cellIs" dxfId="240" priority="11" operator="between">
      <formula>61</formula>
      <formula>80</formula>
    </cfRule>
    <cfRule type="cellIs" dxfId="239" priority="12" operator="between">
      <formula>41</formula>
      <formula>60</formula>
    </cfRule>
    <cfRule type="cellIs" dxfId="238" priority="13" operator="between">
      <formula>21</formula>
      <formula>40</formula>
    </cfRule>
    <cfRule type="cellIs" dxfId="237" priority="14" operator="between">
      <formula>1</formula>
      <formula>20</formula>
    </cfRule>
    <cfRule type="cellIs" dxfId="236" priority="15" operator="between">
      <formula>81</formula>
      <formula>100</formula>
    </cfRule>
    <cfRule type="cellIs" dxfId="235" priority="16" operator="between">
      <formula>61</formula>
      <formula>80</formula>
    </cfRule>
    <cfRule type="cellIs" dxfId="234" priority="17" operator="between">
      <formula>41</formula>
      <formula>60</formula>
    </cfRule>
    <cfRule type="cellIs" dxfId="233" priority="18" operator="between">
      <formula>21</formula>
      <formula>40</formula>
    </cfRule>
    <cfRule type="cellIs" dxfId="232" priority="19" operator="between">
      <formula>1</formula>
      <formula>20</formula>
    </cfRule>
  </conditionalFormatting>
  <conditionalFormatting sqref="N13:N670">
    <cfRule type="cellIs" dxfId="231" priority="5" operator="between">
      <formula>81</formula>
      <formula>100</formula>
    </cfRule>
    <cfRule type="cellIs" dxfId="230" priority="6" operator="between">
      <formula>61</formula>
      <formula>80</formula>
    </cfRule>
    <cfRule type="cellIs" dxfId="229" priority="7" operator="between">
      <formula>41</formula>
      <formula>60</formula>
    </cfRule>
    <cfRule type="cellIs" dxfId="228" priority="8" operator="between">
      <formula>21</formula>
      <formula>40</formula>
    </cfRule>
    <cfRule type="cellIs" dxfId="227" priority="9" operator="between">
      <formula>1</formula>
      <formula>20</formula>
    </cfRule>
  </conditionalFormatting>
  <conditionalFormatting sqref="F13:F670">
    <cfRule type="cellIs" dxfId="226" priority="136" operator="between">
      <formula>80.5</formula>
      <formula>100</formula>
    </cfRule>
    <cfRule type="cellIs" dxfId="225" priority="137" operator="between">
      <formula>60.4</formula>
      <formula>80.5</formula>
    </cfRule>
    <cfRule type="cellIs" dxfId="224" priority="138" operator="between">
      <formula>40.5</formula>
      <formula>60.4</formula>
    </cfRule>
    <cfRule type="cellIs" dxfId="223" priority="139" operator="between">
      <formula>20.5</formula>
      <formula>40.4</formula>
    </cfRule>
    <cfRule type="cellIs" dxfId="222" priority="140" operator="between">
      <formula>0.1</formula>
      <formula>20.4</formula>
    </cfRule>
  </conditionalFormatting>
  <conditionalFormatting sqref="U158:AD158 U159:U162">
    <cfRule type="cellIs" dxfId="221" priority="4" operator="greaterThan">
      <formula>0.1</formula>
    </cfRule>
  </conditionalFormatting>
  <conditionalFormatting sqref="AG158">
    <cfRule type="cellIs" dxfId="220" priority="3" operator="greaterThan">
      <formula>0.1</formula>
    </cfRule>
  </conditionalFormatting>
  <conditionalFormatting sqref="AF158">
    <cfRule type="cellIs" dxfId="219" priority="2" operator="greaterThan">
      <formula>0.1</formula>
    </cfRule>
  </conditionalFormatting>
  <conditionalFormatting sqref="AE158">
    <cfRule type="cellIs" dxfId="218" priority="1" operator="greaterThan">
      <formula>0.1</formula>
    </cfRule>
  </conditionalFormatting>
  <dataValidations count="12">
    <dataValidation type="whole" operator="equal" allowBlank="1" showInputMessage="1" showErrorMessage="1" error="ERROR. NO DEBE DILIGENCIAR ESTAS CELDAS" sqref="L73:L77" xr:uid="{00000000-0002-0000-0300-000000000000}">
      <formula1>24847145847454800000</formula1>
    </dataValidation>
    <dataValidation operator="equal" allowBlank="1" showInputMessage="1" showErrorMessage="1" error="ERROR. NO DEBE DILIGENCIAR ESTAS CELDAS" sqref="L93:L112 L488:L490" xr:uid="{00000000-0002-0000-0300-000001000000}"/>
    <dataValidation type="whole" operator="equal" allowBlank="1" showInputMessage="1" showErrorMessage="1" error="ERROR. NO DEBE DILIGENCIAR ESTAS CELDAS" sqref="J300:J429 J431:J670 J269:J298 C13:F670 J13:J267 K13:K670 M13:M670 L78:L92 L13:L72 L113:L487 L491:L670" xr:uid="{00000000-0002-0000-0300-000002000000}">
      <formula1>11111111111111100000</formula1>
    </dataValidation>
    <dataValidation type="whole" allowBlank="1" showInputMessage="1" showErrorMessage="1" error="ERROR. NO DEBE DILIGENCIAR ESTA CELDA" sqref="J9:O9" xr:uid="{00000000-0002-0000-0300-000003000000}">
      <formula1>244444444</formula1>
      <formula2>333333333333333</formula2>
    </dataValidation>
    <dataValidation type="whole" operator="equal" allowBlank="1" showInputMessage="1" showErrorMessage="1" errorTitle="ATENCIÓN!" error="No se pueden modificar datos aquí" sqref="U7:AG10" xr:uid="{00000000-0002-0000-0300-000004000000}">
      <formula1>578457854578547000</formula1>
    </dataValidation>
    <dataValidation type="whole" operator="greaterThanOrEqual" allowBlank="1" showInputMessage="1" showErrorMessage="1" error="ERROR. NO DEBE DILIGENCIAR VALOR EN ESTA CELDA_x000a_" sqref="N430" xr:uid="{00000000-0002-0000-0300-000005000000}">
      <formula1>10000000000000</formula1>
    </dataValidation>
    <dataValidation type="whole" operator="greaterThanOrEqual" allowBlank="1" showInputMessage="1" showErrorMessage="1" error="ERROR. NO DEBE DILIGENCIAR VALOR EN ESTA CELDA_x000a_" sqref="N299" xr:uid="{00000000-0002-0000-0300-000006000000}">
      <formula1>1000000000000</formula1>
    </dataValidation>
    <dataValidation type="whole" operator="greaterThanOrEqual" allowBlank="1" showInputMessage="1" showErrorMessage="1" error="ERROR. NO DEBE DILIGENCIAR VALOR EN ESTA CELDA_x000a_" sqref="N268" xr:uid="{00000000-0002-0000-0300-000007000000}">
      <formula1>100000000000000000</formula1>
    </dataValidation>
    <dataValidation type="whole" allowBlank="1" showInputMessage="1" showErrorMessage="1" error="ERROR. VALOR NO PERMITIDO_x000a_" sqref="N13 N300:N429 N269:N298 N18 N163:N267 N23:N153 N158 N431:N670" xr:uid="{00000000-0002-0000-0300-000008000000}">
      <formula1>0</formula1>
      <formula2>100</formula2>
    </dataValidation>
    <dataValidation type="whole" operator="equal" allowBlank="1" showInputMessage="1" showErrorMessage="1" errorTitle="ATENCIÓN!" error="No se pueden modificar datos aquí" sqref="C687:C688" xr:uid="{00000000-0002-0000-0300-000009000000}">
      <formula1>54785478845785</formula1>
    </dataValidation>
    <dataValidation type="whole" operator="equal" allowBlank="1" showInputMessage="1" showErrorMessage="1" errorTitle="ATENCIÓN!" error="No se pueden modificar datos aquí" sqref="A674:B689 C689 C674:C686 J674:XFD689 E674:F689" xr:uid="{00000000-0002-0000-0300-00000A000000}">
      <formula1>54784458474578500000</formula1>
    </dataValidation>
    <dataValidation type="whole" operator="equal" allowBlank="1" showInputMessage="1" showErrorMessage="1" errorTitle="ATENCIÓN!" error="No se pueden modificar datos aquí" sqref="A671:C673 U672:AG673 AH671:XFD673 J671:T673 E671:F673" xr:uid="{00000000-0002-0000-0300-00000B000000}">
      <formula1>574874578547458000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H689"/>
  <sheetViews>
    <sheetView showGridLines="0" topLeftCell="A407" zoomScale="50" zoomScaleNormal="50" workbookViewId="0">
      <selection activeCell="N123" sqref="N123:N127"/>
    </sheetView>
  </sheetViews>
  <sheetFormatPr baseColWidth="10" defaultColWidth="0" defaultRowHeight="12.5" zeroHeight="1"/>
  <cols>
    <col min="1" max="1" width="2.81640625" style="274" customWidth="1"/>
    <col min="2" max="2" width="1" style="274" customWidth="1"/>
    <col min="3" max="3" width="9" style="274" customWidth="1"/>
    <col min="4" max="4" width="11.81640625" style="274" customWidth="1"/>
    <col min="5" max="5" width="20.81640625" style="274" customWidth="1"/>
    <col min="6" max="6" width="11.81640625" style="274" customWidth="1"/>
    <col min="7" max="7" width="4.1796875" style="274" customWidth="1"/>
    <col min="8" max="8" width="11.81640625" style="275" customWidth="1"/>
    <col min="9" max="9" width="42.1796875" style="275" customWidth="1"/>
    <col min="10" max="10" width="21.81640625" style="274" customWidth="1"/>
    <col min="11" max="11" width="7.54296875" style="276" customWidth="1"/>
    <col min="12" max="12" width="64.453125" style="274" customWidth="1"/>
    <col min="13" max="13" width="11.81640625" style="274" customWidth="1"/>
    <col min="14" max="14" width="17.1796875" style="274" customWidth="1"/>
    <col min="15" max="15" width="34.1796875" style="274" customWidth="1"/>
    <col min="16" max="16" width="1.81640625" style="274" customWidth="1"/>
    <col min="17" max="17" width="4.453125" style="274" customWidth="1"/>
    <col min="18" max="19" width="11.453125" style="274" customWidth="1"/>
    <col min="20" max="20" width="1.453125" style="274" hidden="1" customWidth="1"/>
    <col min="21" max="27" width="10.81640625" style="274" hidden="1" customWidth="1"/>
    <col min="28" max="28" width="13.81640625" style="274" hidden="1" customWidth="1"/>
    <col min="29" max="29" width="12.1796875" style="274" hidden="1" customWidth="1"/>
    <col min="30" max="30" width="13.54296875" style="274" hidden="1" customWidth="1"/>
    <col min="31" max="31" width="13.453125" style="274" hidden="1" customWidth="1"/>
    <col min="32" max="32" width="14.453125" style="274" hidden="1" customWidth="1"/>
    <col min="33" max="33" width="13.1796875" style="274" hidden="1" customWidth="1"/>
    <col min="34" max="34" width="2.1796875" style="274" hidden="1" customWidth="1"/>
    <col min="35" max="16384" width="11.453125" style="274" hidden="1"/>
  </cols>
  <sheetData>
    <row r="1" spans="2:34" ht="8.25" customHeight="1" thickBot="1"/>
    <row r="2" spans="2:34" ht="6" customHeight="1" thickBot="1">
      <c r="B2" s="456"/>
      <c r="C2" s="457"/>
      <c r="D2" s="457"/>
      <c r="E2" s="457"/>
      <c r="F2" s="457"/>
      <c r="G2" s="457"/>
      <c r="H2" s="458"/>
      <c r="I2" s="458"/>
      <c r="J2" s="457"/>
      <c r="K2" s="459"/>
      <c r="L2" s="457"/>
      <c r="M2" s="457"/>
      <c r="N2" s="457"/>
      <c r="O2" s="457"/>
      <c r="P2" s="460"/>
    </row>
    <row r="3" spans="2:34" ht="88.5" hidden="1" customHeight="1" thickBot="1">
      <c r="B3" s="461"/>
      <c r="C3" s="282"/>
      <c r="D3" s="282"/>
      <c r="E3" s="282"/>
      <c r="F3" s="282"/>
      <c r="G3" s="282"/>
      <c r="H3" s="455"/>
      <c r="I3" s="455"/>
      <c r="J3" s="282"/>
      <c r="K3" s="454"/>
      <c r="L3" s="282"/>
      <c r="M3" s="282"/>
      <c r="N3" s="282"/>
      <c r="O3" s="282"/>
      <c r="P3" s="462"/>
    </row>
    <row r="4" spans="2:34" ht="6" customHeight="1">
      <c r="B4" s="461"/>
      <c r="C4" s="282"/>
      <c r="D4" s="282"/>
      <c r="E4" s="282"/>
      <c r="F4" s="282"/>
      <c r="G4" s="282"/>
      <c r="H4" s="455"/>
      <c r="I4" s="455"/>
      <c r="J4" s="282"/>
      <c r="K4" s="454"/>
      <c r="L4" s="282"/>
      <c r="M4" s="282"/>
      <c r="N4" s="282"/>
      <c r="O4" s="282"/>
      <c r="P4" s="462"/>
      <c r="T4" s="277"/>
      <c r="U4" s="278"/>
      <c r="V4" s="278"/>
      <c r="W4" s="278"/>
      <c r="X4" s="278"/>
      <c r="Y4" s="278"/>
      <c r="Z4" s="278"/>
      <c r="AA4" s="278"/>
      <c r="AB4" s="278"/>
      <c r="AC4" s="278"/>
      <c r="AD4" s="278"/>
      <c r="AE4" s="278"/>
      <c r="AF4" s="278"/>
      <c r="AG4" s="278"/>
      <c r="AH4" s="279"/>
    </row>
    <row r="5" spans="2:34" ht="35.25" customHeight="1">
      <c r="B5" s="461"/>
      <c r="C5" s="748" t="s">
        <v>712</v>
      </c>
      <c r="D5" s="749"/>
      <c r="E5" s="749"/>
      <c r="F5" s="749"/>
      <c r="G5" s="749"/>
      <c r="H5" s="749"/>
      <c r="I5" s="749"/>
      <c r="J5" s="749"/>
      <c r="K5" s="749"/>
      <c r="L5" s="749"/>
      <c r="M5" s="749"/>
      <c r="N5" s="749"/>
      <c r="O5" s="750"/>
      <c r="P5" s="463"/>
      <c r="T5" s="281"/>
      <c r="U5" s="282"/>
      <c r="V5" s="282"/>
      <c r="W5" s="282"/>
      <c r="X5" s="282"/>
      <c r="Y5" s="282"/>
      <c r="Z5" s="282"/>
      <c r="AA5" s="282"/>
      <c r="AB5" s="282"/>
      <c r="AC5" s="282"/>
      <c r="AD5" s="282"/>
      <c r="AE5" s="282"/>
      <c r="AF5" s="282"/>
      <c r="AG5" s="282"/>
      <c r="AH5" s="283"/>
    </row>
    <row r="6" spans="2:34" ht="9.75" customHeight="1" thickBot="1">
      <c r="B6" s="280"/>
      <c r="C6" s="284"/>
      <c r="D6" s="284"/>
      <c r="E6" s="284"/>
      <c r="F6" s="284"/>
      <c r="G6" s="284"/>
      <c r="H6" s="285"/>
      <c r="I6" s="285"/>
      <c r="J6" s="284"/>
      <c r="K6" s="284"/>
      <c r="L6" s="284"/>
      <c r="M6" s="284"/>
      <c r="N6" s="284"/>
      <c r="O6" s="284"/>
      <c r="P6" s="286"/>
      <c r="T6" s="281"/>
      <c r="U6" s="282"/>
      <c r="V6" s="282"/>
      <c r="W6" s="282"/>
      <c r="X6" s="282"/>
      <c r="Y6" s="282"/>
      <c r="Z6" s="282"/>
      <c r="AA6" s="282"/>
      <c r="AB6" s="282"/>
      <c r="AC6" s="282"/>
      <c r="AD6" s="282"/>
      <c r="AE6" s="282"/>
      <c r="AF6" s="282"/>
      <c r="AG6" s="282"/>
      <c r="AH6" s="283"/>
    </row>
    <row r="7" spans="2:34" s="289" customFormat="1" ht="29.25" customHeight="1">
      <c r="B7" s="287"/>
      <c r="C7" s="751" t="s">
        <v>171</v>
      </c>
      <c r="D7" s="752"/>
      <c r="E7" s="752"/>
      <c r="F7" s="752"/>
      <c r="G7" s="752"/>
      <c r="H7" s="753"/>
      <c r="I7" s="754"/>
      <c r="J7" s="751" t="s">
        <v>207</v>
      </c>
      <c r="K7" s="752"/>
      <c r="L7" s="752"/>
      <c r="M7" s="752"/>
      <c r="N7" s="752"/>
      <c r="O7" s="755"/>
      <c r="P7" s="288"/>
      <c r="T7" s="290"/>
      <c r="U7" s="756" t="s">
        <v>811</v>
      </c>
      <c r="V7" s="757"/>
      <c r="W7" s="757"/>
      <c r="X7" s="758"/>
      <c r="Y7" s="759" t="s">
        <v>812</v>
      </c>
      <c r="Z7" s="757"/>
      <c r="AA7" s="757"/>
      <c r="AB7" s="758"/>
      <c r="AC7" s="717" t="s">
        <v>813</v>
      </c>
      <c r="AD7" s="718"/>
      <c r="AE7" s="717" t="s">
        <v>814</v>
      </c>
      <c r="AF7" s="718"/>
      <c r="AG7" s="291" t="s">
        <v>815</v>
      </c>
      <c r="AH7" s="292"/>
    </row>
    <row r="8" spans="2:34" s="289" customFormat="1" ht="15.75" hidden="1" customHeight="1">
      <c r="B8" s="287"/>
      <c r="C8" s="293"/>
      <c r="D8" s="294"/>
      <c r="E8" s="295"/>
      <c r="F8" s="295"/>
      <c r="G8" s="296"/>
      <c r="H8" s="297"/>
      <c r="I8" s="297"/>
      <c r="J8" s="298"/>
      <c r="K8" s="298"/>
      <c r="L8" s="298"/>
      <c r="M8" s="299"/>
      <c r="N8" s="299"/>
      <c r="O8" s="300"/>
      <c r="P8" s="301"/>
      <c r="T8" s="290"/>
      <c r="U8" s="302"/>
      <c r="V8" s="303"/>
      <c r="W8" s="303"/>
      <c r="X8" s="304"/>
      <c r="Y8" s="305"/>
      <c r="Z8" s="303"/>
      <c r="AA8" s="303"/>
      <c r="AB8" s="304"/>
      <c r="AC8" s="305"/>
      <c r="AD8" s="303"/>
      <c r="AE8" s="303"/>
      <c r="AF8" s="304"/>
      <c r="AG8" s="306"/>
      <c r="AH8" s="292"/>
    </row>
    <row r="9" spans="2:34" s="289" customFormat="1" ht="33.75" customHeight="1" thickBot="1">
      <c r="B9" s="287"/>
      <c r="C9" s="719"/>
      <c r="D9" s="720"/>
      <c r="E9" s="721"/>
      <c r="F9" s="721"/>
      <c r="G9" s="721"/>
      <c r="H9" s="721"/>
      <c r="I9" s="722"/>
      <c r="J9" s="723">
        <f>IF(SUM(N13:N670)=0,"",AVERAGE(N13:N670))</f>
        <v>67.52066115702479</v>
      </c>
      <c r="K9" s="724"/>
      <c r="L9" s="724"/>
      <c r="M9" s="725"/>
      <c r="N9" s="725"/>
      <c r="O9" s="726"/>
      <c r="P9" s="307"/>
      <c r="T9" s="290"/>
      <c r="U9" s="727" t="s">
        <v>816</v>
      </c>
      <c r="V9" s="729" t="s">
        <v>817</v>
      </c>
      <c r="W9" s="729" t="s">
        <v>818</v>
      </c>
      <c r="X9" s="713" t="s">
        <v>819</v>
      </c>
      <c r="Y9" s="711" t="s">
        <v>820</v>
      </c>
      <c r="Z9" s="729" t="s">
        <v>821</v>
      </c>
      <c r="AA9" s="729" t="s">
        <v>822</v>
      </c>
      <c r="AB9" s="713" t="s">
        <v>823</v>
      </c>
      <c r="AC9" s="711" t="s">
        <v>824</v>
      </c>
      <c r="AD9" s="713" t="s">
        <v>825</v>
      </c>
      <c r="AE9" s="711" t="s">
        <v>826</v>
      </c>
      <c r="AF9" s="713" t="s">
        <v>827</v>
      </c>
      <c r="AG9" s="715" t="s">
        <v>828</v>
      </c>
      <c r="AH9" s="292"/>
    </row>
    <row r="10" spans="2:34" ht="8.25" customHeight="1" thickBot="1">
      <c r="B10" s="280"/>
      <c r="C10" s="760"/>
      <c r="D10" s="760"/>
      <c r="E10" s="760"/>
      <c r="F10" s="760"/>
      <c r="G10" s="760"/>
      <c r="H10" s="760"/>
      <c r="I10" s="760"/>
      <c r="J10" s="760"/>
      <c r="K10" s="760"/>
      <c r="L10" s="760"/>
      <c r="M10" s="760"/>
      <c r="N10" s="760"/>
      <c r="O10" s="760"/>
      <c r="P10" s="308"/>
      <c r="T10" s="281"/>
      <c r="U10" s="728"/>
      <c r="V10" s="730"/>
      <c r="W10" s="730"/>
      <c r="X10" s="714"/>
      <c r="Y10" s="712"/>
      <c r="Z10" s="730"/>
      <c r="AA10" s="730"/>
      <c r="AB10" s="714"/>
      <c r="AC10" s="712"/>
      <c r="AD10" s="714"/>
      <c r="AE10" s="712"/>
      <c r="AF10" s="714"/>
      <c r="AG10" s="716"/>
      <c r="AH10" s="283"/>
    </row>
    <row r="11" spans="2:34" ht="46.5" customHeight="1">
      <c r="B11" s="280"/>
      <c r="C11" s="761" t="s">
        <v>713</v>
      </c>
      <c r="D11" s="763" t="s">
        <v>213</v>
      </c>
      <c r="E11" s="763" t="s">
        <v>124</v>
      </c>
      <c r="F11" s="763" t="s">
        <v>213</v>
      </c>
      <c r="G11" s="765" t="s">
        <v>209</v>
      </c>
      <c r="H11" s="766"/>
      <c r="I11" s="767"/>
      <c r="J11" s="771" t="s">
        <v>139</v>
      </c>
      <c r="K11" s="773" t="s">
        <v>237</v>
      </c>
      <c r="L11" s="774"/>
      <c r="M11" s="777" t="s">
        <v>145</v>
      </c>
      <c r="N11" s="777" t="s">
        <v>210</v>
      </c>
      <c r="O11" s="744" t="s">
        <v>149</v>
      </c>
      <c r="P11" s="309"/>
      <c r="T11" s="281"/>
      <c r="U11" s="746"/>
      <c r="V11" s="731"/>
      <c r="W11" s="731"/>
      <c r="X11" s="731"/>
      <c r="Y11" s="731"/>
      <c r="Z11" s="731"/>
      <c r="AA11" s="731"/>
      <c r="AB11" s="731"/>
      <c r="AC11" s="731"/>
      <c r="AD11" s="731"/>
      <c r="AE11" s="731"/>
      <c r="AF11" s="731"/>
      <c r="AG11" s="733"/>
      <c r="AH11" s="283"/>
    </row>
    <row r="12" spans="2:34" ht="43.75" customHeight="1" thickBot="1">
      <c r="B12" s="280"/>
      <c r="C12" s="762"/>
      <c r="D12" s="764"/>
      <c r="E12" s="764"/>
      <c r="F12" s="764"/>
      <c r="G12" s="768"/>
      <c r="H12" s="769"/>
      <c r="I12" s="770"/>
      <c r="J12" s="772"/>
      <c r="K12" s="775"/>
      <c r="L12" s="776"/>
      <c r="M12" s="778"/>
      <c r="N12" s="778"/>
      <c r="O12" s="745"/>
      <c r="P12" s="310"/>
      <c r="T12" s="281"/>
      <c r="U12" s="747"/>
      <c r="V12" s="732"/>
      <c r="W12" s="732"/>
      <c r="X12" s="732"/>
      <c r="Y12" s="732"/>
      <c r="Z12" s="732"/>
      <c r="AA12" s="732"/>
      <c r="AB12" s="732"/>
      <c r="AC12" s="732"/>
      <c r="AD12" s="732"/>
      <c r="AE12" s="732"/>
      <c r="AF12" s="732"/>
      <c r="AG12" s="734"/>
      <c r="AH12" s="283"/>
    </row>
    <row r="13" spans="2:34" ht="39.75" customHeight="1">
      <c r="B13" s="280"/>
      <c r="C13" s="735" t="s">
        <v>0</v>
      </c>
      <c r="D13" s="736">
        <f>IF(SUM(N13:N122)=0,"",AVERAGE(N13:N122))</f>
        <v>80.454545454545453</v>
      </c>
      <c r="E13" s="737" t="s">
        <v>125</v>
      </c>
      <c r="F13" s="738">
        <f>IF(SUM(N13:N32)=0,"",AVERAGE(N13:N32))</f>
        <v>67.5</v>
      </c>
      <c r="G13" s="739">
        <v>1</v>
      </c>
      <c r="H13" s="740" t="s">
        <v>143</v>
      </c>
      <c r="I13" s="741"/>
      <c r="J13" s="742" t="s">
        <v>3</v>
      </c>
      <c r="K13" s="311" t="s">
        <v>215</v>
      </c>
      <c r="L13" s="312" t="s">
        <v>238</v>
      </c>
      <c r="M13" s="743" t="s">
        <v>158</v>
      </c>
      <c r="N13" s="706">
        <v>60</v>
      </c>
      <c r="O13" s="707"/>
      <c r="P13" s="308"/>
      <c r="Q13" s="313"/>
      <c r="T13" s="281"/>
      <c r="U13" s="710"/>
      <c r="V13" s="630"/>
      <c r="W13" s="630"/>
      <c r="X13" s="630"/>
      <c r="Y13" s="630"/>
      <c r="Z13" s="630">
        <f>IF(N13="","",$N$13)</f>
        <v>60</v>
      </c>
      <c r="AA13" s="630"/>
      <c r="AB13" s="630"/>
      <c r="AC13" s="630"/>
      <c r="AD13" s="630"/>
      <c r="AE13" s="630"/>
      <c r="AF13" s="630"/>
      <c r="AG13" s="702"/>
      <c r="AH13" s="283"/>
    </row>
    <row r="14" spans="2:34" ht="39.75" customHeight="1">
      <c r="B14" s="280"/>
      <c r="C14" s="660"/>
      <c r="D14" s="600"/>
      <c r="E14" s="566"/>
      <c r="F14" s="586"/>
      <c r="G14" s="541"/>
      <c r="H14" s="545"/>
      <c r="I14" s="644"/>
      <c r="J14" s="689"/>
      <c r="K14" s="314" t="s">
        <v>216</v>
      </c>
      <c r="L14" s="315" t="s">
        <v>239</v>
      </c>
      <c r="M14" s="535"/>
      <c r="N14" s="535"/>
      <c r="O14" s="708"/>
      <c r="P14" s="308"/>
      <c r="Q14" s="313"/>
      <c r="T14" s="281"/>
      <c r="U14" s="558"/>
      <c r="V14" s="561"/>
      <c r="W14" s="561"/>
      <c r="X14" s="561"/>
      <c r="Y14" s="561"/>
      <c r="Z14" s="561"/>
      <c r="AA14" s="561"/>
      <c r="AB14" s="561"/>
      <c r="AC14" s="561"/>
      <c r="AD14" s="561"/>
      <c r="AE14" s="561"/>
      <c r="AF14" s="561"/>
      <c r="AG14" s="564"/>
      <c r="AH14" s="283"/>
    </row>
    <row r="15" spans="2:34" ht="39.75" customHeight="1">
      <c r="B15" s="280"/>
      <c r="C15" s="660"/>
      <c r="D15" s="600"/>
      <c r="E15" s="566"/>
      <c r="F15" s="586"/>
      <c r="G15" s="541"/>
      <c r="H15" s="545"/>
      <c r="I15" s="644"/>
      <c r="J15" s="689"/>
      <c r="K15" s="314" t="s">
        <v>217</v>
      </c>
      <c r="L15" s="315" t="s">
        <v>240</v>
      </c>
      <c r="M15" s="535"/>
      <c r="N15" s="535"/>
      <c r="O15" s="708"/>
      <c r="P15" s="308"/>
      <c r="Q15" s="313"/>
      <c r="T15" s="281"/>
      <c r="U15" s="558"/>
      <c r="V15" s="561"/>
      <c r="W15" s="561"/>
      <c r="X15" s="561"/>
      <c r="Y15" s="561"/>
      <c r="Z15" s="561"/>
      <c r="AA15" s="561"/>
      <c r="AB15" s="561"/>
      <c r="AC15" s="561"/>
      <c r="AD15" s="561"/>
      <c r="AE15" s="561"/>
      <c r="AF15" s="561"/>
      <c r="AG15" s="564"/>
      <c r="AH15" s="283"/>
    </row>
    <row r="16" spans="2:34" ht="39.75" customHeight="1">
      <c r="B16" s="280"/>
      <c r="C16" s="660"/>
      <c r="D16" s="600"/>
      <c r="E16" s="566"/>
      <c r="F16" s="586"/>
      <c r="G16" s="541"/>
      <c r="H16" s="545"/>
      <c r="I16" s="644"/>
      <c r="J16" s="689"/>
      <c r="K16" s="314" t="s">
        <v>241</v>
      </c>
      <c r="L16" s="315" t="s">
        <v>242</v>
      </c>
      <c r="M16" s="535"/>
      <c r="N16" s="535"/>
      <c r="O16" s="708"/>
      <c r="P16" s="308"/>
      <c r="Q16" s="313"/>
      <c r="T16" s="281"/>
      <c r="U16" s="558"/>
      <c r="V16" s="561"/>
      <c r="W16" s="561"/>
      <c r="X16" s="561"/>
      <c r="Y16" s="561"/>
      <c r="Z16" s="561"/>
      <c r="AA16" s="561"/>
      <c r="AB16" s="561"/>
      <c r="AC16" s="561"/>
      <c r="AD16" s="561"/>
      <c r="AE16" s="561"/>
      <c r="AF16" s="561"/>
      <c r="AG16" s="564"/>
      <c r="AH16" s="283"/>
    </row>
    <row r="17" spans="2:34" ht="39.75" customHeight="1">
      <c r="B17" s="280"/>
      <c r="C17" s="660"/>
      <c r="D17" s="600"/>
      <c r="E17" s="566"/>
      <c r="F17" s="586"/>
      <c r="G17" s="588"/>
      <c r="H17" s="571"/>
      <c r="I17" s="645"/>
      <c r="J17" s="690"/>
      <c r="K17" s="314" t="s">
        <v>243</v>
      </c>
      <c r="L17" s="315" t="s">
        <v>244</v>
      </c>
      <c r="M17" s="581"/>
      <c r="N17" s="581"/>
      <c r="O17" s="709"/>
      <c r="P17" s="308"/>
      <c r="Q17" s="313"/>
      <c r="T17" s="281"/>
      <c r="U17" s="558"/>
      <c r="V17" s="561"/>
      <c r="W17" s="561"/>
      <c r="X17" s="561"/>
      <c r="Y17" s="561"/>
      <c r="Z17" s="561"/>
      <c r="AA17" s="561"/>
      <c r="AB17" s="561"/>
      <c r="AC17" s="561"/>
      <c r="AD17" s="561"/>
      <c r="AE17" s="561"/>
      <c r="AF17" s="561"/>
      <c r="AG17" s="564"/>
      <c r="AH17" s="283"/>
    </row>
    <row r="18" spans="2:34" ht="39.75" customHeight="1">
      <c r="B18" s="280"/>
      <c r="C18" s="660"/>
      <c r="D18" s="601"/>
      <c r="E18" s="566"/>
      <c r="F18" s="587"/>
      <c r="G18" s="578">
        <v>2</v>
      </c>
      <c r="H18" s="576" t="s">
        <v>126</v>
      </c>
      <c r="I18" s="656"/>
      <c r="J18" s="700" t="s">
        <v>88</v>
      </c>
      <c r="K18" s="314" t="s">
        <v>215</v>
      </c>
      <c r="L18" s="315" t="s">
        <v>245</v>
      </c>
      <c r="M18" s="552" t="s">
        <v>158</v>
      </c>
      <c r="N18" s="553">
        <v>80</v>
      </c>
      <c r="O18" s="554"/>
      <c r="P18" s="308"/>
      <c r="Q18" s="703" t="s">
        <v>236</v>
      </c>
      <c r="R18" s="704"/>
      <c r="S18" s="705"/>
      <c r="T18" s="281"/>
      <c r="U18" s="557"/>
      <c r="V18" s="560"/>
      <c r="W18" s="560"/>
      <c r="X18" s="560"/>
      <c r="Y18" s="560"/>
      <c r="Z18" s="560"/>
      <c r="AA18" s="560"/>
      <c r="AB18" s="560"/>
      <c r="AC18" s="560"/>
      <c r="AD18" s="560"/>
      <c r="AE18" s="560"/>
      <c r="AF18" s="560">
        <f>IF(N18="","",$N$18)</f>
        <v>80</v>
      </c>
      <c r="AG18" s="563"/>
      <c r="AH18" s="283"/>
    </row>
    <row r="19" spans="2:34" ht="39.75" customHeight="1">
      <c r="B19" s="280"/>
      <c r="C19" s="660"/>
      <c r="D19" s="601"/>
      <c r="E19" s="566"/>
      <c r="F19" s="587"/>
      <c r="G19" s="541"/>
      <c r="H19" s="545"/>
      <c r="I19" s="644"/>
      <c r="J19" s="689"/>
      <c r="K19" s="314" t="s">
        <v>216</v>
      </c>
      <c r="L19" s="315" t="s">
        <v>246</v>
      </c>
      <c r="M19" s="535"/>
      <c r="N19" s="535"/>
      <c r="O19" s="555"/>
      <c r="P19" s="308"/>
      <c r="Q19" s="313"/>
      <c r="R19" s="316"/>
      <c r="T19" s="281"/>
      <c r="U19" s="558"/>
      <c r="V19" s="561"/>
      <c r="W19" s="561"/>
      <c r="X19" s="561"/>
      <c r="Y19" s="561"/>
      <c r="Z19" s="561"/>
      <c r="AA19" s="561"/>
      <c r="AB19" s="561"/>
      <c r="AC19" s="561"/>
      <c r="AD19" s="561"/>
      <c r="AE19" s="561"/>
      <c r="AF19" s="561"/>
      <c r="AG19" s="564"/>
      <c r="AH19" s="283"/>
    </row>
    <row r="20" spans="2:34" ht="39.75" customHeight="1">
      <c r="B20" s="280"/>
      <c r="C20" s="660"/>
      <c r="D20" s="601"/>
      <c r="E20" s="566"/>
      <c r="F20" s="587"/>
      <c r="G20" s="541"/>
      <c r="H20" s="545"/>
      <c r="I20" s="644"/>
      <c r="J20" s="689"/>
      <c r="K20" s="314" t="s">
        <v>217</v>
      </c>
      <c r="L20" s="315" t="s">
        <v>247</v>
      </c>
      <c r="M20" s="535"/>
      <c r="N20" s="535"/>
      <c r="O20" s="555"/>
      <c r="P20" s="308"/>
      <c r="Q20" s="313"/>
      <c r="R20" s="316"/>
      <c r="T20" s="281"/>
      <c r="U20" s="558"/>
      <c r="V20" s="561"/>
      <c r="W20" s="561"/>
      <c r="X20" s="561"/>
      <c r="Y20" s="561"/>
      <c r="Z20" s="561"/>
      <c r="AA20" s="561"/>
      <c r="AB20" s="561"/>
      <c r="AC20" s="561"/>
      <c r="AD20" s="561"/>
      <c r="AE20" s="561"/>
      <c r="AF20" s="561"/>
      <c r="AG20" s="564"/>
      <c r="AH20" s="283"/>
    </row>
    <row r="21" spans="2:34" ht="39.75" customHeight="1">
      <c r="B21" s="280"/>
      <c r="C21" s="660"/>
      <c r="D21" s="601"/>
      <c r="E21" s="566"/>
      <c r="F21" s="587"/>
      <c r="G21" s="541"/>
      <c r="H21" s="545"/>
      <c r="I21" s="644"/>
      <c r="J21" s="689"/>
      <c r="K21" s="314" t="s">
        <v>241</v>
      </c>
      <c r="L21" s="315" t="s">
        <v>248</v>
      </c>
      <c r="M21" s="535"/>
      <c r="N21" s="535"/>
      <c r="O21" s="555"/>
      <c r="P21" s="308"/>
      <c r="Q21" s="313"/>
      <c r="R21" s="316"/>
      <c r="T21" s="281"/>
      <c r="U21" s="558"/>
      <c r="V21" s="561"/>
      <c r="W21" s="561"/>
      <c r="X21" s="561"/>
      <c r="Y21" s="561"/>
      <c r="Z21" s="561"/>
      <c r="AA21" s="561"/>
      <c r="AB21" s="561"/>
      <c r="AC21" s="561"/>
      <c r="AD21" s="561"/>
      <c r="AE21" s="561"/>
      <c r="AF21" s="561"/>
      <c r="AG21" s="564"/>
      <c r="AH21" s="283"/>
    </row>
    <row r="22" spans="2:34" ht="39.75" customHeight="1">
      <c r="B22" s="280"/>
      <c r="C22" s="660"/>
      <c r="D22" s="601"/>
      <c r="E22" s="566"/>
      <c r="F22" s="587"/>
      <c r="G22" s="588"/>
      <c r="H22" s="571"/>
      <c r="I22" s="645"/>
      <c r="J22" s="690"/>
      <c r="K22" s="314" t="s">
        <v>243</v>
      </c>
      <c r="L22" s="315" t="s">
        <v>249</v>
      </c>
      <c r="M22" s="581"/>
      <c r="N22" s="581"/>
      <c r="O22" s="584"/>
      <c r="P22" s="308"/>
      <c r="Q22" s="313"/>
      <c r="R22" s="316"/>
      <c r="T22" s="281"/>
      <c r="U22" s="558"/>
      <c r="V22" s="561"/>
      <c r="W22" s="561"/>
      <c r="X22" s="561"/>
      <c r="Y22" s="561"/>
      <c r="Z22" s="561"/>
      <c r="AA22" s="561"/>
      <c r="AB22" s="561"/>
      <c r="AC22" s="561"/>
      <c r="AD22" s="561"/>
      <c r="AE22" s="561"/>
      <c r="AF22" s="561"/>
      <c r="AG22" s="564"/>
      <c r="AH22" s="283"/>
    </row>
    <row r="23" spans="2:34" ht="39.75" customHeight="1">
      <c r="B23" s="280"/>
      <c r="C23" s="660"/>
      <c r="D23" s="601"/>
      <c r="E23" s="566"/>
      <c r="F23" s="587"/>
      <c r="G23" s="578">
        <v>3</v>
      </c>
      <c r="H23" s="576" t="s">
        <v>144</v>
      </c>
      <c r="I23" s="656"/>
      <c r="J23" s="700" t="s">
        <v>89</v>
      </c>
      <c r="K23" s="314" t="s">
        <v>215</v>
      </c>
      <c r="L23" s="315" t="s">
        <v>250</v>
      </c>
      <c r="M23" s="552" t="s">
        <v>158</v>
      </c>
      <c r="N23" s="553">
        <v>70</v>
      </c>
      <c r="O23" s="554"/>
      <c r="P23" s="308"/>
      <c r="Q23" s="693" t="s">
        <v>908</v>
      </c>
      <c r="R23" s="694"/>
      <c r="S23" s="695"/>
      <c r="T23" s="281"/>
      <c r="U23" s="557"/>
      <c r="V23" s="560"/>
      <c r="W23" s="560"/>
      <c r="X23" s="560"/>
      <c r="Y23" s="560"/>
      <c r="Z23" s="630">
        <f>IF(N23="","",$N$23)</f>
        <v>70</v>
      </c>
      <c r="AA23" s="560"/>
      <c r="AB23" s="630">
        <f>IF(N23="","",$N$23)</f>
        <v>70</v>
      </c>
      <c r="AC23" s="630">
        <f>IF(N23="","",$N$23)</f>
        <v>70</v>
      </c>
      <c r="AD23" s="560"/>
      <c r="AE23" s="560"/>
      <c r="AF23" s="560"/>
      <c r="AG23" s="563"/>
      <c r="AH23" s="283"/>
    </row>
    <row r="24" spans="2:34" ht="39.75" customHeight="1">
      <c r="B24" s="280"/>
      <c r="C24" s="660"/>
      <c r="D24" s="601"/>
      <c r="E24" s="566"/>
      <c r="F24" s="587"/>
      <c r="G24" s="541"/>
      <c r="H24" s="545"/>
      <c r="I24" s="644"/>
      <c r="J24" s="689"/>
      <c r="K24" s="314" t="s">
        <v>216</v>
      </c>
      <c r="L24" s="315" t="s">
        <v>251</v>
      </c>
      <c r="M24" s="535"/>
      <c r="N24" s="535"/>
      <c r="O24" s="555"/>
      <c r="P24" s="308"/>
      <c r="Q24" s="696"/>
      <c r="R24" s="697"/>
      <c r="S24" s="698"/>
      <c r="T24" s="281"/>
      <c r="U24" s="558"/>
      <c r="V24" s="561"/>
      <c r="W24" s="561"/>
      <c r="X24" s="561"/>
      <c r="Y24" s="561"/>
      <c r="Z24" s="561"/>
      <c r="AA24" s="561"/>
      <c r="AB24" s="561"/>
      <c r="AC24" s="561"/>
      <c r="AD24" s="561"/>
      <c r="AE24" s="561"/>
      <c r="AF24" s="561"/>
      <c r="AG24" s="564"/>
      <c r="AH24" s="283"/>
    </row>
    <row r="25" spans="2:34" ht="39.75" customHeight="1">
      <c r="B25" s="280"/>
      <c r="C25" s="660"/>
      <c r="D25" s="601"/>
      <c r="E25" s="566"/>
      <c r="F25" s="587"/>
      <c r="G25" s="541"/>
      <c r="H25" s="545"/>
      <c r="I25" s="644"/>
      <c r="J25" s="689"/>
      <c r="K25" s="314" t="s">
        <v>217</v>
      </c>
      <c r="L25" s="315" t="s">
        <v>252</v>
      </c>
      <c r="M25" s="535"/>
      <c r="N25" s="535"/>
      <c r="O25" s="555"/>
      <c r="P25" s="308"/>
      <c r="Q25" s="313"/>
      <c r="T25" s="281"/>
      <c r="U25" s="558"/>
      <c r="V25" s="561"/>
      <c r="W25" s="561"/>
      <c r="X25" s="561"/>
      <c r="Y25" s="561"/>
      <c r="Z25" s="561"/>
      <c r="AA25" s="561"/>
      <c r="AB25" s="561"/>
      <c r="AC25" s="561"/>
      <c r="AD25" s="561"/>
      <c r="AE25" s="561"/>
      <c r="AF25" s="561"/>
      <c r="AG25" s="564"/>
      <c r="AH25" s="283"/>
    </row>
    <row r="26" spans="2:34" ht="39.75" customHeight="1">
      <c r="B26" s="280"/>
      <c r="C26" s="660"/>
      <c r="D26" s="601"/>
      <c r="E26" s="566"/>
      <c r="F26" s="587"/>
      <c r="G26" s="541"/>
      <c r="H26" s="545"/>
      <c r="I26" s="644"/>
      <c r="J26" s="689"/>
      <c r="K26" s="314" t="s">
        <v>241</v>
      </c>
      <c r="L26" s="315" t="s">
        <v>253</v>
      </c>
      <c r="M26" s="535"/>
      <c r="N26" s="535"/>
      <c r="O26" s="555"/>
      <c r="P26" s="308"/>
      <c r="Q26" s="313"/>
      <c r="T26" s="281"/>
      <c r="U26" s="558"/>
      <c r="V26" s="561"/>
      <c r="W26" s="561"/>
      <c r="X26" s="561"/>
      <c r="Y26" s="561"/>
      <c r="Z26" s="561"/>
      <c r="AA26" s="561"/>
      <c r="AB26" s="561"/>
      <c r="AC26" s="561"/>
      <c r="AD26" s="561"/>
      <c r="AE26" s="561"/>
      <c r="AF26" s="561"/>
      <c r="AG26" s="564"/>
      <c r="AH26" s="283"/>
    </row>
    <row r="27" spans="2:34" ht="39.75" customHeight="1">
      <c r="B27" s="280"/>
      <c r="C27" s="660"/>
      <c r="D27" s="601"/>
      <c r="E27" s="566"/>
      <c r="F27" s="587"/>
      <c r="G27" s="588"/>
      <c r="H27" s="571"/>
      <c r="I27" s="645"/>
      <c r="J27" s="690"/>
      <c r="K27" s="314" t="s">
        <v>243</v>
      </c>
      <c r="L27" s="315" t="s">
        <v>254</v>
      </c>
      <c r="M27" s="581"/>
      <c r="N27" s="581"/>
      <c r="O27" s="584"/>
      <c r="P27" s="308"/>
      <c r="Q27" s="313"/>
      <c r="T27" s="281"/>
      <c r="U27" s="558"/>
      <c r="V27" s="561"/>
      <c r="W27" s="561"/>
      <c r="X27" s="561"/>
      <c r="Y27" s="561"/>
      <c r="Z27" s="561"/>
      <c r="AA27" s="561"/>
      <c r="AB27" s="561"/>
      <c r="AC27" s="561"/>
      <c r="AD27" s="561"/>
      <c r="AE27" s="561"/>
      <c r="AF27" s="561"/>
      <c r="AG27" s="564"/>
      <c r="AH27" s="283"/>
    </row>
    <row r="28" spans="2:34" ht="39.75" customHeight="1">
      <c r="B28" s="280"/>
      <c r="C28" s="660"/>
      <c r="D28" s="601"/>
      <c r="E28" s="566"/>
      <c r="F28" s="587"/>
      <c r="G28" s="578">
        <v>4</v>
      </c>
      <c r="H28" s="576" t="s">
        <v>127</v>
      </c>
      <c r="I28" s="656"/>
      <c r="J28" s="700" t="s">
        <v>200</v>
      </c>
      <c r="K28" s="314" t="s">
        <v>215</v>
      </c>
      <c r="L28" s="315" t="s">
        <v>255</v>
      </c>
      <c r="M28" s="552" t="s">
        <v>158</v>
      </c>
      <c r="N28" s="553">
        <v>60</v>
      </c>
      <c r="O28" s="554"/>
      <c r="P28" s="308"/>
      <c r="Q28" s="693" t="s">
        <v>229</v>
      </c>
      <c r="R28" s="694"/>
      <c r="S28" s="695"/>
      <c r="T28" s="380"/>
      <c r="U28" s="699"/>
      <c r="V28" s="560"/>
      <c r="W28" s="560"/>
      <c r="X28" s="560"/>
      <c r="Y28" s="560"/>
      <c r="Z28" s="560"/>
      <c r="AA28" s="560"/>
      <c r="AB28" s="560"/>
      <c r="AC28" s="560"/>
      <c r="AD28" s="560"/>
      <c r="AE28" s="560">
        <f>IF(N28="","",N28)</f>
        <v>60</v>
      </c>
      <c r="AF28" s="560"/>
      <c r="AG28" s="563"/>
      <c r="AH28" s="283"/>
    </row>
    <row r="29" spans="2:34" ht="39.75" customHeight="1">
      <c r="B29" s="280"/>
      <c r="C29" s="660"/>
      <c r="D29" s="601"/>
      <c r="E29" s="535"/>
      <c r="F29" s="538"/>
      <c r="G29" s="541"/>
      <c r="H29" s="545"/>
      <c r="I29" s="644"/>
      <c r="J29" s="689"/>
      <c r="K29" s="314" t="s">
        <v>216</v>
      </c>
      <c r="L29" s="315" t="s">
        <v>256</v>
      </c>
      <c r="M29" s="535"/>
      <c r="N29" s="535"/>
      <c r="O29" s="555"/>
      <c r="P29" s="308"/>
      <c r="Q29" s="696"/>
      <c r="R29" s="697"/>
      <c r="S29" s="698"/>
      <c r="T29" s="281"/>
      <c r="U29" s="558"/>
      <c r="V29" s="561"/>
      <c r="W29" s="561"/>
      <c r="X29" s="561"/>
      <c r="Y29" s="561"/>
      <c r="Z29" s="561"/>
      <c r="AA29" s="561"/>
      <c r="AB29" s="561"/>
      <c r="AC29" s="561"/>
      <c r="AD29" s="561"/>
      <c r="AE29" s="561"/>
      <c r="AF29" s="561"/>
      <c r="AG29" s="564"/>
      <c r="AH29" s="283"/>
    </row>
    <row r="30" spans="2:34" ht="39.75" customHeight="1">
      <c r="B30" s="280"/>
      <c r="C30" s="660"/>
      <c r="D30" s="601"/>
      <c r="E30" s="535"/>
      <c r="F30" s="538"/>
      <c r="G30" s="541"/>
      <c r="H30" s="545"/>
      <c r="I30" s="644"/>
      <c r="J30" s="689"/>
      <c r="K30" s="314" t="s">
        <v>217</v>
      </c>
      <c r="L30" s="315" t="s">
        <v>257</v>
      </c>
      <c r="M30" s="535"/>
      <c r="N30" s="535"/>
      <c r="O30" s="555"/>
      <c r="P30" s="308"/>
      <c r="Q30" s="313"/>
      <c r="R30" s="317"/>
      <c r="T30" s="281"/>
      <c r="U30" s="558"/>
      <c r="V30" s="561"/>
      <c r="W30" s="561"/>
      <c r="X30" s="561"/>
      <c r="Y30" s="561"/>
      <c r="Z30" s="561"/>
      <c r="AA30" s="561"/>
      <c r="AB30" s="561"/>
      <c r="AC30" s="561"/>
      <c r="AD30" s="561"/>
      <c r="AE30" s="561"/>
      <c r="AF30" s="561"/>
      <c r="AG30" s="564"/>
      <c r="AH30" s="283"/>
    </row>
    <row r="31" spans="2:34" ht="39.75" customHeight="1">
      <c r="B31" s="280"/>
      <c r="C31" s="660"/>
      <c r="D31" s="601"/>
      <c r="E31" s="535"/>
      <c r="F31" s="538"/>
      <c r="G31" s="541"/>
      <c r="H31" s="545"/>
      <c r="I31" s="644"/>
      <c r="J31" s="689"/>
      <c r="K31" s="314" t="s">
        <v>241</v>
      </c>
      <c r="L31" s="315" t="s">
        <v>258</v>
      </c>
      <c r="M31" s="535"/>
      <c r="N31" s="535"/>
      <c r="O31" s="555"/>
      <c r="P31" s="308"/>
      <c r="Q31" s="313"/>
      <c r="R31" s="317"/>
      <c r="T31" s="281"/>
      <c r="U31" s="558"/>
      <c r="V31" s="561"/>
      <c r="W31" s="561"/>
      <c r="X31" s="561"/>
      <c r="Y31" s="561"/>
      <c r="Z31" s="561"/>
      <c r="AA31" s="561"/>
      <c r="AB31" s="561"/>
      <c r="AC31" s="561"/>
      <c r="AD31" s="561"/>
      <c r="AE31" s="561"/>
      <c r="AF31" s="561"/>
      <c r="AG31" s="564"/>
      <c r="AH31" s="283"/>
    </row>
    <row r="32" spans="2:34" ht="39.75" customHeight="1">
      <c r="B32" s="280"/>
      <c r="C32" s="660"/>
      <c r="D32" s="601"/>
      <c r="E32" s="536"/>
      <c r="F32" s="539"/>
      <c r="G32" s="542"/>
      <c r="H32" s="547"/>
      <c r="I32" s="647"/>
      <c r="J32" s="701"/>
      <c r="K32" s="318" t="s">
        <v>243</v>
      </c>
      <c r="L32" s="319" t="s">
        <v>259</v>
      </c>
      <c r="M32" s="536"/>
      <c r="N32" s="536"/>
      <c r="O32" s="556"/>
      <c r="P32" s="308"/>
      <c r="Q32" s="313"/>
      <c r="R32" s="317"/>
      <c r="T32" s="281"/>
      <c r="U32" s="558"/>
      <c r="V32" s="561"/>
      <c r="W32" s="561"/>
      <c r="X32" s="561"/>
      <c r="Y32" s="561"/>
      <c r="Z32" s="561"/>
      <c r="AA32" s="561"/>
      <c r="AB32" s="561"/>
      <c r="AC32" s="561"/>
      <c r="AD32" s="561"/>
      <c r="AE32" s="561"/>
      <c r="AF32" s="561"/>
      <c r="AG32" s="564"/>
      <c r="AH32" s="283"/>
    </row>
    <row r="33" spans="2:34" ht="39.75" customHeight="1">
      <c r="B33" s="280"/>
      <c r="C33" s="660"/>
      <c r="D33" s="601"/>
      <c r="E33" s="566" t="s">
        <v>128</v>
      </c>
      <c r="F33" s="586">
        <f>+IF(SUM(N33:N67)=0,"",AVERAGE(N33:N67))</f>
        <v>68.571428571428569</v>
      </c>
      <c r="G33" s="575">
        <v>5</v>
      </c>
      <c r="H33" s="543" t="s">
        <v>188</v>
      </c>
      <c r="I33" s="643"/>
      <c r="J33" s="688" t="s">
        <v>189</v>
      </c>
      <c r="K33" s="320" t="s">
        <v>215</v>
      </c>
      <c r="L33" s="691" t="s">
        <v>260</v>
      </c>
      <c r="M33" s="590" t="s">
        <v>158</v>
      </c>
      <c r="N33" s="591">
        <v>40</v>
      </c>
      <c r="O33" s="592"/>
      <c r="P33" s="308"/>
      <c r="U33" s="557"/>
      <c r="V33" s="560"/>
      <c r="W33" s="560"/>
      <c r="X33" s="560"/>
      <c r="Y33" s="560"/>
      <c r="Z33" s="560"/>
      <c r="AA33" s="560"/>
      <c r="AB33" s="560"/>
      <c r="AC33" s="560"/>
      <c r="AD33" s="560"/>
      <c r="AE33" s="560"/>
      <c r="AF33" s="560"/>
      <c r="AG33" s="563">
        <f>IF(N33="","",N33)</f>
        <v>40</v>
      </c>
      <c r="AH33" s="283"/>
    </row>
    <row r="34" spans="2:34" ht="39.75" customHeight="1">
      <c r="B34" s="280"/>
      <c r="C34" s="660"/>
      <c r="D34" s="601"/>
      <c r="E34" s="566"/>
      <c r="F34" s="586"/>
      <c r="G34" s="541"/>
      <c r="H34" s="545"/>
      <c r="I34" s="644"/>
      <c r="J34" s="689"/>
      <c r="K34" s="314" t="s">
        <v>216</v>
      </c>
      <c r="L34" s="692"/>
      <c r="M34" s="535"/>
      <c r="N34" s="535"/>
      <c r="O34" s="555"/>
      <c r="P34" s="308"/>
      <c r="Q34" s="313"/>
      <c r="R34" s="316"/>
      <c r="T34" s="281"/>
      <c r="U34" s="558"/>
      <c r="V34" s="561"/>
      <c r="W34" s="561"/>
      <c r="X34" s="561"/>
      <c r="Y34" s="561"/>
      <c r="Z34" s="561"/>
      <c r="AA34" s="561"/>
      <c r="AB34" s="561"/>
      <c r="AC34" s="561"/>
      <c r="AD34" s="561"/>
      <c r="AE34" s="561"/>
      <c r="AF34" s="561"/>
      <c r="AG34" s="564"/>
      <c r="AH34" s="283"/>
    </row>
    <row r="35" spans="2:34" ht="39.75" customHeight="1">
      <c r="B35" s="280"/>
      <c r="C35" s="660"/>
      <c r="D35" s="601"/>
      <c r="E35" s="566"/>
      <c r="F35" s="586"/>
      <c r="G35" s="541"/>
      <c r="H35" s="545"/>
      <c r="I35" s="644"/>
      <c r="J35" s="689"/>
      <c r="K35" s="314" t="s">
        <v>217</v>
      </c>
      <c r="L35" s="692"/>
      <c r="M35" s="535"/>
      <c r="N35" s="535"/>
      <c r="O35" s="555"/>
      <c r="P35" s="308"/>
      <c r="Q35" s="313"/>
      <c r="R35" s="316"/>
      <c r="T35" s="281"/>
      <c r="U35" s="558"/>
      <c r="V35" s="561"/>
      <c r="W35" s="561"/>
      <c r="X35" s="561"/>
      <c r="Y35" s="561"/>
      <c r="Z35" s="561"/>
      <c r="AA35" s="561"/>
      <c r="AB35" s="561"/>
      <c r="AC35" s="561"/>
      <c r="AD35" s="561"/>
      <c r="AE35" s="561"/>
      <c r="AF35" s="561"/>
      <c r="AG35" s="564"/>
      <c r="AH35" s="283"/>
    </row>
    <row r="36" spans="2:34" ht="39.75" customHeight="1">
      <c r="B36" s="280"/>
      <c r="C36" s="660"/>
      <c r="D36" s="601"/>
      <c r="E36" s="566"/>
      <c r="F36" s="586"/>
      <c r="G36" s="541"/>
      <c r="H36" s="545"/>
      <c r="I36" s="644"/>
      <c r="J36" s="689"/>
      <c r="K36" s="314" t="s">
        <v>241</v>
      </c>
      <c r="L36" s="692"/>
      <c r="M36" s="535"/>
      <c r="N36" s="535"/>
      <c r="O36" s="555"/>
      <c r="P36" s="308"/>
      <c r="Q36" s="313"/>
      <c r="R36" s="316"/>
      <c r="T36" s="281"/>
      <c r="U36" s="558"/>
      <c r="V36" s="561"/>
      <c r="W36" s="561"/>
      <c r="X36" s="561"/>
      <c r="Y36" s="561"/>
      <c r="Z36" s="561"/>
      <c r="AA36" s="561"/>
      <c r="AB36" s="561"/>
      <c r="AC36" s="561"/>
      <c r="AD36" s="561"/>
      <c r="AE36" s="561"/>
      <c r="AF36" s="561"/>
      <c r="AG36" s="564"/>
      <c r="AH36" s="283"/>
    </row>
    <row r="37" spans="2:34" ht="39.75" customHeight="1">
      <c r="B37" s="280"/>
      <c r="C37" s="660"/>
      <c r="D37" s="601"/>
      <c r="E37" s="566"/>
      <c r="F37" s="586"/>
      <c r="G37" s="588"/>
      <c r="H37" s="571"/>
      <c r="I37" s="645"/>
      <c r="J37" s="690"/>
      <c r="K37" s="314" t="s">
        <v>243</v>
      </c>
      <c r="L37" s="692"/>
      <c r="M37" s="581"/>
      <c r="N37" s="581"/>
      <c r="O37" s="584"/>
      <c r="P37" s="308"/>
      <c r="Q37" s="313"/>
      <c r="R37" s="316"/>
      <c r="T37" s="281"/>
      <c r="U37" s="558"/>
      <c r="V37" s="561"/>
      <c r="W37" s="561"/>
      <c r="X37" s="561"/>
      <c r="Y37" s="561"/>
      <c r="Z37" s="561"/>
      <c r="AA37" s="561"/>
      <c r="AB37" s="561"/>
      <c r="AC37" s="561"/>
      <c r="AD37" s="561"/>
      <c r="AE37" s="561"/>
      <c r="AF37" s="561"/>
      <c r="AG37" s="564"/>
      <c r="AH37" s="283"/>
    </row>
    <row r="38" spans="2:34" ht="39.75" customHeight="1">
      <c r="B38" s="280"/>
      <c r="C38" s="660"/>
      <c r="D38" s="601"/>
      <c r="E38" s="566"/>
      <c r="F38" s="587"/>
      <c r="G38" s="575">
        <v>6</v>
      </c>
      <c r="H38" s="684" t="s">
        <v>1018</v>
      </c>
      <c r="I38" s="685"/>
      <c r="J38" s="639" t="s">
        <v>90</v>
      </c>
      <c r="K38" s="314" t="s">
        <v>215</v>
      </c>
      <c r="L38" s="315" t="s">
        <v>261</v>
      </c>
      <c r="M38" s="552" t="s">
        <v>158</v>
      </c>
      <c r="N38" s="553">
        <v>40</v>
      </c>
      <c r="O38" s="554"/>
      <c r="P38" s="308"/>
      <c r="Q38" s="313"/>
      <c r="T38" s="281"/>
      <c r="U38" s="557"/>
      <c r="V38" s="560"/>
      <c r="W38" s="560"/>
      <c r="X38" s="560"/>
      <c r="Y38" s="560"/>
      <c r="Z38" s="560"/>
      <c r="AA38" s="560"/>
      <c r="AB38" s="560"/>
      <c r="AC38" s="560"/>
      <c r="AD38" s="560"/>
      <c r="AE38" s="560"/>
      <c r="AF38" s="560"/>
      <c r="AG38" s="563">
        <f>IF(N38="","",N38)</f>
        <v>40</v>
      </c>
      <c r="AH38" s="283"/>
    </row>
    <row r="39" spans="2:34" ht="39.75" customHeight="1">
      <c r="B39" s="280"/>
      <c r="C39" s="660"/>
      <c r="D39" s="601"/>
      <c r="E39" s="566"/>
      <c r="F39" s="587"/>
      <c r="G39" s="541"/>
      <c r="H39" s="626"/>
      <c r="I39" s="686"/>
      <c r="J39" s="640"/>
      <c r="K39" s="314" t="s">
        <v>216</v>
      </c>
      <c r="L39" s="315" t="s">
        <v>262</v>
      </c>
      <c r="M39" s="535"/>
      <c r="N39" s="535"/>
      <c r="O39" s="555"/>
      <c r="P39" s="308"/>
      <c r="Q39" s="313"/>
      <c r="T39" s="281"/>
      <c r="U39" s="558"/>
      <c r="V39" s="561"/>
      <c r="W39" s="561"/>
      <c r="X39" s="561"/>
      <c r="Y39" s="561"/>
      <c r="Z39" s="561"/>
      <c r="AA39" s="561"/>
      <c r="AB39" s="561"/>
      <c r="AC39" s="561"/>
      <c r="AD39" s="561"/>
      <c r="AE39" s="561"/>
      <c r="AF39" s="561"/>
      <c r="AG39" s="564"/>
      <c r="AH39" s="283"/>
    </row>
    <row r="40" spans="2:34" ht="39.75" customHeight="1">
      <c r="B40" s="280"/>
      <c r="C40" s="660"/>
      <c r="D40" s="601"/>
      <c r="E40" s="566"/>
      <c r="F40" s="587"/>
      <c r="G40" s="541"/>
      <c r="H40" s="626"/>
      <c r="I40" s="686"/>
      <c r="J40" s="640"/>
      <c r="K40" s="314" t="s">
        <v>217</v>
      </c>
      <c r="L40" s="315" t="s">
        <v>263</v>
      </c>
      <c r="M40" s="535"/>
      <c r="N40" s="535"/>
      <c r="O40" s="555"/>
      <c r="P40" s="308"/>
      <c r="Q40" s="313"/>
      <c r="T40" s="281"/>
      <c r="U40" s="558"/>
      <c r="V40" s="561"/>
      <c r="W40" s="561"/>
      <c r="X40" s="561"/>
      <c r="Y40" s="561"/>
      <c r="Z40" s="561"/>
      <c r="AA40" s="561"/>
      <c r="AB40" s="561"/>
      <c r="AC40" s="561"/>
      <c r="AD40" s="561"/>
      <c r="AE40" s="561"/>
      <c r="AF40" s="561"/>
      <c r="AG40" s="564"/>
      <c r="AH40" s="283"/>
    </row>
    <row r="41" spans="2:34" ht="39.75" customHeight="1">
      <c r="B41" s="280"/>
      <c r="C41" s="660"/>
      <c r="D41" s="601"/>
      <c r="E41" s="566"/>
      <c r="F41" s="587"/>
      <c r="G41" s="541"/>
      <c r="H41" s="626"/>
      <c r="I41" s="686"/>
      <c r="J41" s="640"/>
      <c r="K41" s="314" t="s">
        <v>241</v>
      </c>
      <c r="L41" s="315" t="s">
        <v>264</v>
      </c>
      <c r="M41" s="535"/>
      <c r="N41" s="535"/>
      <c r="O41" s="555"/>
      <c r="P41" s="308"/>
      <c r="Q41" s="313"/>
      <c r="T41" s="281"/>
      <c r="U41" s="558"/>
      <c r="V41" s="561"/>
      <c r="W41" s="561"/>
      <c r="X41" s="561"/>
      <c r="Y41" s="561"/>
      <c r="Z41" s="561"/>
      <c r="AA41" s="561"/>
      <c r="AB41" s="561"/>
      <c r="AC41" s="561"/>
      <c r="AD41" s="561"/>
      <c r="AE41" s="561"/>
      <c r="AF41" s="561"/>
      <c r="AG41" s="564"/>
      <c r="AH41" s="283"/>
    </row>
    <row r="42" spans="2:34" ht="39.75" customHeight="1">
      <c r="B42" s="280"/>
      <c r="C42" s="660"/>
      <c r="D42" s="601"/>
      <c r="E42" s="566"/>
      <c r="F42" s="587"/>
      <c r="G42" s="588"/>
      <c r="H42" s="627"/>
      <c r="I42" s="687"/>
      <c r="J42" s="641"/>
      <c r="K42" s="314" t="s">
        <v>243</v>
      </c>
      <c r="L42" s="315" t="s">
        <v>265</v>
      </c>
      <c r="M42" s="581"/>
      <c r="N42" s="581"/>
      <c r="O42" s="584"/>
      <c r="P42" s="308"/>
      <c r="Q42" s="313"/>
      <c r="T42" s="281"/>
      <c r="U42" s="558"/>
      <c r="V42" s="561"/>
      <c r="W42" s="561"/>
      <c r="X42" s="561"/>
      <c r="Y42" s="561"/>
      <c r="Z42" s="561"/>
      <c r="AA42" s="561"/>
      <c r="AB42" s="561"/>
      <c r="AC42" s="561"/>
      <c r="AD42" s="561"/>
      <c r="AE42" s="561"/>
      <c r="AF42" s="561"/>
      <c r="AG42" s="564"/>
      <c r="AH42" s="283"/>
    </row>
    <row r="43" spans="2:34" ht="39.75" customHeight="1">
      <c r="B43" s="280"/>
      <c r="C43" s="660"/>
      <c r="D43" s="601"/>
      <c r="E43" s="566"/>
      <c r="F43" s="587"/>
      <c r="G43" s="575">
        <v>7</v>
      </c>
      <c r="H43" s="684" t="s">
        <v>1019</v>
      </c>
      <c r="I43" s="685"/>
      <c r="J43" s="639" t="s">
        <v>90</v>
      </c>
      <c r="K43" s="314" t="s">
        <v>215</v>
      </c>
      <c r="L43" s="315" t="s">
        <v>266</v>
      </c>
      <c r="M43" s="552" t="s">
        <v>158</v>
      </c>
      <c r="N43" s="553">
        <v>80</v>
      </c>
      <c r="O43" s="554"/>
      <c r="P43" s="308"/>
      <c r="T43" s="281"/>
      <c r="U43" s="557"/>
      <c r="V43" s="560"/>
      <c r="W43" s="560"/>
      <c r="X43" s="560"/>
      <c r="Y43" s="560"/>
      <c r="Z43" s="560"/>
      <c r="AA43" s="560"/>
      <c r="AB43" s="560"/>
      <c r="AC43" s="560"/>
      <c r="AD43" s="560"/>
      <c r="AE43" s="560"/>
      <c r="AF43" s="560"/>
      <c r="AG43" s="563">
        <f>IF(N43="","",N43)</f>
        <v>80</v>
      </c>
      <c r="AH43" s="283"/>
    </row>
    <row r="44" spans="2:34" ht="39.75" customHeight="1">
      <c r="B44" s="280"/>
      <c r="C44" s="660"/>
      <c r="D44" s="601"/>
      <c r="E44" s="566"/>
      <c r="F44" s="587"/>
      <c r="G44" s="541"/>
      <c r="H44" s="626"/>
      <c r="I44" s="686"/>
      <c r="J44" s="640"/>
      <c r="K44" s="314" t="s">
        <v>216</v>
      </c>
      <c r="L44" s="315" t="s">
        <v>267</v>
      </c>
      <c r="M44" s="535"/>
      <c r="N44" s="535"/>
      <c r="O44" s="555"/>
      <c r="P44" s="308"/>
      <c r="T44" s="281"/>
      <c r="U44" s="558"/>
      <c r="V44" s="561"/>
      <c r="W44" s="561"/>
      <c r="X44" s="561"/>
      <c r="Y44" s="561"/>
      <c r="Z44" s="561"/>
      <c r="AA44" s="561"/>
      <c r="AB44" s="561"/>
      <c r="AC44" s="561"/>
      <c r="AD44" s="561"/>
      <c r="AE44" s="561"/>
      <c r="AF44" s="561"/>
      <c r="AG44" s="564"/>
      <c r="AH44" s="283"/>
    </row>
    <row r="45" spans="2:34" ht="39.75" customHeight="1">
      <c r="B45" s="280"/>
      <c r="C45" s="660"/>
      <c r="D45" s="601"/>
      <c r="E45" s="566"/>
      <c r="F45" s="587"/>
      <c r="G45" s="541"/>
      <c r="H45" s="626"/>
      <c r="I45" s="686"/>
      <c r="J45" s="640"/>
      <c r="K45" s="314" t="s">
        <v>217</v>
      </c>
      <c r="L45" s="315" t="s">
        <v>268</v>
      </c>
      <c r="M45" s="535"/>
      <c r="N45" s="535"/>
      <c r="O45" s="555"/>
      <c r="P45" s="308"/>
      <c r="T45" s="281"/>
      <c r="U45" s="558"/>
      <c r="V45" s="561"/>
      <c r="W45" s="561"/>
      <c r="X45" s="561"/>
      <c r="Y45" s="561"/>
      <c r="Z45" s="561"/>
      <c r="AA45" s="561"/>
      <c r="AB45" s="561"/>
      <c r="AC45" s="561"/>
      <c r="AD45" s="561"/>
      <c r="AE45" s="561"/>
      <c r="AF45" s="561"/>
      <c r="AG45" s="564"/>
      <c r="AH45" s="283"/>
    </row>
    <row r="46" spans="2:34" ht="39.75" customHeight="1">
      <c r="B46" s="280"/>
      <c r="C46" s="660"/>
      <c r="D46" s="601"/>
      <c r="E46" s="566"/>
      <c r="F46" s="587"/>
      <c r="G46" s="541"/>
      <c r="H46" s="626"/>
      <c r="I46" s="686"/>
      <c r="J46" s="640"/>
      <c r="K46" s="314" t="s">
        <v>241</v>
      </c>
      <c r="L46" s="315" t="s">
        <v>269</v>
      </c>
      <c r="M46" s="535"/>
      <c r="N46" s="535"/>
      <c r="O46" s="555"/>
      <c r="P46" s="308"/>
      <c r="T46" s="281"/>
      <c r="U46" s="558"/>
      <c r="V46" s="561"/>
      <c r="W46" s="561"/>
      <c r="X46" s="561"/>
      <c r="Y46" s="561"/>
      <c r="Z46" s="561"/>
      <c r="AA46" s="561"/>
      <c r="AB46" s="561"/>
      <c r="AC46" s="561"/>
      <c r="AD46" s="561"/>
      <c r="AE46" s="561"/>
      <c r="AF46" s="561"/>
      <c r="AG46" s="564"/>
      <c r="AH46" s="283"/>
    </row>
    <row r="47" spans="2:34" ht="51.75" customHeight="1">
      <c r="B47" s="280"/>
      <c r="C47" s="660"/>
      <c r="D47" s="601"/>
      <c r="E47" s="566"/>
      <c r="F47" s="587"/>
      <c r="G47" s="588"/>
      <c r="H47" s="627"/>
      <c r="I47" s="687"/>
      <c r="J47" s="641"/>
      <c r="K47" s="314" t="s">
        <v>243</v>
      </c>
      <c r="L47" s="315" t="s">
        <v>270</v>
      </c>
      <c r="M47" s="581"/>
      <c r="N47" s="581"/>
      <c r="O47" s="584"/>
      <c r="P47" s="308"/>
      <c r="T47" s="281"/>
      <c r="U47" s="558"/>
      <c r="V47" s="561"/>
      <c r="W47" s="561"/>
      <c r="X47" s="561"/>
      <c r="Y47" s="561"/>
      <c r="Z47" s="561"/>
      <c r="AA47" s="561"/>
      <c r="AB47" s="561"/>
      <c r="AC47" s="561"/>
      <c r="AD47" s="561"/>
      <c r="AE47" s="561"/>
      <c r="AF47" s="561"/>
      <c r="AG47" s="564"/>
      <c r="AH47" s="283"/>
    </row>
    <row r="48" spans="2:34" ht="39.75" customHeight="1">
      <c r="B48" s="280"/>
      <c r="C48" s="660"/>
      <c r="D48" s="601"/>
      <c r="E48" s="566"/>
      <c r="F48" s="587"/>
      <c r="G48" s="575">
        <v>8</v>
      </c>
      <c r="H48" s="684" t="s">
        <v>1020</v>
      </c>
      <c r="I48" s="685"/>
      <c r="J48" s="639" t="s">
        <v>90</v>
      </c>
      <c r="K48" s="314" t="s">
        <v>215</v>
      </c>
      <c r="L48" s="315" t="s">
        <v>271</v>
      </c>
      <c r="M48" s="552" t="s">
        <v>158</v>
      </c>
      <c r="N48" s="553">
        <v>80</v>
      </c>
      <c r="O48" s="554"/>
      <c r="P48" s="308"/>
      <c r="T48" s="281"/>
      <c r="U48" s="557"/>
      <c r="V48" s="560"/>
      <c r="W48" s="560"/>
      <c r="X48" s="560"/>
      <c r="Y48" s="560"/>
      <c r="Z48" s="560"/>
      <c r="AA48" s="560"/>
      <c r="AB48" s="560"/>
      <c r="AC48" s="560"/>
      <c r="AD48" s="560"/>
      <c r="AE48" s="560"/>
      <c r="AF48" s="560"/>
      <c r="AG48" s="563">
        <f>IF(N48="","",N48)</f>
        <v>80</v>
      </c>
      <c r="AH48" s="283"/>
    </row>
    <row r="49" spans="2:34" ht="39.75" customHeight="1">
      <c r="B49" s="280"/>
      <c r="C49" s="660"/>
      <c r="D49" s="601"/>
      <c r="E49" s="566"/>
      <c r="F49" s="587"/>
      <c r="G49" s="541"/>
      <c r="H49" s="626"/>
      <c r="I49" s="686"/>
      <c r="J49" s="640"/>
      <c r="K49" s="314" t="s">
        <v>216</v>
      </c>
      <c r="L49" s="315" t="s">
        <v>272</v>
      </c>
      <c r="M49" s="535"/>
      <c r="N49" s="535"/>
      <c r="O49" s="555"/>
      <c r="P49" s="308"/>
      <c r="T49" s="281"/>
      <c r="U49" s="558"/>
      <c r="V49" s="561"/>
      <c r="W49" s="561"/>
      <c r="X49" s="561"/>
      <c r="Y49" s="561"/>
      <c r="Z49" s="561"/>
      <c r="AA49" s="561"/>
      <c r="AB49" s="561"/>
      <c r="AC49" s="561"/>
      <c r="AD49" s="561"/>
      <c r="AE49" s="561"/>
      <c r="AF49" s="561"/>
      <c r="AG49" s="564"/>
      <c r="AH49" s="283"/>
    </row>
    <row r="50" spans="2:34" ht="39.75" customHeight="1">
      <c r="B50" s="280"/>
      <c r="C50" s="660"/>
      <c r="D50" s="601"/>
      <c r="E50" s="566"/>
      <c r="F50" s="587"/>
      <c r="G50" s="541"/>
      <c r="H50" s="626"/>
      <c r="I50" s="686"/>
      <c r="J50" s="640"/>
      <c r="K50" s="314" t="s">
        <v>217</v>
      </c>
      <c r="L50" s="315" t="s">
        <v>273</v>
      </c>
      <c r="M50" s="535"/>
      <c r="N50" s="535"/>
      <c r="O50" s="555"/>
      <c r="P50" s="308"/>
      <c r="T50" s="281"/>
      <c r="U50" s="558"/>
      <c r="V50" s="561"/>
      <c r="W50" s="561"/>
      <c r="X50" s="561"/>
      <c r="Y50" s="561"/>
      <c r="Z50" s="561"/>
      <c r="AA50" s="561"/>
      <c r="AB50" s="561"/>
      <c r="AC50" s="561"/>
      <c r="AD50" s="561"/>
      <c r="AE50" s="561"/>
      <c r="AF50" s="561"/>
      <c r="AG50" s="564"/>
      <c r="AH50" s="283"/>
    </row>
    <row r="51" spans="2:34" ht="39.75" customHeight="1">
      <c r="B51" s="280"/>
      <c r="C51" s="660"/>
      <c r="D51" s="601"/>
      <c r="E51" s="566"/>
      <c r="F51" s="587"/>
      <c r="G51" s="541"/>
      <c r="H51" s="626"/>
      <c r="I51" s="686"/>
      <c r="J51" s="640"/>
      <c r="K51" s="314" t="s">
        <v>241</v>
      </c>
      <c r="L51" s="315" t="s">
        <v>274</v>
      </c>
      <c r="M51" s="535"/>
      <c r="N51" s="535"/>
      <c r="O51" s="555"/>
      <c r="P51" s="308"/>
      <c r="T51" s="281"/>
      <c r="U51" s="558"/>
      <c r="V51" s="561"/>
      <c r="W51" s="561"/>
      <c r="X51" s="561"/>
      <c r="Y51" s="561"/>
      <c r="Z51" s="561"/>
      <c r="AA51" s="561"/>
      <c r="AB51" s="561"/>
      <c r="AC51" s="561"/>
      <c r="AD51" s="561"/>
      <c r="AE51" s="561"/>
      <c r="AF51" s="561"/>
      <c r="AG51" s="564"/>
      <c r="AH51" s="283"/>
    </row>
    <row r="52" spans="2:34" ht="39.75" customHeight="1">
      <c r="B52" s="280"/>
      <c r="C52" s="660"/>
      <c r="D52" s="601"/>
      <c r="E52" s="566"/>
      <c r="F52" s="587"/>
      <c r="G52" s="588"/>
      <c r="H52" s="627"/>
      <c r="I52" s="687"/>
      <c r="J52" s="641"/>
      <c r="K52" s="314" t="s">
        <v>243</v>
      </c>
      <c r="L52" s="315" t="s">
        <v>275</v>
      </c>
      <c r="M52" s="581"/>
      <c r="N52" s="581"/>
      <c r="O52" s="584"/>
      <c r="P52" s="308"/>
      <c r="T52" s="281"/>
      <c r="U52" s="558"/>
      <c r="V52" s="561"/>
      <c r="W52" s="561"/>
      <c r="X52" s="561"/>
      <c r="Y52" s="561"/>
      <c r="Z52" s="561"/>
      <c r="AA52" s="561"/>
      <c r="AB52" s="561"/>
      <c r="AC52" s="561"/>
      <c r="AD52" s="561"/>
      <c r="AE52" s="561"/>
      <c r="AF52" s="561"/>
      <c r="AG52" s="564"/>
      <c r="AH52" s="283"/>
    </row>
    <row r="53" spans="2:34" ht="39.75" customHeight="1">
      <c r="B53" s="280"/>
      <c r="C53" s="660"/>
      <c r="D53" s="601"/>
      <c r="E53" s="566"/>
      <c r="F53" s="587"/>
      <c r="G53" s="575">
        <v>9</v>
      </c>
      <c r="H53" s="684" t="s">
        <v>1021</v>
      </c>
      <c r="I53" s="685"/>
      <c r="J53" s="639" t="s">
        <v>90</v>
      </c>
      <c r="K53" s="314" t="s">
        <v>215</v>
      </c>
      <c r="L53" s="315" t="s">
        <v>276</v>
      </c>
      <c r="M53" s="552" t="s">
        <v>158</v>
      </c>
      <c r="N53" s="553">
        <v>80</v>
      </c>
      <c r="O53" s="554"/>
      <c r="P53" s="308"/>
      <c r="T53" s="281"/>
      <c r="U53" s="557"/>
      <c r="V53" s="560"/>
      <c r="W53" s="560"/>
      <c r="X53" s="560"/>
      <c r="Y53" s="560"/>
      <c r="Z53" s="560"/>
      <c r="AA53" s="560"/>
      <c r="AB53" s="560"/>
      <c r="AC53" s="560"/>
      <c r="AD53" s="560"/>
      <c r="AE53" s="560"/>
      <c r="AF53" s="560"/>
      <c r="AG53" s="563">
        <f>IF(N53="","",N53)</f>
        <v>80</v>
      </c>
      <c r="AH53" s="283"/>
    </row>
    <row r="54" spans="2:34" ht="39.75" customHeight="1">
      <c r="B54" s="280"/>
      <c r="C54" s="660"/>
      <c r="D54" s="601"/>
      <c r="E54" s="566"/>
      <c r="F54" s="587"/>
      <c r="G54" s="541"/>
      <c r="H54" s="626"/>
      <c r="I54" s="686"/>
      <c r="J54" s="640"/>
      <c r="K54" s="314" t="s">
        <v>216</v>
      </c>
      <c r="L54" s="315" t="s">
        <v>277</v>
      </c>
      <c r="M54" s="535"/>
      <c r="N54" s="535"/>
      <c r="O54" s="555"/>
      <c r="P54" s="308"/>
      <c r="T54" s="281"/>
      <c r="U54" s="558"/>
      <c r="V54" s="561"/>
      <c r="W54" s="561"/>
      <c r="X54" s="561"/>
      <c r="Y54" s="561"/>
      <c r="Z54" s="561"/>
      <c r="AA54" s="561"/>
      <c r="AB54" s="561"/>
      <c r="AC54" s="561"/>
      <c r="AD54" s="561"/>
      <c r="AE54" s="561"/>
      <c r="AF54" s="561"/>
      <c r="AG54" s="564"/>
      <c r="AH54" s="283"/>
    </row>
    <row r="55" spans="2:34" ht="39.75" customHeight="1">
      <c r="B55" s="280"/>
      <c r="C55" s="660"/>
      <c r="D55" s="601"/>
      <c r="E55" s="566"/>
      <c r="F55" s="587"/>
      <c r="G55" s="541"/>
      <c r="H55" s="626"/>
      <c r="I55" s="686"/>
      <c r="J55" s="640"/>
      <c r="K55" s="314" t="s">
        <v>217</v>
      </c>
      <c r="L55" s="315" t="s">
        <v>278</v>
      </c>
      <c r="M55" s="535"/>
      <c r="N55" s="535"/>
      <c r="O55" s="555"/>
      <c r="P55" s="308"/>
      <c r="T55" s="281"/>
      <c r="U55" s="558"/>
      <c r="V55" s="561"/>
      <c r="W55" s="561"/>
      <c r="X55" s="561"/>
      <c r="Y55" s="561"/>
      <c r="Z55" s="561"/>
      <c r="AA55" s="561"/>
      <c r="AB55" s="561"/>
      <c r="AC55" s="561"/>
      <c r="AD55" s="561"/>
      <c r="AE55" s="561"/>
      <c r="AF55" s="561"/>
      <c r="AG55" s="564"/>
      <c r="AH55" s="283"/>
    </row>
    <row r="56" spans="2:34" ht="39.75" customHeight="1">
      <c r="B56" s="280"/>
      <c r="C56" s="660"/>
      <c r="D56" s="601"/>
      <c r="E56" s="566"/>
      <c r="F56" s="587"/>
      <c r="G56" s="541"/>
      <c r="H56" s="626"/>
      <c r="I56" s="686"/>
      <c r="J56" s="640"/>
      <c r="K56" s="314" t="s">
        <v>241</v>
      </c>
      <c r="L56" s="315" t="s">
        <v>279</v>
      </c>
      <c r="M56" s="535"/>
      <c r="N56" s="535"/>
      <c r="O56" s="555"/>
      <c r="P56" s="308"/>
      <c r="T56" s="281"/>
      <c r="U56" s="558"/>
      <c r="V56" s="561"/>
      <c r="W56" s="561"/>
      <c r="X56" s="561"/>
      <c r="Y56" s="561"/>
      <c r="Z56" s="561"/>
      <c r="AA56" s="561"/>
      <c r="AB56" s="561"/>
      <c r="AC56" s="561"/>
      <c r="AD56" s="561"/>
      <c r="AE56" s="561"/>
      <c r="AF56" s="561"/>
      <c r="AG56" s="564"/>
      <c r="AH56" s="283"/>
    </row>
    <row r="57" spans="2:34" ht="39.75" customHeight="1">
      <c r="B57" s="280"/>
      <c r="C57" s="660"/>
      <c r="D57" s="601"/>
      <c r="E57" s="566"/>
      <c r="F57" s="587"/>
      <c r="G57" s="588"/>
      <c r="H57" s="627"/>
      <c r="I57" s="687"/>
      <c r="J57" s="641"/>
      <c r="K57" s="314" t="s">
        <v>243</v>
      </c>
      <c r="L57" s="315" t="s">
        <v>280</v>
      </c>
      <c r="M57" s="581"/>
      <c r="N57" s="581"/>
      <c r="O57" s="584"/>
      <c r="P57" s="308"/>
      <c r="T57" s="281"/>
      <c r="U57" s="558"/>
      <c r="V57" s="561"/>
      <c r="W57" s="561"/>
      <c r="X57" s="561"/>
      <c r="Y57" s="561"/>
      <c r="Z57" s="561"/>
      <c r="AA57" s="561"/>
      <c r="AB57" s="561"/>
      <c r="AC57" s="561"/>
      <c r="AD57" s="561"/>
      <c r="AE57" s="561"/>
      <c r="AF57" s="561"/>
      <c r="AG57" s="564"/>
      <c r="AH57" s="283"/>
    </row>
    <row r="58" spans="2:34" ht="39.75" customHeight="1">
      <c r="B58" s="280"/>
      <c r="C58" s="660"/>
      <c r="D58" s="601"/>
      <c r="E58" s="566"/>
      <c r="F58" s="587"/>
      <c r="G58" s="575">
        <v>10</v>
      </c>
      <c r="H58" s="684" t="s">
        <v>1022</v>
      </c>
      <c r="I58" s="685"/>
      <c r="J58" s="639" t="s">
        <v>90</v>
      </c>
      <c r="K58" s="314" t="s">
        <v>215</v>
      </c>
      <c r="L58" s="315" t="s">
        <v>281</v>
      </c>
      <c r="M58" s="552" t="s">
        <v>158</v>
      </c>
      <c r="N58" s="553">
        <v>80</v>
      </c>
      <c r="O58" s="554"/>
      <c r="P58" s="308"/>
      <c r="T58" s="281"/>
      <c r="U58" s="557"/>
      <c r="V58" s="560"/>
      <c r="W58" s="560"/>
      <c r="X58" s="560"/>
      <c r="Y58" s="560"/>
      <c r="Z58" s="560"/>
      <c r="AA58" s="560"/>
      <c r="AB58" s="560"/>
      <c r="AC58" s="560"/>
      <c r="AD58" s="560"/>
      <c r="AE58" s="560"/>
      <c r="AF58" s="560"/>
      <c r="AG58" s="563">
        <f>IF(N58="","",N58)</f>
        <v>80</v>
      </c>
      <c r="AH58" s="283"/>
    </row>
    <row r="59" spans="2:34" ht="39.75" customHeight="1">
      <c r="B59" s="280"/>
      <c r="C59" s="660"/>
      <c r="D59" s="601"/>
      <c r="E59" s="566"/>
      <c r="F59" s="587"/>
      <c r="G59" s="541"/>
      <c r="H59" s="626"/>
      <c r="I59" s="686"/>
      <c r="J59" s="640"/>
      <c r="K59" s="314" t="s">
        <v>216</v>
      </c>
      <c r="L59" s="315" t="s">
        <v>282</v>
      </c>
      <c r="M59" s="535"/>
      <c r="N59" s="535"/>
      <c r="O59" s="555"/>
      <c r="P59" s="308"/>
      <c r="T59" s="281"/>
      <c r="U59" s="558"/>
      <c r="V59" s="561"/>
      <c r="W59" s="561"/>
      <c r="X59" s="561"/>
      <c r="Y59" s="561"/>
      <c r="Z59" s="561"/>
      <c r="AA59" s="561"/>
      <c r="AB59" s="561"/>
      <c r="AC59" s="561"/>
      <c r="AD59" s="561"/>
      <c r="AE59" s="561"/>
      <c r="AF59" s="561"/>
      <c r="AG59" s="564"/>
      <c r="AH59" s="283"/>
    </row>
    <row r="60" spans="2:34" ht="39.75" customHeight="1">
      <c r="B60" s="280"/>
      <c r="C60" s="660"/>
      <c r="D60" s="601"/>
      <c r="E60" s="566"/>
      <c r="F60" s="587"/>
      <c r="G60" s="541"/>
      <c r="H60" s="626"/>
      <c r="I60" s="686"/>
      <c r="J60" s="640"/>
      <c r="K60" s="314" t="s">
        <v>217</v>
      </c>
      <c r="L60" s="315" t="s">
        <v>283</v>
      </c>
      <c r="M60" s="535"/>
      <c r="N60" s="535"/>
      <c r="O60" s="555"/>
      <c r="P60" s="308"/>
      <c r="T60" s="281"/>
      <c r="U60" s="558"/>
      <c r="V60" s="561"/>
      <c r="W60" s="561"/>
      <c r="X60" s="561"/>
      <c r="Y60" s="561"/>
      <c r="Z60" s="561"/>
      <c r="AA60" s="561"/>
      <c r="AB60" s="561"/>
      <c r="AC60" s="561"/>
      <c r="AD60" s="561"/>
      <c r="AE60" s="561"/>
      <c r="AF60" s="561"/>
      <c r="AG60" s="564"/>
      <c r="AH60" s="283"/>
    </row>
    <row r="61" spans="2:34" ht="39.75" customHeight="1">
      <c r="B61" s="280"/>
      <c r="C61" s="660"/>
      <c r="D61" s="601"/>
      <c r="E61" s="566"/>
      <c r="F61" s="587"/>
      <c r="G61" s="541"/>
      <c r="H61" s="626"/>
      <c r="I61" s="686"/>
      <c r="J61" s="640"/>
      <c r="K61" s="314" t="s">
        <v>241</v>
      </c>
      <c r="L61" s="315" t="s">
        <v>284</v>
      </c>
      <c r="M61" s="535"/>
      <c r="N61" s="535"/>
      <c r="O61" s="555"/>
      <c r="P61" s="308"/>
      <c r="T61" s="281"/>
      <c r="U61" s="558"/>
      <c r="V61" s="561"/>
      <c r="W61" s="561"/>
      <c r="X61" s="561"/>
      <c r="Y61" s="561"/>
      <c r="Z61" s="561"/>
      <c r="AA61" s="561"/>
      <c r="AB61" s="561"/>
      <c r="AC61" s="561"/>
      <c r="AD61" s="561"/>
      <c r="AE61" s="561"/>
      <c r="AF61" s="561"/>
      <c r="AG61" s="564"/>
      <c r="AH61" s="283"/>
    </row>
    <row r="62" spans="2:34" ht="54" customHeight="1">
      <c r="B62" s="280"/>
      <c r="C62" s="660"/>
      <c r="D62" s="601"/>
      <c r="E62" s="566"/>
      <c r="F62" s="587"/>
      <c r="G62" s="588"/>
      <c r="H62" s="627"/>
      <c r="I62" s="687"/>
      <c r="J62" s="641"/>
      <c r="K62" s="314" t="s">
        <v>243</v>
      </c>
      <c r="L62" s="315" t="s">
        <v>285</v>
      </c>
      <c r="M62" s="581"/>
      <c r="N62" s="581"/>
      <c r="O62" s="584"/>
      <c r="P62" s="308"/>
      <c r="T62" s="281"/>
      <c r="U62" s="558"/>
      <c r="V62" s="561"/>
      <c r="W62" s="561"/>
      <c r="X62" s="561"/>
      <c r="Y62" s="561"/>
      <c r="Z62" s="561"/>
      <c r="AA62" s="561"/>
      <c r="AB62" s="561"/>
      <c r="AC62" s="561"/>
      <c r="AD62" s="561"/>
      <c r="AE62" s="561"/>
      <c r="AF62" s="561"/>
      <c r="AG62" s="564"/>
      <c r="AH62" s="283"/>
    </row>
    <row r="63" spans="2:34" ht="39.75" customHeight="1">
      <c r="B63" s="280"/>
      <c r="C63" s="660"/>
      <c r="D63" s="601"/>
      <c r="E63" s="566"/>
      <c r="F63" s="587"/>
      <c r="G63" s="575">
        <v>11</v>
      </c>
      <c r="H63" s="543" t="s">
        <v>169</v>
      </c>
      <c r="I63" s="643"/>
      <c r="J63" s="639" t="s">
        <v>157</v>
      </c>
      <c r="K63" s="314" t="s">
        <v>215</v>
      </c>
      <c r="L63" s="315" t="s">
        <v>286</v>
      </c>
      <c r="M63" s="552" t="s">
        <v>158</v>
      </c>
      <c r="N63" s="553">
        <v>80</v>
      </c>
      <c r="O63" s="554"/>
      <c r="P63" s="308"/>
      <c r="T63" s="281"/>
      <c r="U63" s="557"/>
      <c r="V63" s="560"/>
      <c r="W63" s="560"/>
      <c r="X63" s="560"/>
      <c r="Y63" s="560"/>
      <c r="Z63" s="560"/>
      <c r="AA63" s="560"/>
      <c r="AB63" s="560">
        <f>IF(N63="","",N63)</f>
        <v>80</v>
      </c>
      <c r="AC63" s="560"/>
      <c r="AD63" s="560"/>
      <c r="AE63" s="560"/>
      <c r="AF63" s="560"/>
      <c r="AG63" s="563">
        <f>IF(N63="","",N63)</f>
        <v>80</v>
      </c>
      <c r="AH63" s="283"/>
    </row>
    <row r="64" spans="2:34" ht="39.75" customHeight="1">
      <c r="B64" s="280"/>
      <c r="C64" s="660"/>
      <c r="D64" s="601"/>
      <c r="E64" s="535"/>
      <c r="F64" s="538"/>
      <c r="G64" s="541"/>
      <c r="H64" s="545"/>
      <c r="I64" s="644"/>
      <c r="J64" s="640"/>
      <c r="K64" s="314" t="s">
        <v>216</v>
      </c>
      <c r="L64" s="315" t="s">
        <v>287</v>
      </c>
      <c r="M64" s="535"/>
      <c r="N64" s="535"/>
      <c r="O64" s="555"/>
      <c r="P64" s="308"/>
      <c r="T64" s="281"/>
      <c r="U64" s="558"/>
      <c r="V64" s="561"/>
      <c r="W64" s="561"/>
      <c r="X64" s="561"/>
      <c r="Y64" s="561"/>
      <c r="Z64" s="561"/>
      <c r="AA64" s="561"/>
      <c r="AB64" s="561"/>
      <c r="AC64" s="561"/>
      <c r="AD64" s="561"/>
      <c r="AE64" s="561"/>
      <c r="AF64" s="561"/>
      <c r="AG64" s="564"/>
      <c r="AH64" s="283"/>
    </row>
    <row r="65" spans="2:34" ht="39.75" customHeight="1">
      <c r="B65" s="280"/>
      <c r="C65" s="660"/>
      <c r="D65" s="601"/>
      <c r="E65" s="535"/>
      <c r="F65" s="538"/>
      <c r="G65" s="541"/>
      <c r="H65" s="545"/>
      <c r="I65" s="644"/>
      <c r="J65" s="640"/>
      <c r="K65" s="314" t="s">
        <v>217</v>
      </c>
      <c r="L65" s="315" t="s">
        <v>288</v>
      </c>
      <c r="M65" s="535"/>
      <c r="N65" s="535"/>
      <c r="O65" s="555"/>
      <c r="P65" s="308"/>
      <c r="T65" s="281"/>
      <c r="U65" s="558"/>
      <c r="V65" s="561"/>
      <c r="W65" s="561"/>
      <c r="X65" s="561"/>
      <c r="Y65" s="561"/>
      <c r="Z65" s="561"/>
      <c r="AA65" s="561"/>
      <c r="AB65" s="561"/>
      <c r="AC65" s="561"/>
      <c r="AD65" s="561"/>
      <c r="AE65" s="561"/>
      <c r="AF65" s="561"/>
      <c r="AG65" s="564"/>
      <c r="AH65" s="283"/>
    </row>
    <row r="66" spans="2:34" ht="39.75" customHeight="1">
      <c r="B66" s="280"/>
      <c r="C66" s="660"/>
      <c r="D66" s="601"/>
      <c r="E66" s="535"/>
      <c r="F66" s="538"/>
      <c r="G66" s="541"/>
      <c r="H66" s="545"/>
      <c r="I66" s="644"/>
      <c r="J66" s="640"/>
      <c r="K66" s="314" t="s">
        <v>241</v>
      </c>
      <c r="L66" s="315" t="s">
        <v>289</v>
      </c>
      <c r="M66" s="535"/>
      <c r="N66" s="535"/>
      <c r="O66" s="555"/>
      <c r="P66" s="308"/>
      <c r="T66" s="281"/>
      <c r="U66" s="558"/>
      <c r="V66" s="561"/>
      <c r="W66" s="561"/>
      <c r="X66" s="561"/>
      <c r="Y66" s="561"/>
      <c r="Z66" s="561"/>
      <c r="AA66" s="561"/>
      <c r="AB66" s="561"/>
      <c r="AC66" s="561"/>
      <c r="AD66" s="561"/>
      <c r="AE66" s="561"/>
      <c r="AF66" s="561"/>
      <c r="AG66" s="564"/>
      <c r="AH66" s="283"/>
    </row>
    <row r="67" spans="2:34" ht="51" customHeight="1">
      <c r="B67" s="280"/>
      <c r="C67" s="660"/>
      <c r="D67" s="601"/>
      <c r="E67" s="535"/>
      <c r="F67" s="538"/>
      <c r="G67" s="588"/>
      <c r="H67" s="571"/>
      <c r="I67" s="645"/>
      <c r="J67" s="640"/>
      <c r="K67" s="328" t="s">
        <v>243</v>
      </c>
      <c r="L67" s="329" t="s">
        <v>290</v>
      </c>
      <c r="M67" s="535"/>
      <c r="N67" s="535"/>
      <c r="O67" s="555"/>
      <c r="P67" s="308"/>
      <c r="T67" s="281"/>
      <c r="U67" s="558"/>
      <c r="V67" s="561"/>
      <c r="W67" s="561"/>
      <c r="X67" s="561"/>
      <c r="Y67" s="561"/>
      <c r="Z67" s="561"/>
      <c r="AA67" s="561"/>
      <c r="AB67" s="561"/>
      <c r="AC67" s="561"/>
      <c r="AD67" s="561"/>
      <c r="AE67" s="561"/>
      <c r="AF67" s="561"/>
      <c r="AG67" s="564"/>
      <c r="AH67" s="283"/>
    </row>
    <row r="68" spans="2:34" ht="39.75" customHeight="1">
      <c r="B68" s="280"/>
      <c r="C68" s="660"/>
      <c r="D68" s="601"/>
      <c r="E68" s="534" t="s">
        <v>129</v>
      </c>
      <c r="F68" s="585">
        <f>IF(SUM(N68:N112)=0,"",AVERAGE(N68:N112))</f>
        <v>91.111111111111114</v>
      </c>
      <c r="G68" s="540">
        <v>12</v>
      </c>
      <c r="H68" s="543" t="s">
        <v>5</v>
      </c>
      <c r="I68" s="643"/>
      <c r="J68" s="670" t="s">
        <v>91</v>
      </c>
      <c r="K68" s="330" t="s">
        <v>215</v>
      </c>
      <c r="L68" s="331" t="s">
        <v>291</v>
      </c>
      <c r="M68" s="580" t="s">
        <v>146</v>
      </c>
      <c r="N68" s="582">
        <v>100</v>
      </c>
      <c r="O68" s="583"/>
      <c r="P68" s="332"/>
      <c r="T68" s="281"/>
      <c r="U68" s="557"/>
      <c r="V68" s="560"/>
      <c r="W68" s="560"/>
      <c r="X68" s="560">
        <f>IF(N68="","",N68)</f>
        <v>100</v>
      </c>
      <c r="Y68" s="560"/>
      <c r="Z68" s="560"/>
      <c r="AA68" s="560"/>
      <c r="AB68" s="560"/>
      <c r="AC68" s="560"/>
      <c r="AD68" s="560"/>
      <c r="AE68" s="560">
        <f>IF(N68="","",N68)</f>
        <v>100</v>
      </c>
      <c r="AF68" s="560">
        <f>IF(N68="","",N68)</f>
        <v>100</v>
      </c>
      <c r="AG68" s="563">
        <f>IF(N68="","",N68)</f>
        <v>100</v>
      </c>
      <c r="AH68" s="283"/>
    </row>
    <row r="69" spans="2:34" ht="39.75" customHeight="1">
      <c r="B69" s="280"/>
      <c r="C69" s="660"/>
      <c r="D69" s="601"/>
      <c r="E69" s="566"/>
      <c r="F69" s="586"/>
      <c r="G69" s="541"/>
      <c r="H69" s="545"/>
      <c r="I69" s="644"/>
      <c r="J69" s="640"/>
      <c r="K69" s="314" t="s">
        <v>216</v>
      </c>
      <c r="L69" s="315" t="s">
        <v>292</v>
      </c>
      <c r="M69" s="535"/>
      <c r="N69" s="535"/>
      <c r="O69" s="555"/>
      <c r="P69" s="332"/>
      <c r="T69" s="281"/>
      <c r="U69" s="558"/>
      <c r="V69" s="561"/>
      <c r="W69" s="561"/>
      <c r="X69" s="561"/>
      <c r="Y69" s="561"/>
      <c r="Z69" s="561"/>
      <c r="AA69" s="561"/>
      <c r="AB69" s="561"/>
      <c r="AC69" s="561"/>
      <c r="AD69" s="561"/>
      <c r="AE69" s="561"/>
      <c r="AF69" s="561"/>
      <c r="AG69" s="564"/>
      <c r="AH69" s="283"/>
    </row>
    <row r="70" spans="2:34" ht="39.75" customHeight="1">
      <c r="B70" s="280"/>
      <c r="C70" s="660"/>
      <c r="D70" s="601"/>
      <c r="E70" s="566"/>
      <c r="F70" s="586"/>
      <c r="G70" s="541"/>
      <c r="H70" s="545"/>
      <c r="I70" s="644"/>
      <c r="J70" s="640"/>
      <c r="K70" s="314" t="s">
        <v>217</v>
      </c>
      <c r="L70" s="315" t="s">
        <v>293</v>
      </c>
      <c r="M70" s="535"/>
      <c r="N70" s="535"/>
      <c r="O70" s="555"/>
      <c r="P70" s="332"/>
      <c r="T70" s="281"/>
      <c r="U70" s="558"/>
      <c r="V70" s="561"/>
      <c r="W70" s="561"/>
      <c r="X70" s="561"/>
      <c r="Y70" s="561"/>
      <c r="Z70" s="561"/>
      <c r="AA70" s="561"/>
      <c r="AB70" s="561"/>
      <c r="AC70" s="561"/>
      <c r="AD70" s="561"/>
      <c r="AE70" s="561"/>
      <c r="AF70" s="561"/>
      <c r="AG70" s="564"/>
      <c r="AH70" s="283"/>
    </row>
    <row r="71" spans="2:34" ht="39.75" customHeight="1">
      <c r="B71" s="280"/>
      <c r="C71" s="660"/>
      <c r="D71" s="601"/>
      <c r="E71" s="566"/>
      <c r="F71" s="586"/>
      <c r="G71" s="541"/>
      <c r="H71" s="545"/>
      <c r="I71" s="644"/>
      <c r="J71" s="640"/>
      <c r="K71" s="314" t="s">
        <v>241</v>
      </c>
      <c r="L71" s="315" t="s">
        <v>294</v>
      </c>
      <c r="M71" s="535"/>
      <c r="N71" s="535"/>
      <c r="O71" s="555"/>
      <c r="P71" s="332"/>
      <c r="T71" s="281"/>
      <c r="U71" s="558"/>
      <c r="V71" s="561"/>
      <c r="W71" s="561"/>
      <c r="X71" s="561"/>
      <c r="Y71" s="561"/>
      <c r="Z71" s="561"/>
      <c r="AA71" s="561"/>
      <c r="AB71" s="561"/>
      <c r="AC71" s="561"/>
      <c r="AD71" s="561"/>
      <c r="AE71" s="561"/>
      <c r="AF71" s="561"/>
      <c r="AG71" s="564"/>
      <c r="AH71" s="283"/>
    </row>
    <row r="72" spans="2:34" ht="39.75" customHeight="1">
      <c r="B72" s="280"/>
      <c r="C72" s="660"/>
      <c r="D72" s="601"/>
      <c r="E72" s="566"/>
      <c r="F72" s="586"/>
      <c r="G72" s="588"/>
      <c r="H72" s="571"/>
      <c r="I72" s="645"/>
      <c r="J72" s="641"/>
      <c r="K72" s="314" t="s">
        <v>243</v>
      </c>
      <c r="L72" s="315" t="s">
        <v>295</v>
      </c>
      <c r="M72" s="581"/>
      <c r="N72" s="581"/>
      <c r="O72" s="584"/>
      <c r="P72" s="332"/>
      <c r="T72" s="281"/>
      <c r="U72" s="558"/>
      <c r="V72" s="561"/>
      <c r="W72" s="561"/>
      <c r="X72" s="561"/>
      <c r="Y72" s="561"/>
      <c r="Z72" s="561"/>
      <c r="AA72" s="561"/>
      <c r="AB72" s="561"/>
      <c r="AC72" s="561"/>
      <c r="AD72" s="561"/>
      <c r="AE72" s="561"/>
      <c r="AF72" s="561"/>
      <c r="AG72" s="564"/>
      <c r="AH72" s="283"/>
    </row>
    <row r="73" spans="2:34" ht="39.75" customHeight="1">
      <c r="B73" s="280"/>
      <c r="C73" s="660"/>
      <c r="D73" s="601"/>
      <c r="E73" s="566"/>
      <c r="F73" s="587"/>
      <c r="G73" s="614"/>
      <c r="H73" s="674" t="s">
        <v>1023</v>
      </c>
      <c r="I73" s="677" t="s">
        <v>1185</v>
      </c>
      <c r="J73" s="639" t="s">
        <v>92</v>
      </c>
      <c r="K73" s="314" t="s">
        <v>215</v>
      </c>
      <c r="L73" s="448" t="s">
        <v>1186</v>
      </c>
      <c r="M73" s="552" t="s">
        <v>146</v>
      </c>
      <c r="N73" s="553">
        <v>60</v>
      </c>
      <c r="O73" s="554"/>
      <c r="P73" s="308"/>
      <c r="T73" s="281"/>
      <c r="U73" s="557"/>
      <c r="V73" s="560">
        <f>IF(N73="","",N73)</f>
        <v>60</v>
      </c>
      <c r="W73" s="560"/>
      <c r="X73" s="560"/>
      <c r="Y73" s="560"/>
      <c r="Z73" s="560"/>
      <c r="AA73" s="560"/>
      <c r="AB73" s="560"/>
      <c r="AC73" s="560"/>
      <c r="AD73" s="560"/>
      <c r="AE73" s="560"/>
      <c r="AF73" s="560"/>
      <c r="AG73" s="563">
        <f>IF(N73="","",N73)</f>
        <v>60</v>
      </c>
      <c r="AH73" s="283"/>
    </row>
    <row r="74" spans="2:34" ht="39.75" customHeight="1">
      <c r="B74" s="280"/>
      <c r="C74" s="660"/>
      <c r="D74" s="601"/>
      <c r="E74" s="566"/>
      <c r="F74" s="587"/>
      <c r="G74" s="615"/>
      <c r="H74" s="675"/>
      <c r="I74" s="678"/>
      <c r="J74" s="640"/>
      <c r="K74" s="314" t="s">
        <v>216</v>
      </c>
      <c r="L74" s="449" t="s">
        <v>1187</v>
      </c>
      <c r="M74" s="535"/>
      <c r="N74" s="535"/>
      <c r="O74" s="555"/>
      <c r="P74" s="308"/>
      <c r="T74" s="281"/>
      <c r="U74" s="558"/>
      <c r="V74" s="561"/>
      <c r="W74" s="561"/>
      <c r="X74" s="561"/>
      <c r="Y74" s="561"/>
      <c r="Z74" s="561"/>
      <c r="AA74" s="561"/>
      <c r="AB74" s="561"/>
      <c r="AC74" s="561"/>
      <c r="AD74" s="561"/>
      <c r="AE74" s="561"/>
      <c r="AF74" s="561"/>
      <c r="AG74" s="564"/>
      <c r="AH74" s="283"/>
    </row>
    <row r="75" spans="2:34" ht="39.75" customHeight="1">
      <c r="B75" s="280"/>
      <c r="C75" s="660"/>
      <c r="D75" s="601"/>
      <c r="E75" s="566"/>
      <c r="F75" s="587"/>
      <c r="G75" s="615"/>
      <c r="H75" s="675"/>
      <c r="I75" s="678"/>
      <c r="J75" s="640"/>
      <c r="K75" s="314" t="s">
        <v>217</v>
      </c>
      <c r="L75" s="449" t="s">
        <v>1188</v>
      </c>
      <c r="M75" s="535"/>
      <c r="N75" s="535"/>
      <c r="O75" s="555"/>
      <c r="P75" s="308"/>
      <c r="T75" s="281"/>
      <c r="U75" s="558"/>
      <c r="V75" s="561"/>
      <c r="W75" s="561"/>
      <c r="X75" s="561"/>
      <c r="Y75" s="561"/>
      <c r="Z75" s="561"/>
      <c r="AA75" s="561"/>
      <c r="AB75" s="561"/>
      <c r="AC75" s="561"/>
      <c r="AD75" s="561"/>
      <c r="AE75" s="561"/>
      <c r="AF75" s="561"/>
      <c r="AG75" s="564"/>
      <c r="AH75" s="283"/>
    </row>
    <row r="76" spans="2:34" ht="39.75" customHeight="1">
      <c r="B76" s="280"/>
      <c r="C76" s="660"/>
      <c r="D76" s="601"/>
      <c r="E76" s="566"/>
      <c r="F76" s="587"/>
      <c r="G76" s="615"/>
      <c r="H76" s="675"/>
      <c r="I76" s="678"/>
      <c r="J76" s="640"/>
      <c r="K76" s="314" t="s">
        <v>241</v>
      </c>
      <c r="L76" s="449" t="s">
        <v>1189</v>
      </c>
      <c r="M76" s="535"/>
      <c r="N76" s="535"/>
      <c r="O76" s="555"/>
      <c r="P76" s="308"/>
      <c r="T76" s="281"/>
      <c r="U76" s="558"/>
      <c r="V76" s="561"/>
      <c r="W76" s="561"/>
      <c r="X76" s="561"/>
      <c r="Y76" s="561"/>
      <c r="Z76" s="561"/>
      <c r="AA76" s="561"/>
      <c r="AB76" s="561"/>
      <c r="AC76" s="561"/>
      <c r="AD76" s="561"/>
      <c r="AE76" s="561"/>
      <c r="AF76" s="561"/>
      <c r="AG76" s="564"/>
      <c r="AH76" s="283"/>
    </row>
    <row r="77" spans="2:34" ht="39.75" customHeight="1">
      <c r="B77" s="280"/>
      <c r="C77" s="660"/>
      <c r="D77" s="601"/>
      <c r="E77" s="566"/>
      <c r="F77" s="587"/>
      <c r="G77" s="616"/>
      <c r="H77" s="681"/>
      <c r="I77" s="682"/>
      <c r="J77" s="641"/>
      <c r="K77" s="314" t="s">
        <v>243</v>
      </c>
      <c r="L77" s="449" t="s">
        <v>1190</v>
      </c>
      <c r="M77" s="581"/>
      <c r="N77" s="581"/>
      <c r="O77" s="584"/>
      <c r="P77" s="308"/>
      <c r="T77" s="281"/>
      <c r="U77" s="558"/>
      <c r="V77" s="561"/>
      <c r="W77" s="561"/>
      <c r="X77" s="561"/>
      <c r="Y77" s="561"/>
      <c r="Z77" s="561"/>
      <c r="AA77" s="561"/>
      <c r="AB77" s="561"/>
      <c r="AC77" s="561"/>
      <c r="AD77" s="561"/>
      <c r="AE77" s="561"/>
      <c r="AF77" s="561"/>
      <c r="AG77" s="564"/>
      <c r="AH77" s="283"/>
    </row>
    <row r="78" spans="2:34" ht="39.75" customHeight="1">
      <c r="B78" s="280"/>
      <c r="C78" s="660"/>
      <c r="D78" s="601"/>
      <c r="E78" s="566"/>
      <c r="F78" s="587"/>
      <c r="G78" s="614"/>
      <c r="H78" s="674" t="s">
        <v>1025</v>
      </c>
      <c r="I78" s="636" t="s">
        <v>6</v>
      </c>
      <c r="J78" s="639" t="s">
        <v>90</v>
      </c>
      <c r="K78" s="314" t="s">
        <v>215</v>
      </c>
      <c r="L78" s="333" t="s">
        <v>296</v>
      </c>
      <c r="M78" s="552"/>
      <c r="N78" s="553">
        <v>100</v>
      </c>
      <c r="O78" s="554"/>
      <c r="P78" s="308"/>
      <c r="T78" s="281"/>
      <c r="U78" s="557"/>
      <c r="V78" s="560"/>
      <c r="W78" s="560"/>
      <c r="X78" s="560"/>
      <c r="Y78" s="560">
        <f>IF(N78="","",N78)</f>
        <v>100</v>
      </c>
      <c r="Z78" s="560"/>
      <c r="AA78" s="560"/>
      <c r="AB78" s="560">
        <f>IF(N78="","",N78)</f>
        <v>100</v>
      </c>
      <c r="AC78" s="560">
        <f>IF(N78="","",N78)</f>
        <v>100</v>
      </c>
      <c r="AD78" s="560">
        <f>IF(N78="","",N78)</f>
        <v>100</v>
      </c>
      <c r="AE78" s="560"/>
      <c r="AF78" s="560"/>
      <c r="AG78" s="563">
        <f>IF(N78="","",N78)</f>
        <v>100</v>
      </c>
      <c r="AH78" s="283"/>
    </row>
    <row r="79" spans="2:34" ht="39.75" customHeight="1">
      <c r="B79" s="280"/>
      <c r="C79" s="660"/>
      <c r="D79" s="601"/>
      <c r="E79" s="566"/>
      <c r="F79" s="587"/>
      <c r="G79" s="615"/>
      <c r="H79" s="675"/>
      <c r="I79" s="637"/>
      <c r="J79" s="640"/>
      <c r="K79" s="314" t="s">
        <v>216</v>
      </c>
      <c r="L79" s="315" t="s">
        <v>297</v>
      </c>
      <c r="M79" s="535"/>
      <c r="N79" s="535"/>
      <c r="O79" s="555"/>
      <c r="P79" s="308"/>
      <c r="T79" s="281"/>
      <c r="U79" s="558"/>
      <c r="V79" s="561"/>
      <c r="W79" s="561"/>
      <c r="X79" s="561"/>
      <c r="Y79" s="561"/>
      <c r="Z79" s="561"/>
      <c r="AA79" s="561"/>
      <c r="AB79" s="561"/>
      <c r="AC79" s="561"/>
      <c r="AD79" s="561"/>
      <c r="AE79" s="561"/>
      <c r="AF79" s="561"/>
      <c r="AG79" s="564"/>
      <c r="AH79" s="283"/>
    </row>
    <row r="80" spans="2:34" ht="39.75" customHeight="1">
      <c r="B80" s="280"/>
      <c r="C80" s="660"/>
      <c r="D80" s="601"/>
      <c r="E80" s="566"/>
      <c r="F80" s="587"/>
      <c r="G80" s="615"/>
      <c r="H80" s="675"/>
      <c r="I80" s="637"/>
      <c r="J80" s="640"/>
      <c r="K80" s="314" t="s">
        <v>217</v>
      </c>
      <c r="L80" s="315" t="s">
        <v>298</v>
      </c>
      <c r="M80" s="535"/>
      <c r="N80" s="535"/>
      <c r="O80" s="555"/>
      <c r="P80" s="308"/>
      <c r="T80" s="281"/>
      <c r="U80" s="558"/>
      <c r="V80" s="561"/>
      <c r="W80" s="561"/>
      <c r="X80" s="561"/>
      <c r="Y80" s="561"/>
      <c r="Z80" s="561"/>
      <c r="AA80" s="561"/>
      <c r="AB80" s="561"/>
      <c r="AC80" s="561"/>
      <c r="AD80" s="561"/>
      <c r="AE80" s="561"/>
      <c r="AF80" s="561"/>
      <c r="AG80" s="564"/>
      <c r="AH80" s="283"/>
    </row>
    <row r="81" spans="2:34" ht="39.75" customHeight="1">
      <c r="B81" s="280"/>
      <c r="C81" s="660"/>
      <c r="D81" s="601"/>
      <c r="E81" s="566"/>
      <c r="F81" s="587"/>
      <c r="G81" s="615"/>
      <c r="H81" s="675"/>
      <c r="I81" s="637"/>
      <c r="J81" s="640"/>
      <c r="K81" s="314" t="s">
        <v>241</v>
      </c>
      <c r="L81" s="315" t="s">
        <v>299</v>
      </c>
      <c r="M81" s="535"/>
      <c r="N81" s="535"/>
      <c r="O81" s="555"/>
      <c r="P81" s="308"/>
      <c r="T81" s="281"/>
      <c r="U81" s="558"/>
      <c r="V81" s="561"/>
      <c r="W81" s="561"/>
      <c r="X81" s="561"/>
      <c r="Y81" s="561"/>
      <c r="Z81" s="561"/>
      <c r="AA81" s="561"/>
      <c r="AB81" s="561"/>
      <c r="AC81" s="561"/>
      <c r="AD81" s="561"/>
      <c r="AE81" s="561"/>
      <c r="AF81" s="561"/>
      <c r="AG81" s="564"/>
      <c r="AH81" s="283"/>
    </row>
    <row r="82" spans="2:34" ht="39.75" customHeight="1">
      <c r="B82" s="280"/>
      <c r="C82" s="660"/>
      <c r="D82" s="601"/>
      <c r="E82" s="566"/>
      <c r="F82" s="587"/>
      <c r="G82" s="616"/>
      <c r="H82" s="681"/>
      <c r="I82" s="638"/>
      <c r="J82" s="641"/>
      <c r="K82" s="314" t="s">
        <v>243</v>
      </c>
      <c r="L82" s="315" t="s">
        <v>300</v>
      </c>
      <c r="M82" s="581"/>
      <c r="N82" s="581"/>
      <c r="O82" s="584"/>
      <c r="P82" s="308"/>
      <c r="T82" s="281"/>
      <c r="U82" s="558"/>
      <c r="V82" s="561"/>
      <c r="W82" s="561"/>
      <c r="X82" s="561"/>
      <c r="Y82" s="561"/>
      <c r="Z82" s="561"/>
      <c r="AA82" s="561"/>
      <c r="AB82" s="561"/>
      <c r="AC82" s="561"/>
      <c r="AD82" s="561"/>
      <c r="AE82" s="561"/>
      <c r="AF82" s="561"/>
      <c r="AG82" s="564"/>
      <c r="AH82" s="283"/>
    </row>
    <row r="83" spans="2:34" ht="39.75" customHeight="1">
      <c r="B83" s="280"/>
      <c r="C83" s="660"/>
      <c r="D83" s="601"/>
      <c r="E83" s="566"/>
      <c r="F83" s="587"/>
      <c r="G83" s="614"/>
      <c r="H83" s="674" t="s">
        <v>1026</v>
      </c>
      <c r="I83" s="636" t="s">
        <v>7</v>
      </c>
      <c r="J83" s="639" t="s">
        <v>90</v>
      </c>
      <c r="K83" s="314" t="s">
        <v>215</v>
      </c>
      <c r="L83" s="333" t="s">
        <v>301</v>
      </c>
      <c r="M83" s="552" t="s">
        <v>146</v>
      </c>
      <c r="N83" s="553">
        <v>100</v>
      </c>
      <c r="O83" s="554"/>
      <c r="P83" s="308"/>
      <c r="T83" s="281"/>
      <c r="U83" s="557"/>
      <c r="V83" s="560">
        <f>IF($N$83="","",$N$83)</f>
        <v>100</v>
      </c>
      <c r="W83" s="560">
        <f>IF($N$83="","",$N$83)</f>
        <v>100</v>
      </c>
      <c r="X83" s="560"/>
      <c r="Y83" s="560"/>
      <c r="Z83" s="560">
        <f>IF($N$83="","",$N$83)</f>
        <v>100</v>
      </c>
      <c r="AA83" s="560">
        <f>IF($N$83="","",$N$83)</f>
        <v>100</v>
      </c>
      <c r="AB83" s="560"/>
      <c r="AC83" s="560"/>
      <c r="AD83" s="560"/>
      <c r="AE83" s="560"/>
      <c r="AF83" s="560"/>
      <c r="AG83" s="563">
        <f>IF(N83="","",N83)</f>
        <v>100</v>
      </c>
      <c r="AH83" s="283"/>
    </row>
    <row r="84" spans="2:34" ht="39.75" customHeight="1">
      <c r="B84" s="280"/>
      <c r="C84" s="660"/>
      <c r="D84" s="601"/>
      <c r="E84" s="566"/>
      <c r="F84" s="587"/>
      <c r="G84" s="615"/>
      <c r="H84" s="675"/>
      <c r="I84" s="637"/>
      <c r="J84" s="640"/>
      <c r="K84" s="314" t="s">
        <v>216</v>
      </c>
      <c r="L84" s="315" t="s">
        <v>302</v>
      </c>
      <c r="M84" s="535"/>
      <c r="N84" s="535"/>
      <c r="O84" s="555"/>
      <c r="P84" s="308"/>
      <c r="T84" s="281"/>
      <c r="U84" s="558"/>
      <c r="V84" s="561"/>
      <c r="W84" s="561"/>
      <c r="X84" s="561"/>
      <c r="Y84" s="561"/>
      <c r="Z84" s="561"/>
      <c r="AA84" s="561"/>
      <c r="AB84" s="561"/>
      <c r="AC84" s="561"/>
      <c r="AD84" s="561"/>
      <c r="AE84" s="561"/>
      <c r="AF84" s="561"/>
      <c r="AG84" s="564"/>
      <c r="AH84" s="283"/>
    </row>
    <row r="85" spans="2:34" ht="39.75" customHeight="1">
      <c r="B85" s="280"/>
      <c r="C85" s="660"/>
      <c r="D85" s="601"/>
      <c r="E85" s="566"/>
      <c r="F85" s="587"/>
      <c r="G85" s="615"/>
      <c r="H85" s="675"/>
      <c r="I85" s="637"/>
      <c r="J85" s="640"/>
      <c r="K85" s="314" t="s">
        <v>217</v>
      </c>
      <c r="L85" s="315" t="s">
        <v>303</v>
      </c>
      <c r="M85" s="535"/>
      <c r="N85" s="535"/>
      <c r="O85" s="555"/>
      <c r="P85" s="308"/>
      <c r="T85" s="281"/>
      <c r="U85" s="558"/>
      <c r="V85" s="561"/>
      <c r="W85" s="561"/>
      <c r="X85" s="561"/>
      <c r="Y85" s="561"/>
      <c r="Z85" s="561"/>
      <c r="AA85" s="561"/>
      <c r="AB85" s="561"/>
      <c r="AC85" s="561"/>
      <c r="AD85" s="561"/>
      <c r="AE85" s="561"/>
      <c r="AF85" s="561"/>
      <c r="AG85" s="564"/>
      <c r="AH85" s="283"/>
    </row>
    <row r="86" spans="2:34" ht="39.75" customHeight="1">
      <c r="B86" s="280"/>
      <c r="C86" s="660"/>
      <c r="D86" s="601"/>
      <c r="E86" s="566"/>
      <c r="F86" s="587"/>
      <c r="G86" s="615"/>
      <c r="H86" s="675"/>
      <c r="I86" s="637"/>
      <c r="J86" s="640"/>
      <c r="K86" s="314" t="s">
        <v>241</v>
      </c>
      <c r="L86" s="315" t="s">
        <v>304</v>
      </c>
      <c r="M86" s="535"/>
      <c r="N86" s="535"/>
      <c r="O86" s="555"/>
      <c r="P86" s="308"/>
      <c r="T86" s="281"/>
      <c r="U86" s="558"/>
      <c r="V86" s="561"/>
      <c r="W86" s="561"/>
      <c r="X86" s="561"/>
      <c r="Y86" s="561"/>
      <c r="Z86" s="561"/>
      <c r="AA86" s="561"/>
      <c r="AB86" s="561"/>
      <c r="AC86" s="561"/>
      <c r="AD86" s="561"/>
      <c r="AE86" s="561"/>
      <c r="AF86" s="561"/>
      <c r="AG86" s="564"/>
      <c r="AH86" s="283"/>
    </row>
    <row r="87" spans="2:34" ht="39.75" customHeight="1">
      <c r="B87" s="280"/>
      <c r="C87" s="660"/>
      <c r="D87" s="601"/>
      <c r="E87" s="566"/>
      <c r="F87" s="587"/>
      <c r="G87" s="616"/>
      <c r="H87" s="681"/>
      <c r="I87" s="638"/>
      <c r="J87" s="641"/>
      <c r="K87" s="314" t="s">
        <v>243</v>
      </c>
      <c r="L87" s="315" t="s">
        <v>305</v>
      </c>
      <c r="M87" s="581"/>
      <c r="N87" s="581"/>
      <c r="O87" s="584"/>
      <c r="P87" s="308"/>
      <c r="T87" s="281"/>
      <c r="U87" s="558"/>
      <c r="V87" s="561"/>
      <c r="W87" s="561"/>
      <c r="X87" s="561"/>
      <c r="Y87" s="561"/>
      <c r="Z87" s="561"/>
      <c r="AA87" s="561"/>
      <c r="AB87" s="561"/>
      <c r="AC87" s="561"/>
      <c r="AD87" s="561"/>
      <c r="AE87" s="561"/>
      <c r="AF87" s="561"/>
      <c r="AG87" s="564"/>
      <c r="AH87" s="283"/>
    </row>
    <row r="88" spans="2:34" ht="39.75" customHeight="1">
      <c r="B88" s="280"/>
      <c r="C88" s="660"/>
      <c r="D88" s="601"/>
      <c r="E88" s="566"/>
      <c r="F88" s="587"/>
      <c r="G88" s="614"/>
      <c r="H88" s="674" t="s">
        <v>1027</v>
      </c>
      <c r="I88" s="636" t="s">
        <v>8</v>
      </c>
      <c r="J88" s="639" t="s">
        <v>90</v>
      </c>
      <c r="K88" s="314" t="s">
        <v>215</v>
      </c>
      <c r="L88" s="333" t="s">
        <v>306</v>
      </c>
      <c r="M88" s="552" t="s">
        <v>146</v>
      </c>
      <c r="N88" s="553">
        <v>100</v>
      </c>
      <c r="O88" s="554"/>
      <c r="P88" s="308"/>
      <c r="T88" s="281"/>
      <c r="U88" s="557">
        <f>IF(N88="","",N88)</f>
        <v>100</v>
      </c>
      <c r="V88" s="560"/>
      <c r="W88" s="560"/>
      <c r="X88" s="560"/>
      <c r="Y88" s="560"/>
      <c r="Z88" s="557">
        <f>IF(N88="","",N88)</f>
        <v>100</v>
      </c>
      <c r="AA88" s="560"/>
      <c r="AB88" s="560"/>
      <c r="AC88" s="560"/>
      <c r="AD88" s="560"/>
      <c r="AE88" s="560"/>
      <c r="AF88" s="560"/>
      <c r="AG88" s="563">
        <f>IF(N88="","",N88)</f>
        <v>100</v>
      </c>
      <c r="AH88" s="283"/>
    </row>
    <row r="89" spans="2:34" ht="39.75" customHeight="1">
      <c r="B89" s="280"/>
      <c r="C89" s="660"/>
      <c r="D89" s="601"/>
      <c r="E89" s="566"/>
      <c r="F89" s="587"/>
      <c r="G89" s="615"/>
      <c r="H89" s="675"/>
      <c r="I89" s="637"/>
      <c r="J89" s="640"/>
      <c r="K89" s="314" t="s">
        <v>216</v>
      </c>
      <c r="L89" s="315" t="s">
        <v>307</v>
      </c>
      <c r="M89" s="535"/>
      <c r="N89" s="535"/>
      <c r="O89" s="555"/>
      <c r="P89" s="308"/>
      <c r="T89" s="281"/>
      <c r="U89" s="558"/>
      <c r="V89" s="561"/>
      <c r="W89" s="561"/>
      <c r="X89" s="561"/>
      <c r="Y89" s="561"/>
      <c r="Z89" s="558"/>
      <c r="AA89" s="561"/>
      <c r="AB89" s="561"/>
      <c r="AC89" s="561"/>
      <c r="AD89" s="561"/>
      <c r="AE89" s="561"/>
      <c r="AF89" s="561"/>
      <c r="AG89" s="564"/>
      <c r="AH89" s="283"/>
    </row>
    <row r="90" spans="2:34" ht="39.75" customHeight="1">
      <c r="B90" s="280"/>
      <c r="C90" s="660"/>
      <c r="D90" s="601"/>
      <c r="E90" s="566"/>
      <c r="F90" s="587"/>
      <c r="G90" s="615"/>
      <c r="H90" s="675"/>
      <c r="I90" s="637"/>
      <c r="J90" s="640"/>
      <c r="K90" s="314" t="s">
        <v>217</v>
      </c>
      <c r="L90" s="315" t="s">
        <v>308</v>
      </c>
      <c r="M90" s="535"/>
      <c r="N90" s="535"/>
      <c r="O90" s="555"/>
      <c r="P90" s="308"/>
      <c r="T90" s="281"/>
      <c r="U90" s="558"/>
      <c r="V90" s="561"/>
      <c r="W90" s="561"/>
      <c r="X90" s="561"/>
      <c r="Y90" s="561"/>
      <c r="Z90" s="558"/>
      <c r="AA90" s="561"/>
      <c r="AB90" s="561"/>
      <c r="AC90" s="561"/>
      <c r="AD90" s="561"/>
      <c r="AE90" s="561"/>
      <c r="AF90" s="561"/>
      <c r="AG90" s="564"/>
      <c r="AH90" s="283"/>
    </row>
    <row r="91" spans="2:34" ht="39.75" customHeight="1">
      <c r="B91" s="280"/>
      <c r="C91" s="660"/>
      <c r="D91" s="601"/>
      <c r="E91" s="566"/>
      <c r="F91" s="587"/>
      <c r="G91" s="615"/>
      <c r="H91" s="675"/>
      <c r="I91" s="637"/>
      <c r="J91" s="640"/>
      <c r="K91" s="314" t="s">
        <v>241</v>
      </c>
      <c r="L91" s="315" t="s">
        <v>309</v>
      </c>
      <c r="M91" s="535"/>
      <c r="N91" s="535"/>
      <c r="O91" s="555"/>
      <c r="P91" s="308"/>
      <c r="T91" s="281"/>
      <c r="U91" s="558"/>
      <c r="V91" s="561"/>
      <c r="W91" s="561"/>
      <c r="X91" s="561"/>
      <c r="Y91" s="561"/>
      <c r="Z91" s="558"/>
      <c r="AA91" s="561"/>
      <c r="AB91" s="561"/>
      <c r="AC91" s="561"/>
      <c r="AD91" s="561"/>
      <c r="AE91" s="561"/>
      <c r="AF91" s="561"/>
      <c r="AG91" s="564"/>
      <c r="AH91" s="283"/>
    </row>
    <row r="92" spans="2:34" ht="39.75" customHeight="1">
      <c r="B92" s="280"/>
      <c r="C92" s="660"/>
      <c r="D92" s="601"/>
      <c r="E92" s="566"/>
      <c r="F92" s="587"/>
      <c r="G92" s="616"/>
      <c r="H92" s="681"/>
      <c r="I92" s="638"/>
      <c r="J92" s="641"/>
      <c r="K92" s="314" t="s">
        <v>243</v>
      </c>
      <c r="L92" s="315" t="s">
        <v>310</v>
      </c>
      <c r="M92" s="581"/>
      <c r="N92" s="581"/>
      <c r="O92" s="584"/>
      <c r="P92" s="308"/>
      <c r="T92" s="281"/>
      <c r="U92" s="558"/>
      <c r="V92" s="561"/>
      <c r="W92" s="561"/>
      <c r="X92" s="561"/>
      <c r="Y92" s="561"/>
      <c r="Z92" s="558"/>
      <c r="AA92" s="561"/>
      <c r="AB92" s="561"/>
      <c r="AC92" s="561"/>
      <c r="AD92" s="561"/>
      <c r="AE92" s="561"/>
      <c r="AF92" s="561"/>
      <c r="AG92" s="564"/>
      <c r="AH92" s="283"/>
    </row>
    <row r="93" spans="2:34" ht="39.75" customHeight="1">
      <c r="B93" s="280"/>
      <c r="C93" s="660"/>
      <c r="D93" s="601"/>
      <c r="E93" s="566"/>
      <c r="F93" s="587"/>
      <c r="G93" s="614"/>
      <c r="H93" s="674" t="s">
        <v>1028</v>
      </c>
      <c r="I93" s="683" t="s">
        <v>1156</v>
      </c>
      <c r="J93" s="639" t="s">
        <v>90</v>
      </c>
      <c r="K93" s="314" t="s">
        <v>215</v>
      </c>
      <c r="L93" s="448" t="s">
        <v>1160</v>
      </c>
      <c r="M93" s="552" t="s">
        <v>146</v>
      </c>
      <c r="N93" s="553">
        <v>80</v>
      </c>
      <c r="O93" s="554"/>
      <c r="P93" s="308"/>
      <c r="T93" s="281"/>
      <c r="U93" s="557"/>
      <c r="V93" s="560"/>
      <c r="W93" s="560"/>
      <c r="X93" s="560"/>
      <c r="Y93" s="560"/>
      <c r="Z93" s="560"/>
      <c r="AA93" s="560"/>
      <c r="AB93" s="560"/>
      <c r="AC93" s="560"/>
      <c r="AD93" s="560"/>
      <c r="AE93" s="560"/>
      <c r="AF93" s="560"/>
      <c r="AG93" s="563">
        <f>IF(N93="","",N93)</f>
        <v>80</v>
      </c>
      <c r="AH93" s="283"/>
    </row>
    <row r="94" spans="2:34" ht="39.75" customHeight="1">
      <c r="B94" s="280"/>
      <c r="C94" s="660"/>
      <c r="D94" s="601"/>
      <c r="E94" s="566"/>
      <c r="F94" s="587"/>
      <c r="G94" s="615"/>
      <c r="H94" s="675"/>
      <c r="I94" s="637"/>
      <c r="J94" s="640"/>
      <c r="K94" s="314" t="s">
        <v>216</v>
      </c>
      <c r="L94" s="449" t="s">
        <v>1161</v>
      </c>
      <c r="M94" s="535"/>
      <c r="N94" s="535"/>
      <c r="O94" s="555"/>
      <c r="P94" s="308"/>
      <c r="T94" s="281"/>
      <c r="U94" s="558"/>
      <c r="V94" s="561"/>
      <c r="W94" s="561"/>
      <c r="X94" s="561"/>
      <c r="Y94" s="561"/>
      <c r="Z94" s="561"/>
      <c r="AA94" s="561"/>
      <c r="AB94" s="561"/>
      <c r="AC94" s="561"/>
      <c r="AD94" s="561"/>
      <c r="AE94" s="561"/>
      <c r="AF94" s="561"/>
      <c r="AG94" s="564"/>
      <c r="AH94" s="283"/>
    </row>
    <row r="95" spans="2:34" ht="39.75" customHeight="1">
      <c r="B95" s="280"/>
      <c r="C95" s="660"/>
      <c r="D95" s="601"/>
      <c r="E95" s="566"/>
      <c r="F95" s="587"/>
      <c r="G95" s="615"/>
      <c r="H95" s="675"/>
      <c r="I95" s="637"/>
      <c r="J95" s="640"/>
      <c r="K95" s="314" t="s">
        <v>217</v>
      </c>
      <c r="L95" s="449" t="s">
        <v>1162</v>
      </c>
      <c r="M95" s="535"/>
      <c r="N95" s="535"/>
      <c r="O95" s="555"/>
      <c r="P95" s="308"/>
      <c r="T95" s="281"/>
      <c r="U95" s="558"/>
      <c r="V95" s="561"/>
      <c r="W95" s="561"/>
      <c r="X95" s="561"/>
      <c r="Y95" s="561"/>
      <c r="Z95" s="561"/>
      <c r="AA95" s="561"/>
      <c r="AB95" s="561"/>
      <c r="AC95" s="561"/>
      <c r="AD95" s="561"/>
      <c r="AE95" s="561"/>
      <c r="AF95" s="561"/>
      <c r="AG95" s="564"/>
      <c r="AH95" s="283"/>
    </row>
    <row r="96" spans="2:34" ht="39.75" customHeight="1">
      <c r="B96" s="280"/>
      <c r="C96" s="660"/>
      <c r="D96" s="601"/>
      <c r="E96" s="566"/>
      <c r="F96" s="587"/>
      <c r="G96" s="615"/>
      <c r="H96" s="675"/>
      <c r="I96" s="637"/>
      <c r="J96" s="640"/>
      <c r="K96" s="314" t="s">
        <v>241</v>
      </c>
      <c r="L96" s="449" t="s">
        <v>1163</v>
      </c>
      <c r="M96" s="535"/>
      <c r="N96" s="535"/>
      <c r="O96" s="555"/>
      <c r="P96" s="308"/>
      <c r="T96" s="281"/>
      <c r="U96" s="558"/>
      <c r="V96" s="561"/>
      <c r="W96" s="561"/>
      <c r="X96" s="561"/>
      <c r="Y96" s="561"/>
      <c r="Z96" s="561"/>
      <c r="AA96" s="561"/>
      <c r="AB96" s="561"/>
      <c r="AC96" s="561"/>
      <c r="AD96" s="561"/>
      <c r="AE96" s="561"/>
      <c r="AF96" s="561"/>
      <c r="AG96" s="564"/>
      <c r="AH96" s="283"/>
    </row>
    <row r="97" spans="2:34" ht="39.75" customHeight="1">
      <c r="B97" s="280"/>
      <c r="C97" s="660"/>
      <c r="D97" s="601"/>
      <c r="E97" s="566"/>
      <c r="F97" s="587"/>
      <c r="G97" s="616"/>
      <c r="H97" s="681"/>
      <c r="I97" s="638"/>
      <c r="J97" s="641"/>
      <c r="K97" s="314" t="s">
        <v>243</v>
      </c>
      <c r="L97" s="449" t="s">
        <v>1164</v>
      </c>
      <c r="M97" s="581"/>
      <c r="N97" s="581"/>
      <c r="O97" s="584"/>
      <c r="P97" s="308"/>
      <c r="T97" s="281"/>
      <c r="U97" s="558"/>
      <c r="V97" s="561"/>
      <c r="W97" s="561"/>
      <c r="X97" s="561"/>
      <c r="Y97" s="561"/>
      <c r="Z97" s="561"/>
      <c r="AA97" s="561"/>
      <c r="AB97" s="561"/>
      <c r="AC97" s="561"/>
      <c r="AD97" s="561"/>
      <c r="AE97" s="561"/>
      <c r="AF97" s="561"/>
      <c r="AG97" s="564"/>
      <c r="AH97" s="283"/>
    </row>
    <row r="98" spans="2:34" ht="39.75" customHeight="1">
      <c r="B98" s="280"/>
      <c r="C98" s="660"/>
      <c r="D98" s="601"/>
      <c r="E98" s="566"/>
      <c r="F98" s="587"/>
      <c r="G98" s="614"/>
      <c r="H98" s="674" t="s">
        <v>1029</v>
      </c>
      <c r="I98" s="683" t="s">
        <v>1157</v>
      </c>
      <c r="J98" s="639" t="s">
        <v>90</v>
      </c>
      <c r="K98" s="314" t="s">
        <v>215</v>
      </c>
      <c r="L98" s="448" t="s">
        <v>1165</v>
      </c>
      <c r="M98" s="552" t="s">
        <v>146</v>
      </c>
      <c r="N98" s="553">
        <v>100</v>
      </c>
      <c r="O98" s="554"/>
      <c r="P98" s="308"/>
      <c r="T98" s="281"/>
      <c r="U98" s="557"/>
      <c r="V98" s="560"/>
      <c r="W98" s="560"/>
      <c r="X98" s="560"/>
      <c r="Y98" s="560">
        <f>IF($N$98="","",$N$98)</f>
        <v>100</v>
      </c>
      <c r="Z98" s="560">
        <f>IF($N$98="","",$N$98)</f>
        <v>100</v>
      </c>
      <c r="AA98" s="560">
        <f>IF($N$98="","",$N$98)</f>
        <v>100</v>
      </c>
      <c r="AB98" s="560"/>
      <c r="AC98" s="560"/>
      <c r="AD98" s="560">
        <f>IF($N$98="","",$N$98)</f>
        <v>100</v>
      </c>
      <c r="AE98" s="560">
        <f>IF($N$98="","",$N$98)</f>
        <v>100</v>
      </c>
      <c r="AF98" s="560"/>
      <c r="AG98" s="563">
        <f>IF(N98="","",N98)</f>
        <v>100</v>
      </c>
      <c r="AH98" s="283"/>
    </row>
    <row r="99" spans="2:34" ht="39.75" customHeight="1">
      <c r="B99" s="280"/>
      <c r="C99" s="660"/>
      <c r="D99" s="601"/>
      <c r="E99" s="566"/>
      <c r="F99" s="587"/>
      <c r="G99" s="615"/>
      <c r="H99" s="675"/>
      <c r="I99" s="637"/>
      <c r="J99" s="640"/>
      <c r="K99" s="314" t="s">
        <v>216</v>
      </c>
      <c r="L99" s="449" t="s">
        <v>1166</v>
      </c>
      <c r="M99" s="535"/>
      <c r="N99" s="535"/>
      <c r="O99" s="555"/>
      <c r="P99" s="308"/>
      <c r="T99" s="281"/>
      <c r="U99" s="558"/>
      <c r="V99" s="561"/>
      <c r="W99" s="561"/>
      <c r="X99" s="561"/>
      <c r="Y99" s="561"/>
      <c r="Z99" s="561"/>
      <c r="AA99" s="561"/>
      <c r="AB99" s="561"/>
      <c r="AC99" s="561"/>
      <c r="AD99" s="561"/>
      <c r="AE99" s="561"/>
      <c r="AF99" s="561"/>
      <c r="AG99" s="564"/>
      <c r="AH99" s="283"/>
    </row>
    <row r="100" spans="2:34" ht="39.75" customHeight="1">
      <c r="B100" s="280"/>
      <c r="C100" s="660"/>
      <c r="D100" s="601"/>
      <c r="E100" s="566"/>
      <c r="F100" s="587"/>
      <c r="G100" s="615"/>
      <c r="H100" s="675"/>
      <c r="I100" s="637"/>
      <c r="J100" s="640"/>
      <c r="K100" s="314" t="s">
        <v>217</v>
      </c>
      <c r="L100" s="449" t="s">
        <v>1167</v>
      </c>
      <c r="M100" s="535"/>
      <c r="N100" s="535"/>
      <c r="O100" s="555"/>
      <c r="P100" s="308"/>
      <c r="T100" s="281"/>
      <c r="U100" s="558"/>
      <c r="V100" s="561"/>
      <c r="W100" s="561"/>
      <c r="X100" s="561"/>
      <c r="Y100" s="561"/>
      <c r="Z100" s="561"/>
      <c r="AA100" s="561"/>
      <c r="AB100" s="561"/>
      <c r="AC100" s="561"/>
      <c r="AD100" s="561"/>
      <c r="AE100" s="561"/>
      <c r="AF100" s="561"/>
      <c r="AG100" s="564"/>
      <c r="AH100" s="283"/>
    </row>
    <row r="101" spans="2:34" ht="39.75" customHeight="1">
      <c r="B101" s="280"/>
      <c r="C101" s="660"/>
      <c r="D101" s="601"/>
      <c r="E101" s="566"/>
      <c r="F101" s="587"/>
      <c r="G101" s="615"/>
      <c r="H101" s="675"/>
      <c r="I101" s="637"/>
      <c r="J101" s="640"/>
      <c r="K101" s="314" t="s">
        <v>241</v>
      </c>
      <c r="L101" s="449" t="s">
        <v>1168</v>
      </c>
      <c r="M101" s="535"/>
      <c r="N101" s="535"/>
      <c r="O101" s="555"/>
      <c r="P101" s="308"/>
      <c r="T101" s="281"/>
      <c r="U101" s="558"/>
      <c r="V101" s="561"/>
      <c r="W101" s="561"/>
      <c r="X101" s="561"/>
      <c r="Y101" s="561"/>
      <c r="Z101" s="561"/>
      <c r="AA101" s="561"/>
      <c r="AB101" s="561"/>
      <c r="AC101" s="561"/>
      <c r="AD101" s="561"/>
      <c r="AE101" s="561"/>
      <c r="AF101" s="561"/>
      <c r="AG101" s="564"/>
      <c r="AH101" s="283"/>
    </row>
    <row r="102" spans="2:34" ht="39.75" customHeight="1">
      <c r="B102" s="280"/>
      <c r="C102" s="660"/>
      <c r="D102" s="601"/>
      <c r="E102" s="566"/>
      <c r="F102" s="587"/>
      <c r="G102" s="616"/>
      <c r="H102" s="681"/>
      <c r="I102" s="638"/>
      <c r="J102" s="641"/>
      <c r="K102" s="314" t="s">
        <v>243</v>
      </c>
      <c r="L102" s="449" t="s">
        <v>1169</v>
      </c>
      <c r="M102" s="581"/>
      <c r="N102" s="581"/>
      <c r="O102" s="584"/>
      <c r="P102" s="308"/>
      <c r="T102" s="281"/>
      <c r="U102" s="558"/>
      <c r="V102" s="561"/>
      <c r="W102" s="561"/>
      <c r="X102" s="561"/>
      <c r="Y102" s="561"/>
      <c r="Z102" s="561"/>
      <c r="AA102" s="561"/>
      <c r="AB102" s="561"/>
      <c r="AC102" s="561"/>
      <c r="AD102" s="561"/>
      <c r="AE102" s="561"/>
      <c r="AF102" s="561"/>
      <c r="AG102" s="564"/>
      <c r="AH102" s="283"/>
    </row>
    <row r="103" spans="2:34" ht="39.75" customHeight="1">
      <c r="B103" s="280"/>
      <c r="C103" s="660"/>
      <c r="D103" s="601"/>
      <c r="E103" s="566"/>
      <c r="F103" s="587"/>
      <c r="G103" s="614"/>
      <c r="H103" s="674" t="s">
        <v>1030</v>
      </c>
      <c r="I103" s="677" t="s">
        <v>1158</v>
      </c>
      <c r="J103" s="639" t="s">
        <v>90</v>
      </c>
      <c r="K103" s="314" t="s">
        <v>215</v>
      </c>
      <c r="L103" s="448" t="s">
        <v>1170</v>
      </c>
      <c r="M103" s="552" t="s">
        <v>146</v>
      </c>
      <c r="N103" s="553">
        <v>100</v>
      </c>
      <c r="O103" s="554"/>
      <c r="P103" s="308"/>
      <c r="T103" s="281"/>
      <c r="U103" s="557"/>
      <c r="V103" s="560"/>
      <c r="W103" s="560">
        <f>IF(N103="","",N103)</f>
        <v>100</v>
      </c>
      <c r="X103" s="560"/>
      <c r="Y103" s="560"/>
      <c r="Z103" s="560"/>
      <c r="AA103" s="560"/>
      <c r="AB103" s="560"/>
      <c r="AC103" s="560"/>
      <c r="AD103" s="560"/>
      <c r="AE103" s="560"/>
      <c r="AF103" s="560"/>
      <c r="AG103" s="563">
        <f>IF(N103="","",N103)</f>
        <v>100</v>
      </c>
      <c r="AH103" s="283"/>
    </row>
    <row r="104" spans="2:34" ht="39.75" customHeight="1">
      <c r="B104" s="280"/>
      <c r="C104" s="660"/>
      <c r="D104" s="601"/>
      <c r="E104" s="566"/>
      <c r="F104" s="587"/>
      <c r="G104" s="615"/>
      <c r="H104" s="675"/>
      <c r="I104" s="678"/>
      <c r="J104" s="640"/>
      <c r="K104" s="314" t="s">
        <v>216</v>
      </c>
      <c r="L104" s="449" t="s">
        <v>1171</v>
      </c>
      <c r="M104" s="535"/>
      <c r="N104" s="535"/>
      <c r="O104" s="555"/>
      <c r="P104" s="308"/>
      <c r="T104" s="281"/>
      <c r="U104" s="558"/>
      <c r="V104" s="561"/>
      <c r="W104" s="561"/>
      <c r="X104" s="561"/>
      <c r="Y104" s="561"/>
      <c r="Z104" s="561"/>
      <c r="AA104" s="561"/>
      <c r="AB104" s="561"/>
      <c r="AC104" s="561"/>
      <c r="AD104" s="561"/>
      <c r="AE104" s="561"/>
      <c r="AF104" s="561"/>
      <c r="AG104" s="564"/>
      <c r="AH104" s="283"/>
    </row>
    <row r="105" spans="2:34" ht="39.75" customHeight="1">
      <c r="B105" s="280"/>
      <c r="C105" s="660"/>
      <c r="D105" s="601"/>
      <c r="E105" s="566"/>
      <c r="F105" s="587"/>
      <c r="G105" s="615"/>
      <c r="H105" s="675"/>
      <c r="I105" s="678"/>
      <c r="J105" s="640"/>
      <c r="K105" s="314" t="s">
        <v>217</v>
      </c>
      <c r="L105" s="449" t="s">
        <v>1172</v>
      </c>
      <c r="M105" s="535"/>
      <c r="N105" s="535"/>
      <c r="O105" s="555"/>
      <c r="P105" s="308"/>
      <c r="T105" s="281"/>
      <c r="U105" s="558"/>
      <c r="V105" s="561"/>
      <c r="W105" s="561"/>
      <c r="X105" s="561"/>
      <c r="Y105" s="561"/>
      <c r="Z105" s="561"/>
      <c r="AA105" s="561"/>
      <c r="AB105" s="561"/>
      <c r="AC105" s="561"/>
      <c r="AD105" s="561"/>
      <c r="AE105" s="561"/>
      <c r="AF105" s="561"/>
      <c r="AG105" s="564"/>
      <c r="AH105" s="283"/>
    </row>
    <row r="106" spans="2:34" ht="39.75" customHeight="1">
      <c r="B106" s="280"/>
      <c r="C106" s="660"/>
      <c r="D106" s="601"/>
      <c r="E106" s="566"/>
      <c r="F106" s="587"/>
      <c r="G106" s="615"/>
      <c r="H106" s="675"/>
      <c r="I106" s="678"/>
      <c r="J106" s="640"/>
      <c r="K106" s="314" t="s">
        <v>241</v>
      </c>
      <c r="L106" s="449" t="s">
        <v>1173</v>
      </c>
      <c r="M106" s="535"/>
      <c r="N106" s="535"/>
      <c r="O106" s="555"/>
      <c r="P106" s="308"/>
      <c r="T106" s="281"/>
      <c r="U106" s="558"/>
      <c r="V106" s="561"/>
      <c r="W106" s="561"/>
      <c r="X106" s="561"/>
      <c r="Y106" s="561"/>
      <c r="Z106" s="561"/>
      <c r="AA106" s="561"/>
      <c r="AB106" s="561"/>
      <c r="AC106" s="561"/>
      <c r="AD106" s="561"/>
      <c r="AE106" s="561"/>
      <c r="AF106" s="561"/>
      <c r="AG106" s="564"/>
      <c r="AH106" s="283"/>
    </row>
    <row r="107" spans="2:34" ht="39.75" customHeight="1">
      <c r="B107" s="280"/>
      <c r="C107" s="660"/>
      <c r="D107" s="601"/>
      <c r="E107" s="566"/>
      <c r="F107" s="587"/>
      <c r="G107" s="616"/>
      <c r="H107" s="681"/>
      <c r="I107" s="682"/>
      <c r="J107" s="641"/>
      <c r="K107" s="314" t="s">
        <v>243</v>
      </c>
      <c r="L107" s="449" t="s">
        <v>1174</v>
      </c>
      <c r="M107" s="581"/>
      <c r="N107" s="581"/>
      <c r="O107" s="584"/>
      <c r="P107" s="308"/>
      <c r="T107" s="281"/>
      <c r="U107" s="558"/>
      <c r="V107" s="561"/>
      <c r="W107" s="561"/>
      <c r="X107" s="561"/>
      <c r="Y107" s="561"/>
      <c r="Z107" s="561"/>
      <c r="AA107" s="561"/>
      <c r="AB107" s="561"/>
      <c r="AC107" s="561"/>
      <c r="AD107" s="561"/>
      <c r="AE107" s="561"/>
      <c r="AF107" s="561"/>
      <c r="AG107" s="564"/>
      <c r="AH107" s="283"/>
    </row>
    <row r="108" spans="2:34" ht="39.75" customHeight="1">
      <c r="B108" s="280"/>
      <c r="C108" s="660"/>
      <c r="D108" s="601"/>
      <c r="E108" s="566"/>
      <c r="F108" s="587"/>
      <c r="G108" s="614"/>
      <c r="H108" s="674" t="s">
        <v>1031</v>
      </c>
      <c r="I108" s="677" t="s">
        <v>1159</v>
      </c>
      <c r="J108" s="639" t="s">
        <v>90</v>
      </c>
      <c r="K108" s="314" t="s">
        <v>215</v>
      </c>
      <c r="L108" s="448" t="s">
        <v>1175</v>
      </c>
      <c r="M108" s="552" t="s">
        <v>146</v>
      </c>
      <c r="N108" s="553">
        <v>80</v>
      </c>
      <c r="O108" s="554"/>
      <c r="P108" s="308"/>
      <c r="T108" s="281"/>
      <c r="U108" s="557">
        <f>IF($N$108="","",$N$108)</f>
        <v>80</v>
      </c>
      <c r="V108" s="557">
        <f>IF($N$108="","",$N$108)</f>
        <v>80</v>
      </c>
      <c r="W108" s="557">
        <f>IF($N$108="","",$N$108)</f>
        <v>80</v>
      </c>
      <c r="X108" s="560"/>
      <c r="Y108" s="557">
        <f>IF($N$108="","",$N$108)</f>
        <v>80</v>
      </c>
      <c r="Z108" s="557">
        <f>IF($N$108="","",$N$108)</f>
        <v>80</v>
      </c>
      <c r="AA108" s="560"/>
      <c r="AB108" s="560"/>
      <c r="AC108" s="560"/>
      <c r="AD108" s="560"/>
      <c r="AE108" s="560"/>
      <c r="AF108" s="560"/>
      <c r="AG108" s="563">
        <f>IF(N108="","",N108)</f>
        <v>80</v>
      </c>
      <c r="AH108" s="283"/>
    </row>
    <row r="109" spans="2:34" ht="39.75" customHeight="1">
      <c r="B109" s="280"/>
      <c r="C109" s="660"/>
      <c r="D109" s="601"/>
      <c r="E109" s="535"/>
      <c r="F109" s="538"/>
      <c r="G109" s="615"/>
      <c r="H109" s="675"/>
      <c r="I109" s="678"/>
      <c r="J109" s="640"/>
      <c r="K109" s="314" t="s">
        <v>216</v>
      </c>
      <c r="L109" s="449" t="s">
        <v>1176</v>
      </c>
      <c r="M109" s="535"/>
      <c r="N109" s="535"/>
      <c r="O109" s="555"/>
      <c r="P109" s="308"/>
      <c r="T109" s="281"/>
      <c r="U109" s="558"/>
      <c r="V109" s="558"/>
      <c r="W109" s="558"/>
      <c r="X109" s="561"/>
      <c r="Y109" s="558"/>
      <c r="Z109" s="558"/>
      <c r="AA109" s="561"/>
      <c r="AB109" s="561"/>
      <c r="AC109" s="561"/>
      <c r="AD109" s="561"/>
      <c r="AE109" s="561"/>
      <c r="AF109" s="561"/>
      <c r="AG109" s="564"/>
      <c r="AH109" s="283"/>
    </row>
    <row r="110" spans="2:34" ht="39.75" customHeight="1">
      <c r="B110" s="280"/>
      <c r="C110" s="660"/>
      <c r="D110" s="601"/>
      <c r="E110" s="535"/>
      <c r="F110" s="538"/>
      <c r="G110" s="615"/>
      <c r="H110" s="675"/>
      <c r="I110" s="678"/>
      <c r="J110" s="640"/>
      <c r="K110" s="314" t="s">
        <v>217</v>
      </c>
      <c r="L110" s="449" t="s">
        <v>1177</v>
      </c>
      <c r="M110" s="535"/>
      <c r="N110" s="535"/>
      <c r="O110" s="555"/>
      <c r="P110" s="308"/>
      <c r="T110" s="281"/>
      <c r="U110" s="558"/>
      <c r="V110" s="558"/>
      <c r="W110" s="558"/>
      <c r="X110" s="561"/>
      <c r="Y110" s="558"/>
      <c r="Z110" s="558"/>
      <c r="AA110" s="561"/>
      <c r="AB110" s="561"/>
      <c r="AC110" s="561"/>
      <c r="AD110" s="561"/>
      <c r="AE110" s="561"/>
      <c r="AF110" s="561"/>
      <c r="AG110" s="564"/>
      <c r="AH110" s="283"/>
    </row>
    <row r="111" spans="2:34" ht="39.75" customHeight="1">
      <c r="B111" s="280"/>
      <c r="C111" s="660"/>
      <c r="D111" s="601"/>
      <c r="E111" s="535"/>
      <c r="F111" s="538"/>
      <c r="G111" s="615"/>
      <c r="H111" s="675"/>
      <c r="I111" s="678"/>
      <c r="J111" s="640"/>
      <c r="K111" s="314" t="s">
        <v>241</v>
      </c>
      <c r="L111" s="449" t="s">
        <v>1178</v>
      </c>
      <c r="M111" s="535"/>
      <c r="N111" s="535"/>
      <c r="O111" s="555"/>
      <c r="P111" s="308"/>
      <c r="T111" s="281"/>
      <c r="U111" s="558"/>
      <c r="V111" s="558"/>
      <c r="W111" s="558"/>
      <c r="X111" s="561"/>
      <c r="Y111" s="558"/>
      <c r="Z111" s="558"/>
      <c r="AA111" s="561"/>
      <c r="AB111" s="561"/>
      <c r="AC111" s="561"/>
      <c r="AD111" s="561"/>
      <c r="AE111" s="561"/>
      <c r="AF111" s="561"/>
      <c r="AG111" s="564"/>
      <c r="AH111" s="283"/>
    </row>
    <row r="112" spans="2:34" ht="39.75" customHeight="1">
      <c r="B112" s="280"/>
      <c r="C112" s="660"/>
      <c r="D112" s="601"/>
      <c r="E112" s="536"/>
      <c r="F112" s="539"/>
      <c r="G112" s="673"/>
      <c r="H112" s="676"/>
      <c r="I112" s="679"/>
      <c r="J112" s="680"/>
      <c r="K112" s="318" t="s">
        <v>243</v>
      </c>
      <c r="L112" s="450" t="s">
        <v>1179</v>
      </c>
      <c r="M112" s="536"/>
      <c r="N112" s="536"/>
      <c r="O112" s="556"/>
      <c r="P112" s="308"/>
      <c r="T112" s="281"/>
      <c r="U112" s="558"/>
      <c r="V112" s="558"/>
      <c r="W112" s="558"/>
      <c r="X112" s="561"/>
      <c r="Y112" s="558"/>
      <c r="Z112" s="558"/>
      <c r="AA112" s="561"/>
      <c r="AB112" s="561"/>
      <c r="AC112" s="561"/>
      <c r="AD112" s="561"/>
      <c r="AE112" s="561"/>
      <c r="AF112" s="561"/>
      <c r="AG112" s="564"/>
      <c r="AH112" s="283"/>
    </row>
    <row r="113" spans="2:34" ht="39.75" customHeight="1">
      <c r="B113" s="280"/>
      <c r="C113" s="660"/>
      <c r="D113" s="601"/>
      <c r="E113" s="566" t="s">
        <v>163</v>
      </c>
      <c r="F113" s="586">
        <f>IF(SUM(N113)=0,"",AVERAGE(N113))</f>
        <v>100</v>
      </c>
      <c r="G113" s="575">
        <v>13</v>
      </c>
      <c r="H113" s="570" t="s">
        <v>164</v>
      </c>
      <c r="I113" s="644"/>
      <c r="J113" s="672" t="s">
        <v>165</v>
      </c>
      <c r="K113" s="320" t="s">
        <v>215</v>
      </c>
      <c r="L113" s="334" t="s">
        <v>311</v>
      </c>
      <c r="M113" s="590" t="s">
        <v>146</v>
      </c>
      <c r="N113" s="591">
        <v>100</v>
      </c>
      <c r="O113" s="592"/>
      <c r="P113" s="335"/>
      <c r="T113" s="281"/>
      <c r="U113" s="557"/>
      <c r="V113" s="560"/>
      <c r="W113" s="560"/>
      <c r="X113" s="560"/>
      <c r="Y113" s="560"/>
      <c r="Z113" s="560"/>
      <c r="AA113" s="560"/>
      <c r="AB113" s="560"/>
      <c r="AC113" s="560"/>
      <c r="AD113" s="560"/>
      <c r="AE113" s="560"/>
      <c r="AF113" s="560">
        <f>IF(N113="","",N113)</f>
        <v>100</v>
      </c>
      <c r="AG113" s="563">
        <f>IF(N113="","",N113)</f>
        <v>100</v>
      </c>
      <c r="AH113" s="283"/>
    </row>
    <row r="114" spans="2:34" ht="39.75" customHeight="1">
      <c r="B114" s="280"/>
      <c r="C114" s="660"/>
      <c r="D114" s="601"/>
      <c r="E114" s="535"/>
      <c r="F114" s="538"/>
      <c r="G114" s="541"/>
      <c r="H114" s="545"/>
      <c r="I114" s="644"/>
      <c r="J114" s="640"/>
      <c r="K114" s="314" t="s">
        <v>216</v>
      </c>
      <c r="L114" s="315" t="s">
        <v>312</v>
      </c>
      <c r="M114" s="535"/>
      <c r="N114" s="535"/>
      <c r="O114" s="555"/>
      <c r="P114" s="335"/>
      <c r="T114" s="281"/>
      <c r="U114" s="558"/>
      <c r="V114" s="561"/>
      <c r="W114" s="561"/>
      <c r="X114" s="561"/>
      <c r="Y114" s="561"/>
      <c r="Z114" s="561"/>
      <c r="AA114" s="561"/>
      <c r="AB114" s="561"/>
      <c r="AC114" s="561"/>
      <c r="AD114" s="561"/>
      <c r="AE114" s="561"/>
      <c r="AF114" s="561"/>
      <c r="AG114" s="564"/>
      <c r="AH114" s="283"/>
    </row>
    <row r="115" spans="2:34" ht="39.75" customHeight="1">
      <c r="B115" s="280"/>
      <c r="C115" s="660"/>
      <c r="D115" s="601"/>
      <c r="E115" s="535"/>
      <c r="F115" s="538"/>
      <c r="G115" s="541"/>
      <c r="H115" s="545"/>
      <c r="I115" s="644"/>
      <c r="J115" s="640"/>
      <c r="K115" s="314" t="s">
        <v>217</v>
      </c>
      <c r="L115" s="315" t="s">
        <v>313</v>
      </c>
      <c r="M115" s="535"/>
      <c r="N115" s="535"/>
      <c r="O115" s="555"/>
      <c r="P115" s="335"/>
      <c r="T115" s="281"/>
      <c r="U115" s="558"/>
      <c r="V115" s="561"/>
      <c r="W115" s="561"/>
      <c r="X115" s="561"/>
      <c r="Y115" s="561"/>
      <c r="Z115" s="561"/>
      <c r="AA115" s="561"/>
      <c r="AB115" s="561"/>
      <c r="AC115" s="561"/>
      <c r="AD115" s="561"/>
      <c r="AE115" s="561"/>
      <c r="AF115" s="561"/>
      <c r="AG115" s="564"/>
      <c r="AH115" s="283"/>
    </row>
    <row r="116" spans="2:34" ht="53.25" customHeight="1">
      <c r="B116" s="280"/>
      <c r="C116" s="660"/>
      <c r="D116" s="601"/>
      <c r="E116" s="535"/>
      <c r="F116" s="538"/>
      <c r="G116" s="541"/>
      <c r="H116" s="545"/>
      <c r="I116" s="644"/>
      <c r="J116" s="640"/>
      <c r="K116" s="314" t="s">
        <v>241</v>
      </c>
      <c r="L116" s="315" t="s">
        <v>314</v>
      </c>
      <c r="M116" s="535"/>
      <c r="N116" s="535"/>
      <c r="O116" s="555"/>
      <c r="P116" s="335"/>
      <c r="T116" s="281"/>
      <c r="U116" s="558"/>
      <c r="V116" s="561"/>
      <c r="W116" s="561"/>
      <c r="X116" s="561"/>
      <c r="Y116" s="561"/>
      <c r="Z116" s="561"/>
      <c r="AA116" s="561"/>
      <c r="AB116" s="561"/>
      <c r="AC116" s="561"/>
      <c r="AD116" s="561"/>
      <c r="AE116" s="561"/>
      <c r="AF116" s="561"/>
      <c r="AG116" s="564"/>
      <c r="AH116" s="283"/>
    </row>
    <row r="117" spans="2:34" ht="53.25" customHeight="1">
      <c r="B117" s="280"/>
      <c r="C117" s="660"/>
      <c r="D117" s="601"/>
      <c r="E117" s="535"/>
      <c r="F117" s="538"/>
      <c r="G117" s="541"/>
      <c r="H117" s="547"/>
      <c r="I117" s="647"/>
      <c r="J117" s="640"/>
      <c r="K117" s="328" t="s">
        <v>243</v>
      </c>
      <c r="L117" s="329" t="s">
        <v>315</v>
      </c>
      <c r="M117" s="535"/>
      <c r="N117" s="535"/>
      <c r="O117" s="555"/>
      <c r="P117" s="335"/>
      <c r="T117" s="281"/>
      <c r="U117" s="558"/>
      <c r="V117" s="561"/>
      <c r="W117" s="561"/>
      <c r="X117" s="561"/>
      <c r="Y117" s="561"/>
      <c r="Z117" s="561"/>
      <c r="AA117" s="561"/>
      <c r="AB117" s="561"/>
      <c r="AC117" s="561"/>
      <c r="AD117" s="561"/>
      <c r="AE117" s="561"/>
      <c r="AF117" s="561"/>
      <c r="AG117" s="564"/>
      <c r="AH117" s="283"/>
    </row>
    <row r="118" spans="2:34" ht="39.75" customHeight="1">
      <c r="B118" s="280"/>
      <c r="C118" s="660"/>
      <c r="D118" s="601"/>
      <c r="E118" s="534" t="s">
        <v>130</v>
      </c>
      <c r="F118" s="585">
        <f>IF(SUM(N118)=0,"",AVERAGE(N118))</f>
        <v>100</v>
      </c>
      <c r="G118" s="540">
        <v>14</v>
      </c>
      <c r="H118" s="543" t="s">
        <v>140</v>
      </c>
      <c r="I118" s="643"/>
      <c r="J118" s="670" t="s">
        <v>141</v>
      </c>
      <c r="K118" s="330" t="s">
        <v>215</v>
      </c>
      <c r="L118" s="336" t="s">
        <v>316</v>
      </c>
      <c r="M118" s="580" t="s">
        <v>146</v>
      </c>
      <c r="N118" s="582">
        <v>100</v>
      </c>
      <c r="O118" s="583"/>
      <c r="P118" s="308"/>
      <c r="T118" s="281"/>
      <c r="U118" s="557"/>
      <c r="V118" s="560"/>
      <c r="W118" s="560"/>
      <c r="X118" s="560">
        <f>IF($N$118="","",$N$118)</f>
        <v>100</v>
      </c>
      <c r="Y118" s="560">
        <f>IF($N$118="","",$N$118)</f>
        <v>100</v>
      </c>
      <c r="Z118" s="560"/>
      <c r="AA118" s="560">
        <f>IF($N$118="","",$N$118)</f>
        <v>100</v>
      </c>
      <c r="AB118" s="560"/>
      <c r="AC118" s="560"/>
      <c r="AD118" s="560"/>
      <c r="AE118" s="560"/>
      <c r="AF118" s="560"/>
      <c r="AG118" s="563">
        <f>IF(N118="","",N118)</f>
        <v>100</v>
      </c>
      <c r="AH118" s="283"/>
    </row>
    <row r="119" spans="2:34" ht="39.75" customHeight="1">
      <c r="B119" s="280"/>
      <c r="C119" s="661"/>
      <c r="D119" s="602"/>
      <c r="E119" s="535"/>
      <c r="F119" s="538"/>
      <c r="G119" s="541"/>
      <c r="H119" s="545"/>
      <c r="I119" s="644"/>
      <c r="J119" s="640"/>
      <c r="K119" s="314" t="s">
        <v>216</v>
      </c>
      <c r="L119" s="315" t="s">
        <v>317</v>
      </c>
      <c r="M119" s="535"/>
      <c r="N119" s="535"/>
      <c r="O119" s="555"/>
      <c r="P119" s="308"/>
      <c r="T119" s="281"/>
      <c r="U119" s="558"/>
      <c r="V119" s="561"/>
      <c r="W119" s="561"/>
      <c r="X119" s="561"/>
      <c r="Y119" s="561"/>
      <c r="Z119" s="561"/>
      <c r="AA119" s="561"/>
      <c r="AB119" s="561"/>
      <c r="AC119" s="561"/>
      <c r="AD119" s="561"/>
      <c r="AE119" s="561"/>
      <c r="AF119" s="561"/>
      <c r="AG119" s="564"/>
      <c r="AH119" s="283"/>
    </row>
    <row r="120" spans="2:34" ht="39.75" customHeight="1">
      <c r="B120" s="280"/>
      <c r="C120" s="661"/>
      <c r="D120" s="602"/>
      <c r="E120" s="535"/>
      <c r="F120" s="538"/>
      <c r="G120" s="541"/>
      <c r="H120" s="545"/>
      <c r="I120" s="644"/>
      <c r="J120" s="640"/>
      <c r="K120" s="314" t="s">
        <v>217</v>
      </c>
      <c r="L120" s="315" t="s">
        <v>318</v>
      </c>
      <c r="M120" s="535"/>
      <c r="N120" s="535"/>
      <c r="O120" s="555"/>
      <c r="P120" s="308"/>
      <c r="T120" s="281"/>
      <c r="U120" s="558"/>
      <c r="V120" s="561"/>
      <c r="W120" s="561"/>
      <c r="X120" s="561"/>
      <c r="Y120" s="561"/>
      <c r="Z120" s="561"/>
      <c r="AA120" s="561"/>
      <c r="AB120" s="561"/>
      <c r="AC120" s="561"/>
      <c r="AD120" s="561"/>
      <c r="AE120" s="561"/>
      <c r="AF120" s="561"/>
      <c r="AG120" s="564"/>
      <c r="AH120" s="283"/>
    </row>
    <row r="121" spans="2:34" ht="39.75" customHeight="1">
      <c r="B121" s="280"/>
      <c r="C121" s="661"/>
      <c r="D121" s="602"/>
      <c r="E121" s="535"/>
      <c r="F121" s="538"/>
      <c r="G121" s="541"/>
      <c r="H121" s="545"/>
      <c r="I121" s="644"/>
      <c r="J121" s="640"/>
      <c r="K121" s="314" t="s">
        <v>241</v>
      </c>
      <c r="L121" s="315" t="s">
        <v>319</v>
      </c>
      <c r="M121" s="535"/>
      <c r="N121" s="535"/>
      <c r="O121" s="555"/>
      <c r="P121" s="308"/>
      <c r="T121" s="281"/>
      <c r="U121" s="558"/>
      <c r="V121" s="561"/>
      <c r="W121" s="561"/>
      <c r="X121" s="561"/>
      <c r="Y121" s="561"/>
      <c r="Z121" s="561"/>
      <c r="AA121" s="561"/>
      <c r="AB121" s="561"/>
      <c r="AC121" s="561"/>
      <c r="AD121" s="561"/>
      <c r="AE121" s="561"/>
      <c r="AF121" s="561"/>
      <c r="AG121" s="564"/>
      <c r="AH121" s="283"/>
    </row>
    <row r="122" spans="2:34" ht="39.75" customHeight="1" thickBot="1">
      <c r="B122" s="280"/>
      <c r="C122" s="662"/>
      <c r="D122" s="663"/>
      <c r="E122" s="609"/>
      <c r="F122" s="612"/>
      <c r="G122" s="605"/>
      <c r="H122" s="606"/>
      <c r="I122" s="669"/>
      <c r="J122" s="671"/>
      <c r="K122" s="337" t="s">
        <v>243</v>
      </c>
      <c r="L122" s="338" t="s">
        <v>320</v>
      </c>
      <c r="M122" s="609"/>
      <c r="N122" s="609"/>
      <c r="O122" s="610"/>
      <c r="P122" s="308"/>
      <c r="T122" s="281"/>
      <c r="U122" s="558"/>
      <c r="V122" s="561"/>
      <c r="W122" s="561"/>
      <c r="X122" s="561"/>
      <c r="Y122" s="561"/>
      <c r="Z122" s="561"/>
      <c r="AA122" s="561"/>
      <c r="AB122" s="561"/>
      <c r="AC122" s="561"/>
      <c r="AD122" s="561"/>
      <c r="AE122" s="561"/>
      <c r="AF122" s="561"/>
      <c r="AG122" s="564"/>
      <c r="AH122" s="283"/>
    </row>
    <row r="123" spans="2:34" ht="39.75" customHeight="1">
      <c r="B123" s="280"/>
      <c r="C123" s="659" t="s">
        <v>1</v>
      </c>
      <c r="D123" s="599">
        <f>IF(SUM(N123:N182)=0,"",AVERAGE(N123:N182))</f>
        <v>45.454545454545453</v>
      </c>
      <c r="E123" s="664" t="s">
        <v>131</v>
      </c>
      <c r="F123" s="665">
        <f>IF(SUM(N123:N147)=0,"",AVERAGE(N123:N147))</f>
        <v>32</v>
      </c>
      <c r="G123" s="666">
        <v>15</v>
      </c>
      <c r="H123" s="570" t="s">
        <v>150</v>
      </c>
      <c r="I123" s="644"/>
      <c r="J123" s="667" t="s">
        <v>150</v>
      </c>
      <c r="K123" s="339" t="s">
        <v>215</v>
      </c>
      <c r="L123" s="340" t="s">
        <v>321</v>
      </c>
      <c r="M123" s="668" t="s">
        <v>146</v>
      </c>
      <c r="N123" s="657">
        <v>20</v>
      </c>
      <c r="O123" s="658"/>
      <c r="P123" s="308"/>
      <c r="T123" s="281"/>
      <c r="U123" s="557"/>
      <c r="V123" s="560"/>
      <c r="W123" s="560"/>
      <c r="X123" s="560"/>
      <c r="Y123" s="560"/>
      <c r="Z123" s="560"/>
      <c r="AA123" s="560"/>
      <c r="AB123" s="560"/>
      <c r="AC123" s="560"/>
      <c r="AD123" s="560"/>
      <c r="AE123" s="560"/>
      <c r="AF123" s="560"/>
      <c r="AG123" s="563">
        <f>IF(N123="","",N123)</f>
        <v>20</v>
      </c>
      <c r="AH123" s="283"/>
    </row>
    <row r="124" spans="2:34" ht="39.75" customHeight="1">
      <c r="B124" s="280"/>
      <c r="C124" s="660"/>
      <c r="D124" s="600"/>
      <c r="E124" s="566"/>
      <c r="F124" s="586"/>
      <c r="G124" s="568"/>
      <c r="H124" s="545"/>
      <c r="I124" s="644"/>
      <c r="J124" s="550"/>
      <c r="K124" s="314" t="s">
        <v>216</v>
      </c>
      <c r="L124" s="341" t="s">
        <v>322</v>
      </c>
      <c r="M124" s="535"/>
      <c r="N124" s="535"/>
      <c r="O124" s="555"/>
      <c r="P124" s="308"/>
      <c r="T124" s="281"/>
      <c r="U124" s="558"/>
      <c r="V124" s="561"/>
      <c r="W124" s="561"/>
      <c r="X124" s="561"/>
      <c r="Y124" s="561"/>
      <c r="Z124" s="561"/>
      <c r="AA124" s="561"/>
      <c r="AB124" s="561"/>
      <c r="AC124" s="561"/>
      <c r="AD124" s="561"/>
      <c r="AE124" s="561"/>
      <c r="AF124" s="561"/>
      <c r="AG124" s="564"/>
      <c r="AH124" s="283"/>
    </row>
    <row r="125" spans="2:34" ht="39.75" customHeight="1">
      <c r="B125" s="280"/>
      <c r="C125" s="660"/>
      <c r="D125" s="600"/>
      <c r="E125" s="566"/>
      <c r="F125" s="586"/>
      <c r="G125" s="568"/>
      <c r="H125" s="545"/>
      <c r="I125" s="644"/>
      <c r="J125" s="550"/>
      <c r="K125" s="314" t="s">
        <v>217</v>
      </c>
      <c r="L125" s="341" t="s">
        <v>323</v>
      </c>
      <c r="M125" s="535"/>
      <c r="N125" s="535"/>
      <c r="O125" s="555"/>
      <c r="P125" s="308"/>
      <c r="T125" s="281"/>
      <c r="U125" s="558"/>
      <c r="V125" s="561"/>
      <c r="W125" s="561"/>
      <c r="X125" s="561"/>
      <c r="Y125" s="561"/>
      <c r="Z125" s="561"/>
      <c r="AA125" s="561"/>
      <c r="AB125" s="561"/>
      <c r="AC125" s="561"/>
      <c r="AD125" s="561"/>
      <c r="AE125" s="561"/>
      <c r="AF125" s="561"/>
      <c r="AG125" s="564"/>
      <c r="AH125" s="283"/>
    </row>
    <row r="126" spans="2:34" ht="39.75" customHeight="1">
      <c r="B126" s="280"/>
      <c r="C126" s="660"/>
      <c r="D126" s="600"/>
      <c r="E126" s="566"/>
      <c r="F126" s="586"/>
      <c r="G126" s="568"/>
      <c r="H126" s="545"/>
      <c r="I126" s="644"/>
      <c r="J126" s="550"/>
      <c r="K126" s="314" t="s">
        <v>241</v>
      </c>
      <c r="L126" s="341" t="s">
        <v>324</v>
      </c>
      <c r="M126" s="535"/>
      <c r="N126" s="535"/>
      <c r="O126" s="555"/>
      <c r="P126" s="308"/>
      <c r="T126" s="281"/>
      <c r="U126" s="558"/>
      <c r="V126" s="561"/>
      <c r="W126" s="561"/>
      <c r="X126" s="561"/>
      <c r="Y126" s="561"/>
      <c r="Z126" s="561"/>
      <c r="AA126" s="561"/>
      <c r="AB126" s="561"/>
      <c r="AC126" s="561"/>
      <c r="AD126" s="561"/>
      <c r="AE126" s="561"/>
      <c r="AF126" s="561"/>
      <c r="AG126" s="564"/>
      <c r="AH126" s="283"/>
    </row>
    <row r="127" spans="2:34" ht="39.75" customHeight="1">
      <c r="B127" s="280"/>
      <c r="C127" s="660"/>
      <c r="D127" s="600"/>
      <c r="E127" s="566"/>
      <c r="F127" s="586"/>
      <c r="G127" s="569"/>
      <c r="H127" s="571"/>
      <c r="I127" s="645"/>
      <c r="J127" s="574"/>
      <c r="K127" s="314" t="s">
        <v>243</v>
      </c>
      <c r="L127" s="341" t="s">
        <v>325</v>
      </c>
      <c r="M127" s="581"/>
      <c r="N127" s="581"/>
      <c r="O127" s="584"/>
      <c r="P127" s="308"/>
      <c r="T127" s="281"/>
      <c r="U127" s="558"/>
      <c r="V127" s="561"/>
      <c r="W127" s="561"/>
      <c r="X127" s="561"/>
      <c r="Y127" s="561"/>
      <c r="Z127" s="561"/>
      <c r="AA127" s="561"/>
      <c r="AB127" s="561"/>
      <c r="AC127" s="561"/>
      <c r="AD127" s="561"/>
      <c r="AE127" s="561"/>
      <c r="AF127" s="561"/>
      <c r="AG127" s="564"/>
      <c r="AH127" s="283"/>
    </row>
    <row r="128" spans="2:34" ht="39.75" customHeight="1">
      <c r="B128" s="280"/>
      <c r="C128" s="660"/>
      <c r="D128" s="601"/>
      <c r="E128" s="566"/>
      <c r="F128" s="587"/>
      <c r="G128" s="655">
        <v>16</v>
      </c>
      <c r="H128" s="576" t="s">
        <v>9</v>
      </c>
      <c r="I128" s="656"/>
      <c r="J128" s="579" t="s">
        <v>93</v>
      </c>
      <c r="K128" s="314" t="s">
        <v>215</v>
      </c>
      <c r="L128" s="341" t="s">
        <v>326</v>
      </c>
      <c r="M128" s="552" t="s">
        <v>146</v>
      </c>
      <c r="N128" s="553">
        <v>20</v>
      </c>
      <c r="O128" s="554"/>
      <c r="P128" s="335"/>
      <c r="T128" s="281"/>
      <c r="U128" s="557"/>
      <c r="V128" s="560"/>
      <c r="W128" s="560"/>
      <c r="X128" s="560"/>
      <c r="Y128" s="560"/>
      <c r="Z128" s="560"/>
      <c r="AA128" s="560"/>
      <c r="AB128" s="560"/>
      <c r="AC128" s="560"/>
      <c r="AD128" s="560"/>
      <c r="AE128" s="563">
        <f>IF(N128="","",N128)</f>
        <v>20</v>
      </c>
      <c r="AF128" s="560"/>
      <c r="AG128" s="563">
        <f>IF(N128="","",N128)</f>
        <v>20</v>
      </c>
      <c r="AH128" s="283"/>
    </row>
    <row r="129" spans="2:34" ht="39.75" customHeight="1">
      <c r="B129" s="280"/>
      <c r="C129" s="660"/>
      <c r="D129" s="601"/>
      <c r="E129" s="566"/>
      <c r="F129" s="587"/>
      <c r="G129" s="568"/>
      <c r="H129" s="545"/>
      <c r="I129" s="644"/>
      <c r="J129" s="550"/>
      <c r="K129" s="314" t="s">
        <v>216</v>
      </c>
      <c r="L129" s="341" t="s">
        <v>327</v>
      </c>
      <c r="M129" s="535"/>
      <c r="N129" s="535"/>
      <c r="O129" s="555"/>
      <c r="P129" s="335"/>
      <c r="T129" s="281"/>
      <c r="U129" s="558"/>
      <c r="V129" s="561"/>
      <c r="W129" s="561"/>
      <c r="X129" s="561"/>
      <c r="Y129" s="561"/>
      <c r="Z129" s="561"/>
      <c r="AA129" s="561"/>
      <c r="AB129" s="561"/>
      <c r="AC129" s="561"/>
      <c r="AD129" s="561"/>
      <c r="AE129" s="564"/>
      <c r="AF129" s="561"/>
      <c r="AG129" s="564"/>
      <c r="AH129" s="283"/>
    </row>
    <row r="130" spans="2:34" ht="39.75" customHeight="1">
      <c r="B130" s="280"/>
      <c r="C130" s="660"/>
      <c r="D130" s="601"/>
      <c r="E130" s="566"/>
      <c r="F130" s="587"/>
      <c r="G130" s="568"/>
      <c r="H130" s="545"/>
      <c r="I130" s="644"/>
      <c r="J130" s="550"/>
      <c r="K130" s="314" t="s">
        <v>217</v>
      </c>
      <c r="L130" s="341" t="s">
        <v>328</v>
      </c>
      <c r="M130" s="535"/>
      <c r="N130" s="535"/>
      <c r="O130" s="555"/>
      <c r="P130" s="335"/>
      <c r="T130" s="281"/>
      <c r="U130" s="558"/>
      <c r="V130" s="561"/>
      <c r="W130" s="561"/>
      <c r="X130" s="561"/>
      <c r="Y130" s="561"/>
      <c r="Z130" s="561"/>
      <c r="AA130" s="561"/>
      <c r="AB130" s="561"/>
      <c r="AC130" s="561"/>
      <c r="AD130" s="561"/>
      <c r="AE130" s="564"/>
      <c r="AF130" s="561"/>
      <c r="AG130" s="564"/>
      <c r="AH130" s="283"/>
    </row>
    <row r="131" spans="2:34" ht="39.75" customHeight="1">
      <c r="B131" s="280"/>
      <c r="C131" s="660"/>
      <c r="D131" s="601"/>
      <c r="E131" s="566"/>
      <c r="F131" s="587"/>
      <c r="G131" s="568"/>
      <c r="H131" s="545"/>
      <c r="I131" s="644"/>
      <c r="J131" s="550"/>
      <c r="K131" s="314" t="s">
        <v>241</v>
      </c>
      <c r="L131" s="341" t="s">
        <v>329</v>
      </c>
      <c r="M131" s="535"/>
      <c r="N131" s="535"/>
      <c r="O131" s="555"/>
      <c r="P131" s="335"/>
      <c r="T131" s="281"/>
      <c r="U131" s="558"/>
      <c r="V131" s="561"/>
      <c r="W131" s="561"/>
      <c r="X131" s="561"/>
      <c r="Y131" s="561"/>
      <c r="Z131" s="561"/>
      <c r="AA131" s="561"/>
      <c r="AB131" s="561"/>
      <c r="AC131" s="561"/>
      <c r="AD131" s="561"/>
      <c r="AE131" s="564"/>
      <c r="AF131" s="561"/>
      <c r="AG131" s="564"/>
      <c r="AH131" s="283"/>
    </row>
    <row r="132" spans="2:34" ht="39.75" customHeight="1">
      <c r="B132" s="280"/>
      <c r="C132" s="660"/>
      <c r="D132" s="601"/>
      <c r="E132" s="566"/>
      <c r="F132" s="587"/>
      <c r="G132" s="569"/>
      <c r="H132" s="571"/>
      <c r="I132" s="645"/>
      <c r="J132" s="574"/>
      <c r="K132" s="314" t="s">
        <v>243</v>
      </c>
      <c r="L132" s="341" t="s">
        <v>330</v>
      </c>
      <c r="M132" s="581"/>
      <c r="N132" s="581"/>
      <c r="O132" s="584"/>
      <c r="P132" s="335"/>
      <c r="T132" s="281"/>
      <c r="U132" s="558"/>
      <c r="V132" s="561"/>
      <c r="W132" s="561"/>
      <c r="X132" s="561"/>
      <c r="Y132" s="561"/>
      <c r="Z132" s="561"/>
      <c r="AA132" s="561"/>
      <c r="AB132" s="561"/>
      <c r="AC132" s="561"/>
      <c r="AD132" s="561"/>
      <c r="AE132" s="564"/>
      <c r="AF132" s="561"/>
      <c r="AG132" s="564"/>
      <c r="AH132" s="283"/>
    </row>
    <row r="133" spans="2:34" ht="39.75" customHeight="1">
      <c r="B133" s="280"/>
      <c r="C133" s="660"/>
      <c r="D133" s="601"/>
      <c r="E133" s="566"/>
      <c r="F133" s="587"/>
      <c r="G133" s="655">
        <v>17</v>
      </c>
      <c r="H133" s="576" t="s">
        <v>10</v>
      </c>
      <c r="I133" s="656"/>
      <c r="J133" s="579" t="s">
        <v>151</v>
      </c>
      <c r="K133" s="314" t="s">
        <v>215</v>
      </c>
      <c r="L133" s="341" t="s">
        <v>331</v>
      </c>
      <c r="M133" s="552" t="s">
        <v>146</v>
      </c>
      <c r="N133" s="553">
        <v>20</v>
      </c>
      <c r="O133" s="554"/>
      <c r="P133" s="308"/>
      <c r="T133" s="281"/>
      <c r="U133" s="557"/>
      <c r="V133" s="560">
        <f>IF(N133="","",N133)</f>
        <v>20</v>
      </c>
      <c r="W133" s="560"/>
      <c r="X133" s="560"/>
      <c r="Y133" s="560"/>
      <c r="Z133" s="560"/>
      <c r="AA133" s="560"/>
      <c r="AB133" s="560"/>
      <c r="AC133" s="560"/>
      <c r="AD133" s="560"/>
      <c r="AE133" s="560"/>
      <c r="AF133" s="560"/>
      <c r="AG133" s="563">
        <f>IF(N133="","",N133)</f>
        <v>20</v>
      </c>
      <c r="AH133" s="283"/>
    </row>
    <row r="134" spans="2:34" ht="39.75" customHeight="1">
      <c r="B134" s="280"/>
      <c r="C134" s="660"/>
      <c r="D134" s="601"/>
      <c r="E134" s="566"/>
      <c r="F134" s="587"/>
      <c r="G134" s="568"/>
      <c r="H134" s="545"/>
      <c r="I134" s="644"/>
      <c r="J134" s="550"/>
      <c r="K134" s="314" t="s">
        <v>216</v>
      </c>
      <c r="L134" s="341" t="s">
        <v>332</v>
      </c>
      <c r="M134" s="535"/>
      <c r="N134" s="535"/>
      <c r="O134" s="555"/>
      <c r="P134" s="308"/>
      <c r="T134" s="281"/>
      <c r="U134" s="558"/>
      <c r="V134" s="561"/>
      <c r="W134" s="561"/>
      <c r="X134" s="561"/>
      <c r="Y134" s="561"/>
      <c r="Z134" s="561"/>
      <c r="AA134" s="561"/>
      <c r="AB134" s="561"/>
      <c r="AC134" s="561"/>
      <c r="AD134" s="561"/>
      <c r="AE134" s="561"/>
      <c r="AF134" s="561"/>
      <c r="AG134" s="564"/>
      <c r="AH134" s="283"/>
    </row>
    <row r="135" spans="2:34" ht="39.75" customHeight="1">
      <c r="B135" s="280"/>
      <c r="C135" s="660"/>
      <c r="D135" s="601"/>
      <c r="E135" s="566"/>
      <c r="F135" s="587"/>
      <c r="G135" s="568"/>
      <c r="H135" s="545"/>
      <c r="I135" s="644"/>
      <c r="J135" s="550"/>
      <c r="K135" s="314" t="s">
        <v>217</v>
      </c>
      <c r="L135" s="341" t="s">
        <v>333</v>
      </c>
      <c r="M135" s="535"/>
      <c r="N135" s="535"/>
      <c r="O135" s="555"/>
      <c r="P135" s="308"/>
      <c r="T135" s="281"/>
      <c r="U135" s="558"/>
      <c r="V135" s="561"/>
      <c r="W135" s="561"/>
      <c r="X135" s="561"/>
      <c r="Y135" s="561"/>
      <c r="Z135" s="561"/>
      <c r="AA135" s="561"/>
      <c r="AB135" s="561"/>
      <c r="AC135" s="561"/>
      <c r="AD135" s="561"/>
      <c r="AE135" s="561"/>
      <c r="AF135" s="561"/>
      <c r="AG135" s="564"/>
      <c r="AH135" s="283"/>
    </row>
    <row r="136" spans="2:34" ht="39.75" customHeight="1">
      <c r="B136" s="280"/>
      <c r="C136" s="660"/>
      <c r="D136" s="601"/>
      <c r="E136" s="566"/>
      <c r="F136" s="587"/>
      <c r="G136" s="568"/>
      <c r="H136" s="545"/>
      <c r="I136" s="644"/>
      <c r="J136" s="550"/>
      <c r="K136" s="314" t="s">
        <v>241</v>
      </c>
      <c r="L136" s="341" t="s">
        <v>334</v>
      </c>
      <c r="M136" s="535"/>
      <c r="N136" s="535"/>
      <c r="O136" s="555"/>
      <c r="P136" s="308"/>
      <c r="T136" s="281"/>
      <c r="U136" s="558"/>
      <c r="V136" s="561"/>
      <c r="W136" s="561"/>
      <c r="X136" s="561"/>
      <c r="Y136" s="561"/>
      <c r="Z136" s="561"/>
      <c r="AA136" s="561"/>
      <c r="AB136" s="561"/>
      <c r="AC136" s="561"/>
      <c r="AD136" s="561"/>
      <c r="AE136" s="561"/>
      <c r="AF136" s="561"/>
      <c r="AG136" s="564"/>
      <c r="AH136" s="283"/>
    </row>
    <row r="137" spans="2:34" ht="39.75" customHeight="1">
      <c r="B137" s="280"/>
      <c r="C137" s="660"/>
      <c r="D137" s="601"/>
      <c r="E137" s="566"/>
      <c r="F137" s="587"/>
      <c r="G137" s="569"/>
      <c r="H137" s="571"/>
      <c r="I137" s="645"/>
      <c r="J137" s="574"/>
      <c r="K137" s="314" t="s">
        <v>243</v>
      </c>
      <c r="L137" s="341" t="s">
        <v>335</v>
      </c>
      <c r="M137" s="581"/>
      <c r="N137" s="581"/>
      <c r="O137" s="584"/>
      <c r="P137" s="308"/>
      <c r="T137" s="281"/>
      <c r="U137" s="558"/>
      <c r="V137" s="561"/>
      <c r="W137" s="561"/>
      <c r="X137" s="561"/>
      <c r="Y137" s="561"/>
      <c r="Z137" s="561"/>
      <c r="AA137" s="561"/>
      <c r="AB137" s="561"/>
      <c r="AC137" s="561"/>
      <c r="AD137" s="561"/>
      <c r="AE137" s="561"/>
      <c r="AF137" s="561"/>
      <c r="AG137" s="564"/>
      <c r="AH137" s="283"/>
    </row>
    <row r="138" spans="2:34" ht="39.75" customHeight="1">
      <c r="B138" s="280"/>
      <c r="C138" s="660"/>
      <c r="D138" s="601"/>
      <c r="E138" s="566"/>
      <c r="F138" s="587"/>
      <c r="G138" s="655">
        <v>18</v>
      </c>
      <c r="H138" s="576" t="s">
        <v>11</v>
      </c>
      <c r="I138" s="656"/>
      <c r="J138" s="579" t="s">
        <v>94</v>
      </c>
      <c r="K138" s="314" t="s">
        <v>215</v>
      </c>
      <c r="L138" s="342" t="s">
        <v>336</v>
      </c>
      <c r="M138" s="552" t="s">
        <v>146</v>
      </c>
      <c r="N138" s="553">
        <v>20</v>
      </c>
      <c r="O138" s="554"/>
      <c r="P138" s="308"/>
      <c r="T138" s="281"/>
      <c r="U138" s="557"/>
      <c r="V138" s="560"/>
      <c r="W138" s="560"/>
      <c r="X138" s="560"/>
      <c r="Y138" s="560"/>
      <c r="Z138" s="560"/>
      <c r="AA138" s="560"/>
      <c r="AB138" s="560"/>
      <c r="AC138" s="560"/>
      <c r="AD138" s="560"/>
      <c r="AE138" s="563">
        <f>IF(N138="","",N138)</f>
        <v>20</v>
      </c>
      <c r="AF138" s="560"/>
      <c r="AG138" s="563">
        <f>IF(N138="","",N138)</f>
        <v>20</v>
      </c>
      <c r="AH138" s="283"/>
    </row>
    <row r="139" spans="2:34" ht="39.75" customHeight="1">
      <c r="B139" s="280"/>
      <c r="C139" s="660"/>
      <c r="D139" s="601"/>
      <c r="E139" s="566"/>
      <c r="F139" s="587"/>
      <c r="G139" s="568"/>
      <c r="H139" s="545"/>
      <c r="I139" s="644"/>
      <c r="J139" s="550"/>
      <c r="K139" s="314" t="s">
        <v>216</v>
      </c>
      <c r="L139" s="341" t="s">
        <v>337</v>
      </c>
      <c r="M139" s="535"/>
      <c r="N139" s="535"/>
      <c r="O139" s="555"/>
      <c r="P139" s="308"/>
      <c r="T139" s="281"/>
      <c r="U139" s="558"/>
      <c r="V139" s="561"/>
      <c r="W139" s="561"/>
      <c r="X139" s="561"/>
      <c r="Y139" s="561"/>
      <c r="Z139" s="561"/>
      <c r="AA139" s="561"/>
      <c r="AB139" s="561"/>
      <c r="AC139" s="561"/>
      <c r="AD139" s="561"/>
      <c r="AE139" s="564"/>
      <c r="AF139" s="561"/>
      <c r="AG139" s="564"/>
      <c r="AH139" s="283"/>
    </row>
    <row r="140" spans="2:34" ht="39.75" customHeight="1">
      <c r="B140" s="280"/>
      <c r="C140" s="660"/>
      <c r="D140" s="601"/>
      <c r="E140" s="566"/>
      <c r="F140" s="587"/>
      <c r="G140" s="568"/>
      <c r="H140" s="545"/>
      <c r="I140" s="644"/>
      <c r="J140" s="550"/>
      <c r="K140" s="314" t="s">
        <v>217</v>
      </c>
      <c r="L140" s="341" t="s">
        <v>338</v>
      </c>
      <c r="M140" s="535"/>
      <c r="N140" s="535"/>
      <c r="O140" s="555"/>
      <c r="P140" s="308"/>
      <c r="T140" s="281"/>
      <c r="U140" s="558"/>
      <c r="V140" s="561"/>
      <c r="W140" s="561"/>
      <c r="X140" s="561"/>
      <c r="Y140" s="561"/>
      <c r="Z140" s="561"/>
      <c r="AA140" s="561"/>
      <c r="AB140" s="561"/>
      <c r="AC140" s="561"/>
      <c r="AD140" s="561"/>
      <c r="AE140" s="564"/>
      <c r="AF140" s="561"/>
      <c r="AG140" s="564"/>
      <c r="AH140" s="283"/>
    </row>
    <row r="141" spans="2:34" ht="39.75" customHeight="1">
      <c r="B141" s="280"/>
      <c r="C141" s="660"/>
      <c r="D141" s="601"/>
      <c r="E141" s="566"/>
      <c r="F141" s="587"/>
      <c r="G141" s="568"/>
      <c r="H141" s="545"/>
      <c r="I141" s="644"/>
      <c r="J141" s="550"/>
      <c r="K141" s="314" t="s">
        <v>241</v>
      </c>
      <c r="L141" s="341" t="s">
        <v>339</v>
      </c>
      <c r="M141" s="535"/>
      <c r="N141" s="535"/>
      <c r="O141" s="555"/>
      <c r="P141" s="308"/>
      <c r="T141" s="281"/>
      <c r="U141" s="558"/>
      <c r="V141" s="561"/>
      <c r="W141" s="561"/>
      <c r="X141" s="561"/>
      <c r="Y141" s="561"/>
      <c r="Z141" s="561"/>
      <c r="AA141" s="561"/>
      <c r="AB141" s="561"/>
      <c r="AC141" s="561"/>
      <c r="AD141" s="561"/>
      <c r="AE141" s="564"/>
      <c r="AF141" s="561"/>
      <c r="AG141" s="564"/>
      <c r="AH141" s="283"/>
    </row>
    <row r="142" spans="2:34" ht="39.75" customHeight="1">
      <c r="B142" s="280"/>
      <c r="C142" s="660"/>
      <c r="D142" s="601"/>
      <c r="E142" s="566"/>
      <c r="F142" s="587"/>
      <c r="G142" s="569"/>
      <c r="H142" s="571"/>
      <c r="I142" s="645"/>
      <c r="J142" s="574"/>
      <c r="K142" s="314" t="s">
        <v>243</v>
      </c>
      <c r="L142" s="341" t="s">
        <v>340</v>
      </c>
      <c r="M142" s="581"/>
      <c r="N142" s="581"/>
      <c r="O142" s="584"/>
      <c r="P142" s="308"/>
      <c r="T142" s="281"/>
      <c r="U142" s="558"/>
      <c r="V142" s="561"/>
      <c r="W142" s="561"/>
      <c r="X142" s="561"/>
      <c r="Y142" s="561"/>
      <c r="Z142" s="561"/>
      <c r="AA142" s="561"/>
      <c r="AB142" s="561"/>
      <c r="AC142" s="561"/>
      <c r="AD142" s="561"/>
      <c r="AE142" s="564"/>
      <c r="AF142" s="561"/>
      <c r="AG142" s="564"/>
      <c r="AH142" s="283"/>
    </row>
    <row r="143" spans="2:34" ht="39.75" customHeight="1">
      <c r="B143" s="280"/>
      <c r="C143" s="660"/>
      <c r="D143" s="601"/>
      <c r="E143" s="566"/>
      <c r="F143" s="587"/>
      <c r="G143" s="575">
        <v>19</v>
      </c>
      <c r="H143" s="570" t="s">
        <v>12</v>
      </c>
      <c r="I143" s="644"/>
      <c r="J143" s="573" t="s">
        <v>95</v>
      </c>
      <c r="K143" s="320" t="s">
        <v>215</v>
      </c>
      <c r="L143" s="343" t="s">
        <v>341</v>
      </c>
      <c r="M143" s="590" t="s">
        <v>158</v>
      </c>
      <c r="N143" s="591">
        <v>80</v>
      </c>
      <c r="O143" s="554"/>
      <c r="P143" s="308"/>
      <c r="T143" s="281"/>
      <c r="U143" s="557"/>
      <c r="V143" s="560"/>
      <c r="W143" s="560">
        <f>IF($N$143="","",$N$143)</f>
        <v>80</v>
      </c>
      <c r="X143" s="560"/>
      <c r="Y143" s="560"/>
      <c r="Z143" s="560">
        <f>IF($N$143="","",$N$143)</f>
        <v>80</v>
      </c>
      <c r="AA143" s="560"/>
      <c r="AB143" s="560"/>
      <c r="AC143" s="560"/>
      <c r="AD143" s="560"/>
      <c r="AE143" s="560"/>
      <c r="AF143" s="560"/>
      <c r="AG143" s="560">
        <f>IF($N$143="","",$N$143)</f>
        <v>80</v>
      </c>
      <c r="AH143" s="283"/>
    </row>
    <row r="144" spans="2:34" ht="39.75" customHeight="1">
      <c r="B144" s="280"/>
      <c r="C144" s="660"/>
      <c r="D144" s="601"/>
      <c r="E144" s="535"/>
      <c r="F144" s="538"/>
      <c r="G144" s="541"/>
      <c r="H144" s="545"/>
      <c r="I144" s="644"/>
      <c r="J144" s="550"/>
      <c r="K144" s="314" t="s">
        <v>216</v>
      </c>
      <c r="L144" s="341" t="s">
        <v>342</v>
      </c>
      <c r="M144" s="535"/>
      <c r="N144" s="535"/>
      <c r="O144" s="555"/>
      <c r="P144" s="308"/>
      <c r="T144" s="281"/>
      <c r="U144" s="558"/>
      <c r="V144" s="561"/>
      <c r="W144" s="561"/>
      <c r="X144" s="561"/>
      <c r="Y144" s="561"/>
      <c r="Z144" s="561"/>
      <c r="AA144" s="561"/>
      <c r="AB144" s="561"/>
      <c r="AC144" s="561"/>
      <c r="AD144" s="561"/>
      <c r="AE144" s="561"/>
      <c r="AF144" s="561"/>
      <c r="AG144" s="561"/>
      <c r="AH144" s="283"/>
    </row>
    <row r="145" spans="2:34" ht="39.75" customHeight="1">
      <c r="B145" s="280"/>
      <c r="C145" s="660"/>
      <c r="D145" s="601"/>
      <c r="E145" s="535"/>
      <c r="F145" s="538"/>
      <c r="G145" s="541"/>
      <c r="H145" s="545"/>
      <c r="I145" s="644"/>
      <c r="J145" s="550"/>
      <c r="K145" s="314" t="s">
        <v>217</v>
      </c>
      <c r="L145" s="341" t="s">
        <v>343</v>
      </c>
      <c r="M145" s="535"/>
      <c r="N145" s="535"/>
      <c r="O145" s="555"/>
      <c r="P145" s="308"/>
      <c r="T145" s="281"/>
      <c r="U145" s="558"/>
      <c r="V145" s="561"/>
      <c r="W145" s="561"/>
      <c r="X145" s="561"/>
      <c r="Y145" s="561"/>
      <c r="Z145" s="561"/>
      <c r="AA145" s="561"/>
      <c r="AB145" s="561"/>
      <c r="AC145" s="561"/>
      <c r="AD145" s="561"/>
      <c r="AE145" s="561"/>
      <c r="AF145" s="561"/>
      <c r="AG145" s="561"/>
      <c r="AH145" s="283"/>
    </row>
    <row r="146" spans="2:34" ht="39.75" customHeight="1">
      <c r="B146" s="280"/>
      <c r="C146" s="660"/>
      <c r="D146" s="601"/>
      <c r="E146" s="535"/>
      <c r="F146" s="538"/>
      <c r="G146" s="541"/>
      <c r="H146" s="545"/>
      <c r="I146" s="644"/>
      <c r="J146" s="550"/>
      <c r="K146" s="314" t="s">
        <v>241</v>
      </c>
      <c r="L146" s="341" t="s">
        <v>344</v>
      </c>
      <c r="M146" s="535"/>
      <c r="N146" s="535"/>
      <c r="O146" s="555"/>
      <c r="P146" s="308"/>
      <c r="T146" s="281"/>
      <c r="U146" s="558"/>
      <c r="V146" s="561"/>
      <c r="W146" s="561"/>
      <c r="X146" s="561"/>
      <c r="Y146" s="561"/>
      <c r="Z146" s="561"/>
      <c r="AA146" s="561"/>
      <c r="AB146" s="561"/>
      <c r="AC146" s="561"/>
      <c r="AD146" s="561"/>
      <c r="AE146" s="561"/>
      <c r="AF146" s="561"/>
      <c r="AG146" s="561"/>
      <c r="AH146" s="283"/>
    </row>
    <row r="147" spans="2:34" ht="39.75" customHeight="1">
      <c r="B147" s="280"/>
      <c r="C147" s="660"/>
      <c r="D147" s="601"/>
      <c r="E147" s="536"/>
      <c r="F147" s="539"/>
      <c r="G147" s="542"/>
      <c r="H147" s="547"/>
      <c r="I147" s="647"/>
      <c r="J147" s="551"/>
      <c r="K147" s="318" t="s">
        <v>243</v>
      </c>
      <c r="L147" s="344" t="s">
        <v>345</v>
      </c>
      <c r="M147" s="536"/>
      <c r="N147" s="536"/>
      <c r="O147" s="556"/>
      <c r="P147" s="308"/>
      <c r="T147" s="281"/>
      <c r="U147" s="558"/>
      <c r="V147" s="561"/>
      <c r="W147" s="561"/>
      <c r="X147" s="561"/>
      <c r="Y147" s="561"/>
      <c r="Z147" s="561"/>
      <c r="AA147" s="561"/>
      <c r="AB147" s="561"/>
      <c r="AC147" s="561"/>
      <c r="AD147" s="561"/>
      <c r="AE147" s="561"/>
      <c r="AF147" s="561"/>
      <c r="AG147" s="561"/>
      <c r="AH147" s="283"/>
    </row>
    <row r="148" spans="2:34" ht="39.75" customHeight="1">
      <c r="B148" s="280"/>
      <c r="C148" s="660"/>
      <c r="D148" s="601"/>
      <c r="E148" s="566" t="s">
        <v>128</v>
      </c>
      <c r="F148" s="586">
        <f>IF(SUM(N148:N162)=0,"",AVERAGE(N148:N162))</f>
        <v>80</v>
      </c>
      <c r="G148" s="646">
        <v>20</v>
      </c>
      <c r="H148" s="543" t="s">
        <v>13</v>
      </c>
      <c r="I148" s="643"/>
      <c r="J148" s="589" t="s">
        <v>96</v>
      </c>
      <c r="K148" s="330" t="s">
        <v>215</v>
      </c>
      <c r="L148" s="350" t="s">
        <v>346</v>
      </c>
      <c r="M148" s="580" t="s">
        <v>158</v>
      </c>
      <c r="N148" s="582">
        <v>60</v>
      </c>
      <c r="O148" s="592"/>
      <c r="P148" s="346"/>
      <c r="T148" s="281"/>
      <c r="U148" s="557"/>
      <c r="V148" s="560"/>
      <c r="W148" s="560"/>
      <c r="X148" s="560"/>
      <c r="Y148" s="560"/>
      <c r="Z148" s="560"/>
      <c r="AA148" s="560"/>
      <c r="AB148" s="560"/>
      <c r="AC148" s="560"/>
      <c r="AD148" s="560"/>
      <c r="AE148" s="560"/>
      <c r="AF148" s="560"/>
      <c r="AG148" s="560">
        <f>IF($N$148="","",$N$148)</f>
        <v>60</v>
      </c>
      <c r="AH148" s="283"/>
    </row>
    <row r="149" spans="2:34" ht="39.75" customHeight="1">
      <c r="B149" s="280"/>
      <c r="C149" s="660"/>
      <c r="D149" s="601"/>
      <c r="E149" s="566"/>
      <c r="F149" s="586"/>
      <c r="G149" s="568"/>
      <c r="H149" s="545"/>
      <c r="I149" s="644"/>
      <c r="J149" s="550"/>
      <c r="K149" s="314" t="s">
        <v>216</v>
      </c>
      <c r="L149" s="341" t="s">
        <v>347</v>
      </c>
      <c r="M149" s="535"/>
      <c r="N149" s="535"/>
      <c r="O149" s="555"/>
      <c r="P149" s="346"/>
      <c r="T149" s="281"/>
      <c r="U149" s="558"/>
      <c r="V149" s="561"/>
      <c r="W149" s="561"/>
      <c r="X149" s="561"/>
      <c r="Y149" s="561"/>
      <c r="Z149" s="561"/>
      <c r="AA149" s="561"/>
      <c r="AB149" s="561"/>
      <c r="AC149" s="561"/>
      <c r="AD149" s="561"/>
      <c r="AE149" s="561"/>
      <c r="AF149" s="561"/>
      <c r="AG149" s="561"/>
      <c r="AH149" s="283"/>
    </row>
    <row r="150" spans="2:34" ht="39.75" customHeight="1">
      <c r="B150" s="280"/>
      <c r="C150" s="660"/>
      <c r="D150" s="601"/>
      <c r="E150" s="566"/>
      <c r="F150" s="586"/>
      <c r="G150" s="568"/>
      <c r="H150" s="545"/>
      <c r="I150" s="644"/>
      <c r="J150" s="550"/>
      <c r="K150" s="314" t="s">
        <v>217</v>
      </c>
      <c r="L150" s="341" t="s">
        <v>348</v>
      </c>
      <c r="M150" s="535"/>
      <c r="N150" s="535"/>
      <c r="O150" s="555"/>
      <c r="P150" s="346"/>
      <c r="T150" s="281"/>
      <c r="U150" s="558"/>
      <c r="V150" s="561"/>
      <c r="W150" s="561"/>
      <c r="X150" s="561"/>
      <c r="Y150" s="561"/>
      <c r="Z150" s="561"/>
      <c r="AA150" s="561"/>
      <c r="AB150" s="561"/>
      <c r="AC150" s="561"/>
      <c r="AD150" s="561"/>
      <c r="AE150" s="561"/>
      <c r="AF150" s="561"/>
      <c r="AG150" s="561"/>
      <c r="AH150" s="283"/>
    </row>
    <row r="151" spans="2:34" ht="39.75" customHeight="1">
      <c r="B151" s="280"/>
      <c r="C151" s="660"/>
      <c r="D151" s="601"/>
      <c r="E151" s="566"/>
      <c r="F151" s="586"/>
      <c r="G151" s="568"/>
      <c r="H151" s="545"/>
      <c r="I151" s="644"/>
      <c r="J151" s="550"/>
      <c r="K151" s="314" t="s">
        <v>241</v>
      </c>
      <c r="L151" s="341" t="s">
        <v>349</v>
      </c>
      <c r="M151" s="535"/>
      <c r="N151" s="535"/>
      <c r="O151" s="555"/>
      <c r="P151" s="346"/>
      <c r="T151" s="281"/>
      <c r="U151" s="558"/>
      <c r="V151" s="561"/>
      <c r="W151" s="561"/>
      <c r="X151" s="561"/>
      <c r="Y151" s="561"/>
      <c r="Z151" s="561"/>
      <c r="AA151" s="561"/>
      <c r="AB151" s="561"/>
      <c r="AC151" s="561"/>
      <c r="AD151" s="561"/>
      <c r="AE151" s="561"/>
      <c r="AF151" s="561"/>
      <c r="AG151" s="561"/>
      <c r="AH151" s="283"/>
    </row>
    <row r="152" spans="2:34" ht="39.75" customHeight="1">
      <c r="B152" s="280"/>
      <c r="C152" s="660"/>
      <c r="D152" s="601"/>
      <c r="E152" s="566"/>
      <c r="F152" s="586"/>
      <c r="G152" s="569"/>
      <c r="H152" s="571"/>
      <c r="I152" s="645"/>
      <c r="J152" s="574"/>
      <c r="K152" s="314" t="s">
        <v>243</v>
      </c>
      <c r="L152" s="341" t="s">
        <v>350</v>
      </c>
      <c r="M152" s="581"/>
      <c r="N152" s="581"/>
      <c r="O152" s="584"/>
      <c r="P152" s="346"/>
      <c r="T152" s="281"/>
      <c r="U152" s="558"/>
      <c r="V152" s="561"/>
      <c r="W152" s="561"/>
      <c r="X152" s="561"/>
      <c r="Y152" s="561"/>
      <c r="Z152" s="561"/>
      <c r="AA152" s="561"/>
      <c r="AB152" s="561"/>
      <c r="AC152" s="561"/>
      <c r="AD152" s="561"/>
      <c r="AE152" s="561"/>
      <c r="AF152" s="561"/>
      <c r="AG152" s="561"/>
      <c r="AH152" s="283"/>
    </row>
    <row r="153" spans="2:34" ht="39.75" customHeight="1">
      <c r="B153" s="280"/>
      <c r="C153" s="660"/>
      <c r="D153" s="601"/>
      <c r="E153" s="566"/>
      <c r="F153" s="587"/>
      <c r="G153" s="655">
        <v>21</v>
      </c>
      <c r="H153" s="576" t="s">
        <v>152</v>
      </c>
      <c r="I153" s="656"/>
      <c r="J153" s="579" t="s">
        <v>98</v>
      </c>
      <c r="K153" s="314" t="s">
        <v>215</v>
      </c>
      <c r="L153" s="341" t="s">
        <v>351</v>
      </c>
      <c r="M153" s="552" t="s">
        <v>158</v>
      </c>
      <c r="N153" s="553"/>
      <c r="O153" s="593" t="s">
        <v>1197</v>
      </c>
      <c r="P153" s="308"/>
      <c r="T153" s="281"/>
      <c r="U153" s="557"/>
      <c r="V153" s="628" t="str">
        <f>IF($N$153="","",$N$153)</f>
        <v/>
      </c>
      <c r="W153" s="628" t="str">
        <f>IF($N$153="","",$N$153)</f>
        <v/>
      </c>
      <c r="X153" s="628"/>
      <c r="Y153" s="628"/>
      <c r="Z153" s="628"/>
      <c r="AA153" s="628"/>
      <c r="AB153" s="628"/>
      <c r="AC153" s="628"/>
      <c r="AD153" s="628"/>
      <c r="AE153" s="628"/>
      <c r="AF153" s="628"/>
      <c r="AG153" s="628" t="str">
        <f>IF($N$153="","",$N$153)</f>
        <v/>
      </c>
      <c r="AH153" s="283"/>
    </row>
    <row r="154" spans="2:34" ht="39.75" customHeight="1">
      <c r="B154" s="280"/>
      <c r="C154" s="660"/>
      <c r="D154" s="601"/>
      <c r="E154" s="535"/>
      <c r="F154" s="538"/>
      <c r="G154" s="568"/>
      <c r="H154" s="545"/>
      <c r="I154" s="644"/>
      <c r="J154" s="550"/>
      <c r="K154" s="314" t="s">
        <v>216</v>
      </c>
      <c r="L154" s="341" t="s">
        <v>352</v>
      </c>
      <c r="M154" s="535"/>
      <c r="N154" s="535"/>
      <c r="O154" s="555"/>
      <c r="P154" s="308"/>
      <c r="T154" s="281"/>
      <c r="U154" s="558"/>
      <c r="V154" s="652"/>
      <c r="W154" s="652"/>
      <c r="X154" s="652"/>
      <c r="Y154" s="652"/>
      <c r="Z154" s="652"/>
      <c r="AA154" s="652"/>
      <c r="AB154" s="652"/>
      <c r="AC154" s="652"/>
      <c r="AD154" s="652"/>
      <c r="AE154" s="652"/>
      <c r="AF154" s="652"/>
      <c r="AG154" s="652"/>
      <c r="AH154" s="283"/>
    </row>
    <row r="155" spans="2:34" ht="39.75" customHeight="1">
      <c r="B155" s="280"/>
      <c r="C155" s="660"/>
      <c r="D155" s="601"/>
      <c r="E155" s="535"/>
      <c r="F155" s="538"/>
      <c r="G155" s="568"/>
      <c r="H155" s="545"/>
      <c r="I155" s="644"/>
      <c r="J155" s="550"/>
      <c r="K155" s="314" t="s">
        <v>217</v>
      </c>
      <c r="L155" s="341" t="s">
        <v>353</v>
      </c>
      <c r="M155" s="535"/>
      <c r="N155" s="535"/>
      <c r="O155" s="555"/>
      <c r="P155" s="308"/>
      <c r="T155" s="281"/>
      <c r="U155" s="558"/>
      <c r="V155" s="652"/>
      <c r="W155" s="652"/>
      <c r="X155" s="652"/>
      <c r="Y155" s="652"/>
      <c r="Z155" s="652"/>
      <c r="AA155" s="652"/>
      <c r="AB155" s="652"/>
      <c r="AC155" s="652"/>
      <c r="AD155" s="652"/>
      <c r="AE155" s="652"/>
      <c r="AF155" s="652"/>
      <c r="AG155" s="652"/>
      <c r="AH155" s="283"/>
    </row>
    <row r="156" spans="2:34" ht="39.75" customHeight="1">
      <c r="B156" s="280"/>
      <c r="C156" s="660"/>
      <c r="D156" s="601"/>
      <c r="E156" s="535"/>
      <c r="F156" s="538"/>
      <c r="G156" s="568"/>
      <c r="H156" s="545"/>
      <c r="I156" s="644"/>
      <c r="J156" s="550"/>
      <c r="K156" s="314" t="s">
        <v>241</v>
      </c>
      <c r="L156" s="341" t="s">
        <v>354</v>
      </c>
      <c r="M156" s="535"/>
      <c r="N156" s="535"/>
      <c r="O156" s="555"/>
      <c r="P156" s="308"/>
      <c r="T156" s="281"/>
      <c r="U156" s="558"/>
      <c r="V156" s="652"/>
      <c r="W156" s="652"/>
      <c r="X156" s="652"/>
      <c r="Y156" s="652"/>
      <c r="Z156" s="652"/>
      <c r="AA156" s="652"/>
      <c r="AB156" s="652"/>
      <c r="AC156" s="652"/>
      <c r="AD156" s="652"/>
      <c r="AE156" s="652"/>
      <c r="AF156" s="652"/>
      <c r="AG156" s="652"/>
      <c r="AH156" s="283"/>
    </row>
    <row r="157" spans="2:34" ht="39.75" customHeight="1">
      <c r="B157" s="280"/>
      <c r="C157" s="660"/>
      <c r="D157" s="601"/>
      <c r="E157" s="535"/>
      <c r="F157" s="538"/>
      <c r="G157" s="569"/>
      <c r="H157" s="571"/>
      <c r="I157" s="645"/>
      <c r="J157" s="574"/>
      <c r="K157" s="314" t="s">
        <v>243</v>
      </c>
      <c r="L157" s="341" t="s">
        <v>355</v>
      </c>
      <c r="M157" s="581"/>
      <c r="N157" s="581"/>
      <c r="O157" s="584"/>
      <c r="P157" s="308"/>
      <c r="T157" s="281"/>
      <c r="U157" s="558"/>
      <c r="V157" s="653"/>
      <c r="W157" s="653"/>
      <c r="X157" s="653"/>
      <c r="Y157" s="653"/>
      <c r="Z157" s="653"/>
      <c r="AA157" s="653"/>
      <c r="AB157" s="653"/>
      <c r="AC157" s="653"/>
      <c r="AD157" s="653"/>
      <c r="AE157" s="653"/>
      <c r="AF157" s="653"/>
      <c r="AG157" s="653"/>
      <c r="AH157" s="283"/>
    </row>
    <row r="158" spans="2:34" ht="39.75" customHeight="1">
      <c r="B158" s="280"/>
      <c r="C158" s="660"/>
      <c r="D158" s="601"/>
      <c r="E158" s="535"/>
      <c r="F158" s="538"/>
      <c r="G158" s="575">
        <v>22</v>
      </c>
      <c r="H158" s="570" t="s">
        <v>929</v>
      </c>
      <c r="I158" s="644"/>
      <c r="J158" s="573" t="s">
        <v>930</v>
      </c>
      <c r="K158" s="320" t="s">
        <v>215</v>
      </c>
      <c r="L158" s="347" t="s">
        <v>931</v>
      </c>
      <c r="M158" s="654" t="s">
        <v>146</v>
      </c>
      <c r="N158" s="591">
        <v>100</v>
      </c>
      <c r="O158" s="554"/>
      <c r="P158" s="308"/>
      <c r="T158" s="281"/>
      <c r="U158" s="557"/>
      <c r="V158" s="628"/>
      <c r="W158" s="628"/>
      <c r="X158" s="628"/>
      <c r="Y158" s="628"/>
      <c r="Z158" s="628"/>
      <c r="AA158" s="628"/>
      <c r="AB158" s="628"/>
      <c r="AC158" s="628"/>
      <c r="AD158" s="628"/>
      <c r="AE158" s="628">
        <f>IF($N$158="","",$N$158)</f>
        <v>100</v>
      </c>
      <c r="AF158" s="628">
        <f>IF($N$158="","",$N$158)</f>
        <v>100</v>
      </c>
      <c r="AG158" s="628">
        <f>IF($N$158="","",$N$158)</f>
        <v>100</v>
      </c>
      <c r="AH158" s="283"/>
    </row>
    <row r="159" spans="2:34" ht="39.75" customHeight="1">
      <c r="B159" s="280"/>
      <c r="C159" s="660"/>
      <c r="D159" s="601"/>
      <c r="E159" s="535"/>
      <c r="F159" s="538"/>
      <c r="G159" s="541"/>
      <c r="H159" s="545"/>
      <c r="I159" s="644"/>
      <c r="J159" s="550"/>
      <c r="K159" s="314" t="s">
        <v>216</v>
      </c>
      <c r="L159" s="348" t="s">
        <v>932</v>
      </c>
      <c r="M159" s="535"/>
      <c r="N159" s="535"/>
      <c r="O159" s="555"/>
      <c r="P159" s="308"/>
      <c r="T159" s="281"/>
      <c r="U159" s="558"/>
      <c r="V159" s="652"/>
      <c r="W159" s="652"/>
      <c r="X159" s="652"/>
      <c r="Y159" s="652"/>
      <c r="Z159" s="652"/>
      <c r="AA159" s="652"/>
      <c r="AB159" s="652"/>
      <c r="AC159" s="652"/>
      <c r="AD159" s="652"/>
      <c r="AE159" s="652"/>
      <c r="AF159" s="652"/>
      <c r="AG159" s="652"/>
      <c r="AH159" s="283"/>
    </row>
    <row r="160" spans="2:34" ht="39.75" customHeight="1">
      <c r="B160" s="280"/>
      <c r="C160" s="660"/>
      <c r="D160" s="601"/>
      <c r="E160" s="535"/>
      <c r="F160" s="538"/>
      <c r="G160" s="541"/>
      <c r="H160" s="545"/>
      <c r="I160" s="644"/>
      <c r="J160" s="550"/>
      <c r="K160" s="314" t="s">
        <v>217</v>
      </c>
      <c r="L160" s="348" t="s">
        <v>933</v>
      </c>
      <c r="M160" s="535"/>
      <c r="N160" s="535"/>
      <c r="O160" s="555"/>
      <c r="P160" s="308"/>
      <c r="T160" s="281"/>
      <c r="U160" s="558"/>
      <c r="V160" s="652"/>
      <c r="W160" s="652"/>
      <c r="X160" s="652"/>
      <c r="Y160" s="652"/>
      <c r="Z160" s="652"/>
      <c r="AA160" s="652"/>
      <c r="AB160" s="652"/>
      <c r="AC160" s="652"/>
      <c r="AD160" s="652"/>
      <c r="AE160" s="652"/>
      <c r="AF160" s="652"/>
      <c r="AG160" s="652"/>
      <c r="AH160" s="283"/>
    </row>
    <row r="161" spans="2:34" ht="39.75" customHeight="1">
      <c r="B161" s="280"/>
      <c r="C161" s="660"/>
      <c r="D161" s="601"/>
      <c r="E161" s="535"/>
      <c r="F161" s="538"/>
      <c r="G161" s="541"/>
      <c r="H161" s="545"/>
      <c r="I161" s="644"/>
      <c r="J161" s="550"/>
      <c r="K161" s="314" t="s">
        <v>241</v>
      </c>
      <c r="L161" s="348" t="s">
        <v>934</v>
      </c>
      <c r="M161" s="535"/>
      <c r="N161" s="535"/>
      <c r="O161" s="555"/>
      <c r="P161" s="308"/>
      <c r="T161" s="281"/>
      <c r="U161" s="558"/>
      <c r="V161" s="652"/>
      <c r="W161" s="652"/>
      <c r="X161" s="652"/>
      <c r="Y161" s="652"/>
      <c r="Z161" s="652"/>
      <c r="AA161" s="652"/>
      <c r="AB161" s="652"/>
      <c r="AC161" s="652"/>
      <c r="AD161" s="652"/>
      <c r="AE161" s="652"/>
      <c r="AF161" s="652"/>
      <c r="AG161" s="652"/>
      <c r="AH161" s="283"/>
    </row>
    <row r="162" spans="2:34" ht="39.75" customHeight="1">
      <c r="B162" s="280"/>
      <c r="C162" s="660"/>
      <c r="D162" s="601"/>
      <c r="E162" s="535"/>
      <c r="F162" s="538"/>
      <c r="G162" s="588"/>
      <c r="H162" s="547"/>
      <c r="I162" s="647"/>
      <c r="J162" s="574"/>
      <c r="K162" s="328" t="s">
        <v>243</v>
      </c>
      <c r="L162" s="348" t="s">
        <v>935</v>
      </c>
      <c r="M162" s="581"/>
      <c r="N162" s="581"/>
      <c r="O162" s="584"/>
      <c r="P162" s="308"/>
      <c r="T162" s="281"/>
      <c r="U162" s="558"/>
      <c r="V162" s="653"/>
      <c r="W162" s="653"/>
      <c r="X162" s="653"/>
      <c r="Y162" s="653"/>
      <c r="Z162" s="653"/>
      <c r="AA162" s="653"/>
      <c r="AB162" s="653"/>
      <c r="AC162" s="653"/>
      <c r="AD162" s="653"/>
      <c r="AE162" s="653"/>
      <c r="AF162" s="653"/>
      <c r="AG162" s="653"/>
      <c r="AH162" s="283"/>
    </row>
    <row r="163" spans="2:34" ht="39.75" customHeight="1">
      <c r="B163" s="280"/>
      <c r="C163" s="660"/>
      <c r="D163" s="601"/>
      <c r="E163" s="534" t="s">
        <v>132</v>
      </c>
      <c r="F163" s="585">
        <f>IF(SUM(N163:N172)=0,"",AVERAGE(N163:N172))</f>
        <v>20</v>
      </c>
      <c r="G163" s="646">
        <v>23</v>
      </c>
      <c r="H163" s="543" t="s">
        <v>14</v>
      </c>
      <c r="I163" s="643"/>
      <c r="J163" s="589" t="s">
        <v>97</v>
      </c>
      <c r="K163" s="330" t="s">
        <v>215</v>
      </c>
      <c r="L163" s="349" t="s">
        <v>356</v>
      </c>
      <c r="M163" s="580" t="s">
        <v>158</v>
      </c>
      <c r="N163" s="582">
        <v>20</v>
      </c>
      <c r="O163" s="583"/>
      <c r="P163" s="346"/>
      <c r="T163" s="281"/>
      <c r="U163" s="557"/>
      <c r="V163" s="560"/>
      <c r="W163" s="560">
        <f>IF($N$163="","",$N$163)</f>
        <v>20</v>
      </c>
      <c r="X163" s="560"/>
      <c r="Y163" s="560"/>
      <c r="Z163" s="560"/>
      <c r="AA163" s="560"/>
      <c r="AB163" s="560">
        <f>IF($N$163="","",$N$163)</f>
        <v>20</v>
      </c>
      <c r="AC163" s="560"/>
      <c r="AD163" s="560"/>
      <c r="AE163" s="560"/>
      <c r="AF163" s="628">
        <f>IF($N$163="","",$N$163)</f>
        <v>20</v>
      </c>
      <c r="AG163" s="563"/>
      <c r="AH163" s="283"/>
    </row>
    <row r="164" spans="2:34" ht="39.75" customHeight="1">
      <c r="B164" s="280"/>
      <c r="C164" s="660"/>
      <c r="D164" s="601"/>
      <c r="E164" s="535"/>
      <c r="F164" s="538"/>
      <c r="G164" s="568"/>
      <c r="H164" s="545"/>
      <c r="I164" s="644"/>
      <c r="J164" s="550"/>
      <c r="K164" s="314" t="s">
        <v>216</v>
      </c>
      <c r="L164" s="341" t="s">
        <v>357</v>
      </c>
      <c r="M164" s="535"/>
      <c r="N164" s="535"/>
      <c r="O164" s="555"/>
      <c r="P164" s="346"/>
      <c r="T164" s="281"/>
      <c r="U164" s="558"/>
      <c r="V164" s="561"/>
      <c r="W164" s="561"/>
      <c r="X164" s="561"/>
      <c r="Y164" s="561"/>
      <c r="Z164" s="561"/>
      <c r="AA164" s="561"/>
      <c r="AB164" s="561"/>
      <c r="AC164" s="561"/>
      <c r="AD164" s="561"/>
      <c r="AE164" s="561"/>
      <c r="AF164" s="629"/>
      <c r="AG164" s="564"/>
      <c r="AH164" s="283"/>
    </row>
    <row r="165" spans="2:34" ht="39.75" customHeight="1">
      <c r="B165" s="280"/>
      <c r="C165" s="660"/>
      <c r="D165" s="601"/>
      <c r="E165" s="535"/>
      <c r="F165" s="538"/>
      <c r="G165" s="568"/>
      <c r="H165" s="545"/>
      <c r="I165" s="644"/>
      <c r="J165" s="550"/>
      <c r="K165" s="314" t="s">
        <v>217</v>
      </c>
      <c r="L165" s="341" t="s">
        <v>358</v>
      </c>
      <c r="M165" s="535"/>
      <c r="N165" s="535"/>
      <c r="O165" s="555"/>
      <c r="P165" s="346"/>
      <c r="T165" s="281"/>
      <c r="U165" s="558"/>
      <c r="V165" s="561"/>
      <c r="W165" s="561"/>
      <c r="X165" s="561"/>
      <c r="Y165" s="561"/>
      <c r="Z165" s="561"/>
      <c r="AA165" s="561"/>
      <c r="AB165" s="561"/>
      <c r="AC165" s="561"/>
      <c r="AD165" s="561"/>
      <c r="AE165" s="561"/>
      <c r="AF165" s="629"/>
      <c r="AG165" s="564"/>
      <c r="AH165" s="283"/>
    </row>
    <row r="166" spans="2:34" ht="39.75" customHeight="1">
      <c r="B166" s="280"/>
      <c r="C166" s="660"/>
      <c r="D166" s="601"/>
      <c r="E166" s="535"/>
      <c r="F166" s="538"/>
      <c r="G166" s="568"/>
      <c r="H166" s="545"/>
      <c r="I166" s="644"/>
      <c r="J166" s="550"/>
      <c r="K166" s="314" t="s">
        <v>241</v>
      </c>
      <c r="L166" s="341" t="s">
        <v>359</v>
      </c>
      <c r="M166" s="535"/>
      <c r="N166" s="535"/>
      <c r="O166" s="555"/>
      <c r="P166" s="346"/>
      <c r="T166" s="281"/>
      <c r="U166" s="558"/>
      <c r="V166" s="561"/>
      <c r="W166" s="561"/>
      <c r="X166" s="561"/>
      <c r="Y166" s="561"/>
      <c r="Z166" s="561"/>
      <c r="AA166" s="561"/>
      <c r="AB166" s="561"/>
      <c r="AC166" s="561"/>
      <c r="AD166" s="561"/>
      <c r="AE166" s="561"/>
      <c r="AF166" s="629"/>
      <c r="AG166" s="564"/>
      <c r="AH166" s="283"/>
    </row>
    <row r="167" spans="2:34" ht="39.75" customHeight="1">
      <c r="B167" s="280"/>
      <c r="C167" s="660"/>
      <c r="D167" s="601"/>
      <c r="E167" s="535"/>
      <c r="F167" s="538"/>
      <c r="G167" s="569"/>
      <c r="H167" s="571"/>
      <c r="I167" s="645"/>
      <c r="J167" s="574"/>
      <c r="K167" s="314" t="s">
        <v>243</v>
      </c>
      <c r="L167" s="341" t="s">
        <v>360</v>
      </c>
      <c r="M167" s="581"/>
      <c r="N167" s="581"/>
      <c r="O167" s="555"/>
      <c r="P167" s="346"/>
      <c r="T167" s="281"/>
      <c r="U167" s="558"/>
      <c r="V167" s="561"/>
      <c r="W167" s="561"/>
      <c r="X167" s="561"/>
      <c r="Y167" s="561"/>
      <c r="Z167" s="561"/>
      <c r="AA167" s="561"/>
      <c r="AB167" s="561"/>
      <c r="AC167" s="561"/>
      <c r="AD167" s="561"/>
      <c r="AE167" s="561"/>
      <c r="AF167" s="630"/>
      <c r="AG167" s="564"/>
      <c r="AH167" s="283"/>
    </row>
    <row r="168" spans="2:34" ht="39.75" customHeight="1">
      <c r="B168" s="280"/>
      <c r="C168" s="660"/>
      <c r="D168" s="601"/>
      <c r="E168" s="535"/>
      <c r="F168" s="538"/>
      <c r="G168" s="567">
        <v>24</v>
      </c>
      <c r="H168" s="570" t="s">
        <v>936</v>
      </c>
      <c r="I168" s="644"/>
      <c r="J168" s="573" t="s">
        <v>942</v>
      </c>
      <c r="K168" s="320" t="s">
        <v>215</v>
      </c>
      <c r="L168" s="354" t="s">
        <v>937</v>
      </c>
      <c r="M168" s="590" t="s">
        <v>158</v>
      </c>
      <c r="N168" s="591">
        <v>20</v>
      </c>
      <c r="O168" s="554"/>
      <c r="P168" s="346"/>
      <c r="T168" s="281"/>
      <c r="U168" s="557"/>
      <c r="V168" s="560"/>
      <c r="W168" s="560"/>
      <c r="X168" s="560"/>
      <c r="Y168" s="560"/>
      <c r="Z168" s="560"/>
      <c r="AA168" s="560"/>
      <c r="AB168" s="560"/>
      <c r="AC168" s="560"/>
      <c r="AD168" s="560"/>
      <c r="AE168" s="628">
        <f>IF($N$168="","",$N$168)</f>
        <v>20</v>
      </c>
      <c r="AF168" s="628">
        <f>IF($N$168="","",$N$168)</f>
        <v>20</v>
      </c>
      <c r="AG168" s="563"/>
      <c r="AH168" s="283"/>
    </row>
    <row r="169" spans="2:34" ht="39.75" customHeight="1">
      <c r="B169" s="280"/>
      <c r="C169" s="660"/>
      <c r="D169" s="601"/>
      <c r="E169" s="535"/>
      <c r="F169" s="538"/>
      <c r="G169" s="568"/>
      <c r="H169" s="545"/>
      <c r="I169" s="644"/>
      <c r="J169" s="550"/>
      <c r="K169" s="314" t="s">
        <v>216</v>
      </c>
      <c r="L169" s="341" t="s">
        <v>938</v>
      </c>
      <c r="M169" s="535"/>
      <c r="N169" s="535"/>
      <c r="O169" s="555"/>
      <c r="P169" s="346"/>
      <c r="T169" s="281"/>
      <c r="U169" s="558"/>
      <c r="V169" s="561"/>
      <c r="W169" s="561"/>
      <c r="X169" s="561"/>
      <c r="Y169" s="561"/>
      <c r="Z169" s="561"/>
      <c r="AA169" s="561"/>
      <c r="AB169" s="561"/>
      <c r="AC169" s="561"/>
      <c r="AD169" s="561"/>
      <c r="AE169" s="629"/>
      <c r="AF169" s="629"/>
      <c r="AG169" s="564"/>
      <c r="AH169" s="283"/>
    </row>
    <row r="170" spans="2:34" ht="39.75" customHeight="1">
      <c r="B170" s="280"/>
      <c r="C170" s="660"/>
      <c r="D170" s="601"/>
      <c r="E170" s="535"/>
      <c r="F170" s="538"/>
      <c r="G170" s="568"/>
      <c r="H170" s="545"/>
      <c r="I170" s="644"/>
      <c r="J170" s="550"/>
      <c r="K170" s="314" t="s">
        <v>217</v>
      </c>
      <c r="L170" s="341" t="s">
        <v>939</v>
      </c>
      <c r="M170" s="535"/>
      <c r="N170" s="535"/>
      <c r="O170" s="555"/>
      <c r="P170" s="346"/>
      <c r="T170" s="281"/>
      <c r="U170" s="558"/>
      <c r="V170" s="561"/>
      <c r="W170" s="561"/>
      <c r="X170" s="561"/>
      <c r="Y170" s="561"/>
      <c r="Z170" s="561"/>
      <c r="AA170" s="561"/>
      <c r="AB170" s="561"/>
      <c r="AC170" s="561"/>
      <c r="AD170" s="561"/>
      <c r="AE170" s="629"/>
      <c r="AF170" s="629"/>
      <c r="AG170" s="564"/>
      <c r="AH170" s="283"/>
    </row>
    <row r="171" spans="2:34" ht="39.75" customHeight="1">
      <c r="B171" s="280"/>
      <c r="C171" s="660"/>
      <c r="D171" s="601"/>
      <c r="E171" s="535"/>
      <c r="F171" s="538"/>
      <c r="G171" s="568"/>
      <c r="H171" s="545"/>
      <c r="I171" s="644"/>
      <c r="J171" s="550"/>
      <c r="K171" s="314" t="s">
        <v>241</v>
      </c>
      <c r="L171" s="341" t="s">
        <v>940</v>
      </c>
      <c r="M171" s="535"/>
      <c r="N171" s="535"/>
      <c r="O171" s="555"/>
      <c r="P171" s="346"/>
      <c r="T171" s="281"/>
      <c r="U171" s="558"/>
      <c r="V171" s="561"/>
      <c r="W171" s="561"/>
      <c r="X171" s="561"/>
      <c r="Y171" s="561"/>
      <c r="Z171" s="561"/>
      <c r="AA171" s="561"/>
      <c r="AB171" s="561"/>
      <c r="AC171" s="561"/>
      <c r="AD171" s="561"/>
      <c r="AE171" s="629"/>
      <c r="AF171" s="629"/>
      <c r="AG171" s="564"/>
      <c r="AH171" s="283"/>
    </row>
    <row r="172" spans="2:34" ht="39.75" customHeight="1">
      <c r="B172" s="280"/>
      <c r="C172" s="660"/>
      <c r="D172" s="601"/>
      <c r="E172" s="536"/>
      <c r="F172" s="539"/>
      <c r="G172" s="651"/>
      <c r="H172" s="547"/>
      <c r="I172" s="647"/>
      <c r="J172" s="551"/>
      <c r="K172" s="318" t="s">
        <v>243</v>
      </c>
      <c r="L172" s="344" t="s">
        <v>941</v>
      </c>
      <c r="M172" s="536"/>
      <c r="N172" s="536"/>
      <c r="O172" s="556"/>
      <c r="P172" s="346"/>
      <c r="T172" s="281"/>
      <c r="U172" s="558"/>
      <c r="V172" s="561"/>
      <c r="W172" s="561"/>
      <c r="X172" s="561"/>
      <c r="Y172" s="561"/>
      <c r="Z172" s="561"/>
      <c r="AA172" s="561"/>
      <c r="AB172" s="561"/>
      <c r="AC172" s="561"/>
      <c r="AD172" s="561"/>
      <c r="AE172" s="630"/>
      <c r="AF172" s="630"/>
      <c r="AG172" s="564"/>
      <c r="AH172" s="283"/>
    </row>
    <row r="173" spans="2:34" ht="39.75" customHeight="1">
      <c r="B173" s="280"/>
      <c r="C173" s="660"/>
      <c r="D173" s="601"/>
      <c r="E173" s="566" t="s">
        <v>133</v>
      </c>
      <c r="F173" s="586">
        <f>IF(SUM(N173)=0,"",AVERAGE(N173))</f>
        <v>40</v>
      </c>
      <c r="G173" s="575">
        <v>25</v>
      </c>
      <c r="H173" s="570" t="s">
        <v>943</v>
      </c>
      <c r="I173" s="644"/>
      <c r="J173" s="573" t="s">
        <v>101</v>
      </c>
      <c r="K173" s="320" t="s">
        <v>215</v>
      </c>
      <c r="L173" s="345" t="s">
        <v>361</v>
      </c>
      <c r="M173" s="590" t="s">
        <v>146</v>
      </c>
      <c r="N173" s="591">
        <v>40</v>
      </c>
      <c r="O173" s="592"/>
      <c r="P173" s="308"/>
      <c r="T173" s="281"/>
      <c r="U173" s="557"/>
      <c r="V173" s="560"/>
      <c r="W173" s="560"/>
      <c r="X173" s="560"/>
      <c r="Y173" s="560"/>
      <c r="Z173" s="560"/>
      <c r="AA173" s="560"/>
      <c r="AB173" s="560"/>
      <c r="AC173" s="560"/>
      <c r="AD173" s="560"/>
      <c r="AE173" s="560">
        <f>IF(N173="","",N173)</f>
        <v>40</v>
      </c>
      <c r="AF173" s="560"/>
      <c r="AG173" s="563"/>
      <c r="AH173" s="283"/>
    </row>
    <row r="174" spans="2:34" ht="39.75" customHeight="1">
      <c r="B174" s="280"/>
      <c r="C174" s="660"/>
      <c r="D174" s="601"/>
      <c r="E174" s="535"/>
      <c r="F174" s="538"/>
      <c r="G174" s="541"/>
      <c r="H174" s="545"/>
      <c r="I174" s="644"/>
      <c r="J174" s="550"/>
      <c r="K174" s="314" t="s">
        <v>216</v>
      </c>
      <c r="L174" s="341" t="s">
        <v>362</v>
      </c>
      <c r="M174" s="535"/>
      <c r="N174" s="535"/>
      <c r="O174" s="555"/>
      <c r="P174" s="308"/>
      <c r="T174" s="281"/>
      <c r="U174" s="558"/>
      <c r="V174" s="561"/>
      <c r="W174" s="561"/>
      <c r="X174" s="561"/>
      <c r="Y174" s="561"/>
      <c r="Z174" s="561"/>
      <c r="AA174" s="561"/>
      <c r="AB174" s="561"/>
      <c r="AC174" s="561"/>
      <c r="AD174" s="561"/>
      <c r="AE174" s="561"/>
      <c r="AF174" s="561"/>
      <c r="AG174" s="564"/>
      <c r="AH174" s="283"/>
    </row>
    <row r="175" spans="2:34" ht="39.75" customHeight="1">
      <c r="B175" s="280"/>
      <c r="C175" s="660"/>
      <c r="D175" s="601"/>
      <c r="E175" s="535"/>
      <c r="F175" s="538"/>
      <c r="G175" s="541"/>
      <c r="H175" s="545"/>
      <c r="I175" s="644"/>
      <c r="J175" s="550"/>
      <c r="K175" s="314" t="s">
        <v>217</v>
      </c>
      <c r="L175" s="341" t="s">
        <v>363</v>
      </c>
      <c r="M175" s="535"/>
      <c r="N175" s="535"/>
      <c r="O175" s="555"/>
      <c r="P175" s="308"/>
      <c r="T175" s="281"/>
      <c r="U175" s="558"/>
      <c r="V175" s="561"/>
      <c r="W175" s="561"/>
      <c r="X175" s="561"/>
      <c r="Y175" s="561"/>
      <c r="Z175" s="561"/>
      <c r="AA175" s="561"/>
      <c r="AB175" s="561"/>
      <c r="AC175" s="561"/>
      <c r="AD175" s="561"/>
      <c r="AE175" s="561"/>
      <c r="AF175" s="561"/>
      <c r="AG175" s="564"/>
      <c r="AH175" s="283"/>
    </row>
    <row r="176" spans="2:34" ht="39.75" customHeight="1">
      <c r="B176" s="280"/>
      <c r="C176" s="660"/>
      <c r="D176" s="601"/>
      <c r="E176" s="535"/>
      <c r="F176" s="538"/>
      <c r="G176" s="541"/>
      <c r="H176" s="545"/>
      <c r="I176" s="644"/>
      <c r="J176" s="550"/>
      <c r="K176" s="314" t="s">
        <v>241</v>
      </c>
      <c r="L176" s="341" t="s">
        <v>364</v>
      </c>
      <c r="M176" s="535"/>
      <c r="N176" s="535"/>
      <c r="O176" s="555"/>
      <c r="P176" s="308"/>
      <c r="T176" s="281"/>
      <c r="U176" s="558"/>
      <c r="V176" s="561"/>
      <c r="W176" s="561"/>
      <c r="X176" s="561"/>
      <c r="Y176" s="561"/>
      <c r="Z176" s="561"/>
      <c r="AA176" s="561"/>
      <c r="AB176" s="561"/>
      <c r="AC176" s="561"/>
      <c r="AD176" s="561"/>
      <c r="AE176" s="561"/>
      <c r="AF176" s="561"/>
      <c r="AG176" s="564"/>
      <c r="AH176" s="283"/>
    </row>
    <row r="177" spans="2:34" ht="39.75" customHeight="1">
      <c r="B177" s="280"/>
      <c r="C177" s="660"/>
      <c r="D177" s="601"/>
      <c r="E177" s="535"/>
      <c r="F177" s="538"/>
      <c r="G177" s="541"/>
      <c r="H177" s="547"/>
      <c r="I177" s="647"/>
      <c r="J177" s="550"/>
      <c r="K177" s="328" t="s">
        <v>243</v>
      </c>
      <c r="L177" s="348" t="s">
        <v>365</v>
      </c>
      <c r="M177" s="535"/>
      <c r="N177" s="535"/>
      <c r="O177" s="555"/>
      <c r="P177" s="308"/>
      <c r="T177" s="281"/>
      <c r="U177" s="558"/>
      <c r="V177" s="561"/>
      <c r="W177" s="561"/>
      <c r="X177" s="561"/>
      <c r="Y177" s="561"/>
      <c r="Z177" s="561"/>
      <c r="AA177" s="561"/>
      <c r="AB177" s="561"/>
      <c r="AC177" s="561"/>
      <c r="AD177" s="561"/>
      <c r="AE177" s="561"/>
      <c r="AF177" s="561"/>
      <c r="AG177" s="564"/>
      <c r="AH177" s="283"/>
    </row>
    <row r="178" spans="2:34" ht="39.75" customHeight="1">
      <c r="B178" s="280"/>
      <c r="C178" s="660"/>
      <c r="D178" s="601"/>
      <c r="E178" s="534" t="s">
        <v>134</v>
      </c>
      <c r="F178" s="585">
        <f>IF(SUM(N178)=0,"",AVERAGE(N178))</f>
        <v>100</v>
      </c>
      <c r="G178" s="540">
        <v>26</v>
      </c>
      <c r="H178" s="570" t="s">
        <v>15</v>
      </c>
      <c r="I178" s="644"/>
      <c r="J178" s="589" t="s">
        <v>99</v>
      </c>
      <c r="K178" s="330" t="s">
        <v>215</v>
      </c>
      <c r="L178" s="350" t="s">
        <v>366</v>
      </c>
      <c r="M178" s="580" t="s">
        <v>146</v>
      </c>
      <c r="N178" s="582">
        <v>100</v>
      </c>
      <c r="O178" s="583"/>
      <c r="P178" s="308"/>
      <c r="T178" s="281"/>
      <c r="U178" s="557"/>
      <c r="V178" s="560"/>
      <c r="W178" s="560"/>
      <c r="X178" s="560"/>
      <c r="Y178" s="560"/>
      <c r="Z178" s="560">
        <f>IF($N$178="","",$N$178)</f>
        <v>100</v>
      </c>
      <c r="AA178" s="560"/>
      <c r="AB178" s="560">
        <f t="shared" ref="AB178:AD178" si="0">IF($N$178="","",$N$178)</f>
        <v>100</v>
      </c>
      <c r="AC178" s="560">
        <f t="shared" si="0"/>
        <v>100</v>
      </c>
      <c r="AD178" s="560">
        <f t="shared" si="0"/>
        <v>100</v>
      </c>
      <c r="AE178" s="560"/>
      <c r="AF178" s="560"/>
      <c r="AG178" s="563"/>
      <c r="AH178" s="283"/>
    </row>
    <row r="179" spans="2:34" ht="39.75" customHeight="1">
      <c r="B179" s="280"/>
      <c r="C179" s="661"/>
      <c r="D179" s="602"/>
      <c r="E179" s="535"/>
      <c r="F179" s="538"/>
      <c r="G179" s="541"/>
      <c r="H179" s="545"/>
      <c r="I179" s="644"/>
      <c r="J179" s="550"/>
      <c r="K179" s="314" t="s">
        <v>216</v>
      </c>
      <c r="L179" s="341" t="s">
        <v>367</v>
      </c>
      <c r="M179" s="535"/>
      <c r="N179" s="535"/>
      <c r="O179" s="555"/>
      <c r="P179" s="308"/>
      <c r="T179" s="281"/>
      <c r="U179" s="558"/>
      <c r="V179" s="561"/>
      <c r="W179" s="561"/>
      <c r="X179" s="561"/>
      <c r="Y179" s="561"/>
      <c r="Z179" s="561"/>
      <c r="AA179" s="561"/>
      <c r="AB179" s="561"/>
      <c r="AC179" s="561"/>
      <c r="AD179" s="561"/>
      <c r="AE179" s="561"/>
      <c r="AF179" s="561"/>
      <c r="AG179" s="564"/>
      <c r="AH179" s="283"/>
    </row>
    <row r="180" spans="2:34" ht="39.75" customHeight="1">
      <c r="B180" s="280"/>
      <c r="C180" s="661"/>
      <c r="D180" s="602"/>
      <c r="E180" s="535"/>
      <c r="F180" s="538"/>
      <c r="G180" s="541"/>
      <c r="H180" s="545"/>
      <c r="I180" s="644"/>
      <c r="J180" s="550"/>
      <c r="K180" s="314" t="s">
        <v>217</v>
      </c>
      <c r="L180" s="341" t="s">
        <v>368</v>
      </c>
      <c r="M180" s="535"/>
      <c r="N180" s="535"/>
      <c r="O180" s="555"/>
      <c r="P180" s="308"/>
      <c r="T180" s="281"/>
      <c r="U180" s="558"/>
      <c r="V180" s="561"/>
      <c r="W180" s="561"/>
      <c r="X180" s="561"/>
      <c r="Y180" s="561"/>
      <c r="Z180" s="561"/>
      <c r="AA180" s="561"/>
      <c r="AB180" s="561"/>
      <c r="AC180" s="561"/>
      <c r="AD180" s="561"/>
      <c r="AE180" s="561"/>
      <c r="AF180" s="561"/>
      <c r="AG180" s="564"/>
      <c r="AH180" s="283"/>
    </row>
    <row r="181" spans="2:34" ht="39.75" customHeight="1">
      <c r="B181" s="280"/>
      <c r="C181" s="661"/>
      <c r="D181" s="602"/>
      <c r="E181" s="535"/>
      <c r="F181" s="538"/>
      <c r="G181" s="541"/>
      <c r="H181" s="545"/>
      <c r="I181" s="644"/>
      <c r="J181" s="550"/>
      <c r="K181" s="314" t="s">
        <v>241</v>
      </c>
      <c r="L181" s="341" t="s">
        <v>369</v>
      </c>
      <c r="M181" s="535"/>
      <c r="N181" s="535"/>
      <c r="O181" s="555"/>
      <c r="P181" s="308"/>
      <c r="T181" s="281"/>
      <c r="U181" s="558"/>
      <c r="V181" s="561"/>
      <c r="W181" s="561"/>
      <c r="X181" s="561"/>
      <c r="Y181" s="561"/>
      <c r="Z181" s="561"/>
      <c r="AA181" s="561"/>
      <c r="AB181" s="561"/>
      <c r="AC181" s="561"/>
      <c r="AD181" s="561"/>
      <c r="AE181" s="561"/>
      <c r="AF181" s="561"/>
      <c r="AG181" s="564"/>
      <c r="AH181" s="283"/>
    </row>
    <row r="182" spans="2:34" ht="39.75" customHeight="1" thickBot="1">
      <c r="B182" s="280"/>
      <c r="C182" s="662"/>
      <c r="D182" s="663"/>
      <c r="E182" s="609"/>
      <c r="F182" s="612"/>
      <c r="G182" s="605"/>
      <c r="H182" s="649"/>
      <c r="I182" s="650"/>
      <c r="J182" s="608"/>
      <c r="K182" s="337" t="s">
        <v>243</v>
      </c>
      <c r="L182" s="351" t="s">
        <v>370</v>
      </c>
      <c r="M182" s="609"/>
      <c r="N182" s="609"/>
      <c r="O182" s="610"/>
      <c r="P182" s="308"/>
      <c r="T182" s="281"/>
      <c r="U182" s="558"/>
      <c r="V182" s="561"/>
      <c r="W182" s="561"/>
      <c r="X182" s="561"/>
      <c r="Y182" s="561"/>
      <c r="Z182" s="561"/>
      <c r="AA182" s="561"/>
      <c r="AB182" s="561"/>
      <c r="AC182" s="561"/>
      <c r="AD182" s="561"/>
      <c r="AE182" s="561"/>
      <c r="AF182" s="561"/>
      <c r="AG182" s="564"/>
      <c r="AH182" s="283"/>
    </row>
    <row r="183" spans="2:34" ht="39.75" customHeight="1">
      <c r="B183" s="280"/>
      <c r="C183" s="594" t="s">
        <v>170</v>
      </c>
      <c r="D183" s="600">
        <f>IF(SUM(N183:N640)=0,"",AVERAGE(N183:N640))</f>
        <v>67.804878048780495</v>
      </c>
      <c r="E183" s="566" t="s">
        <v>134</v>
      </c>
      <c r="F183" s="586">
        <f>IF(SUM(N183)=0,"",AVERAGE(N183))</f>
        <v>100</v>
      </c>
      <c r="G183" s="575">
        <v>27</v>
      </c>
      <c r="H183" s="570" t="s">
        <v>16</v>
      </c>
      <c r="I183" s="644"/>
      <c r="J183" s="573" t="s">
        <v>100</v>
      </c>
      <c r="K183" s="320" t="s">
        <v>215</v>
      </c>
      <c r="L183" s="352" t="s">
        <v>847</v>
      </c>
      <c r="M183" s="590" t="s">
        <v>147</v>
      </c>
      <c r="N183" s="591">
        <v>100</v>
      </c>
      <c r="O183" s="592"/>
      <c r="P183" s="308"/>
      <c r="T183" s="281"/>
      <c r="U183" s="557"/>
      <c r="V183" s="560"/>
      <c r="W183" s="560">
        <f>IF($N$183="","",$N$183)</f>
        <v>100</v>
      </c>
      <c r="X183" s="560"/>
      <c r="Y183" s="560"/>
      <c r="Z183" s="560">
        <f>IF($N$183="","",$N$183)</f>
        <v>100</v>
      </c>
      <c r="AA183" s="560"/>
      <c r="AB183" s="560">
        <f t="shared" ref="AB183:AD183" si="1">IF($N$183="","",$N$183)</f>
        <v>100</v>
      </c>
      <c r="AC183" s="560">
        <f t="shared" si="1"/>
        <v>100</v>
      </c>
      <c r="AD183" s="560">
        <f t="shared" si="1"/>
        <v>100</v>
      </c>
      <c r="AE183" s="560"/>
      <c r="AF183" s="560"/>
      <c r="AG183" s="563"/>
      <c r="AH183" s="283"/>
    </row>
    <row r="184" spans="2:34" ht="39.75" customHeight="1">
      <c r="B184" s="280"/>
      <c r="C184" s="595"/>
      <c r="D184" s="600"/>
      <c r="E184" s="535"/>
      <c r="F184" s="538"/>
      <c r="G184" s="541"/>
      <c r="H184" s="545"/>
      <c r="I184" s="644"/>
      <c r="J184" s="550"/>
      <c r="K184" s="314" t="s">
        <v>216</v>
      </c>
      <c r="L184" s="353" t="s">
        <v>848</v>
      </c>
      <c r="M184" s="535"/>
      <c r="N184" s="535"/>
      <c r="O184" s="555"/>
      <c r="P184" s="308"/>
      <c r="T184" s="281"/>
      <c r="U184" s="558"/>
      <c r="V184" s="561"/>
      <c r="W184" s="561"/>
      <c r="X184" s="561"/>
      <c r="Y184" s="561"/>
      <c r="Z184" s="561"/>
      <c r="AA184" s="561"/>
      <c r="AB184" s="561"/>
      <c r="AC184" s="561"/>
      <c r="AD184" s="561"/>
      <c r="AE184" s="561"/>
      <c r="AF184" s="561"/>
      <c r="AG184" s="564"/>
      <c r="AH184" s="283"/>
    </row>
    <row r="185" spans="2:34" ht="39.75" customHeight="1">
      <c r="B185" s="280"/>
      <c r="C185" s="595"/>
      <c r="D185" s="600"/>
      <c r="E185" s="535"/>
      <c r="F185" s="538"/>
      <c r="G185" s="541"/>
      <c r="H185" s="545"/>
      <c r="I185" s="644"/>
      <c r="J185" s="550"/>
      <c r="K185" s="314" t="s">
        <v>217</v>
      </c>
      <c r="L185" s="341" t="s">
        <v>371</v>
      </c>
      <c r="M185" s="535"/>
      <c r="N185" s="535"/>
      <c r="O185" s="555"/>
      <c r="P185" s="308"/>
      <c r="T185" s="281"/>
      <c r="U185" s="558"/>
      <c r="V185" s="561"/>
      <c r="W185" s="561"/>
      <c r="X185" s="561"/>
      <c r="Y185" s="561"/>
      <c r="Z185" s="561"/>
      <c r="AA185" s="561"/>
      <c r="AB185" s="561"/>
      <c r="AC185" s="561"/>
      <c r="AD185" s="561"/>
      <c r="AE185" s="561"/>
      <c r="AF185" s="561"/>
      <c r="AG185" s="564"/>
      <c r="AH185" s="283"/>
    </row>
    <row r="186" spans="2:34" ht="39.75" customHeight="1">
      <c r="B186" s="280"/>
      <c r="C186" s="595"/>
      <c r="D186" s="600"/>
      <c r="E186" s="535"/>
      <c r="F186" s="538"/>
      <c r="G186" s="541"/>
      <c r="H186" s="545"/>
      <c r="I186" s="644"/>
      <c r="J186" s="550"/>
      <c r="K186" s="314" t="s">
        <v>241</v>
      </c>
      <c r="L186" s="341" t="s">
        <v>372</v>
      </c>
      <c r="M186" s="535"/>
      <c r="N186" s="535"/>
      <c r="O186" s="555"/>
      <c r="P186" s="308"/>
      <c r="T186" s="281"/>
      <c r="U186" s="558"/>
      <c r="V186" s="561"/>
      <c r="W186" s="561"/>
      <c r="X186" s="561"/>
      <c r="Y186" s="561"/>
      <c r="Z186" s="561"/>
      <c r="AA186" s="561"/>
      <c r="AB186" s="561"/>
      <c r="AC186" s="561"/>
      <c r="AD186" s="561"/>
      <c r="AE186" s="561"/>
      <c r="AF186" s="561"/>
      <c r="AG186" s="564"/>
      <c r="AH186" s="283"/>
    </row>
    <row r="187" spans="2:34" ht="39.75" customHeight="1">
      <c r="B187" s="280"/>
      <c r="C187" s="595"/>
      <c r="D187" s="600"/>
      <c r="E187" s="535"/>
      <c r="F187" s="538"/>
      <c r="G187" s="541"/>
      <c r="H187" s="547"/>
      <c r="I187" s="647"/>
      <c r="J187" s="550"/>
      <c r="K187" s="328" t="s">
        <v>243</v>
      </c>
      <c r="L187" s="348" t="s">
        <v>373</v>
      </c>
      <c r="M187" s="535"/>
      <c r="N187" s="535"/>
      <c r="O187" s="555"/>
      <c r="P187" s="308"/>
      <c r="T187" s="281"/>
      <c r="U187" s="558"/>
      <c r="V187" s="561"/>
      <c r="W187" s="561"/>
      <c r="X187" s="561"/>
      <c r="Y187" s="561"/>
      <c r="Z187" s="561"/>
      <c r="AA187" s="561"/>
      <c r="AB187" s="561"/>
      <c r="AC187" s="561"/>
      <c r="AD187" s="561"/>
      <c r="AE187" s="561"/>
      <c r="AF187" s="561"/>
      <c r="AG187" s="564"/>
      <c r="AH187" s="283"/>
    </row>
    <row r="188" spans="2:34" ht="39.75" customHeight="1">
      <c r="B188" s="280"/>
      <c r="C188" s="595"/>
      <c r="D188" s="601"/>
      <c r="E188" s="534" t="s">
        <v>128</v>
      </c>
      <c r="F188" s="585">
        <f>IF(SUM(N188:N207)=0,"",AVERAGE(N188:N207))</f>
        <v>73.333333333333329</v>
      </c>
      <c r="G188" s="646">
        <v>28</v>
      </c>
      <c r="H188" s="543" t="s">
        <v>159</v>
      </c>
      <c r="I188" s="643"/>
      <c r="J188" s="589" t="s">
        <v>107</v>
      </c>
      <c r="K188" s="330" t="s">
        <v>215</v>
      </c>
      <c r="L188" s="401" t="s">
        <v>374</v>
      </c>
      <c r="M188" s="580" t="s">
        <v>158</v>
      </c>
      <c r="N188" s="582"/>
      <c r="O188" s="611" t="s">
        <v>1197</v>
      </c>
      <c r="P188" s="308"/>
      <c r="T188" s="281"/>
      <c r="U188" s="557"/>
      <c r="V188" s="560"/>
      <c r="W188" s="560"/>
      <c r="X188" s="560"/>
      <c r="Y188" s="560"/>
      <c r="Z188" s="560"/>
      <c r="AA188" s="560"/>
      <c r="AB188" s="560"/>
      <c r="AC188" s="560"/>
      <c r="AD188" s="560"/>
      <c r="AE188" s="560"/>
      <c r="AF188" s="560"/>
      <c r="AG188" s="563" t="str">
        <f>IF(N188="","",N188)</f>
        <v/>
      </c>
      <c r="AH188" s="283"/>
    </row>
    <row r="189" spans="2:34" ht="39.75" customHeight="1">
      <c r="B189" s="280"/>
      <c r="C189" s="595"/>
      <c r="D189" s="601"/>
      <c r="E189" s="566"/>
      <c r="F189" s="586"/>
      <c r="G189" s="568"/>
      <c r="H189" s="545"/>
      <c r="I189" s="644"/>
      <c r="J189" s="550"/>
      <c r="K189" s="314" t="s">
        <v>216</v>
      </c>
      <c r="L189" s="402" t="s">
        <v>375</v>
      </c>
      <c r="M189" s="535"/>
      <c r="N189" s="535"/>
      <c r="O189" s="555"/>
      <c r="P189" s="308"/>
      <c r="T189" s="281"/>
      <c r="U189" s="558"/>
      <c r="V189" s="561"/>
      <c r="W189" s="561"/>
      <c r="X189" s="561"/>
      <c r="Y189" s="561"/>
      <c r="Z189" s="561"/>
      <c r="AA189" s="561"/>
      <c r="AB189" s="561"/>
      <c r="AC189" s="561"/>
      <c r="AD189" s="561"/>
      <c r="AE189" s="561"/>
      <c r="AF189" s="561"/>
      <c r="AG189" s="564"/>
      <c r="AH189" s="283"/>
    </row>
    <row r="190" spans="2:34" ht="39.75" customHeight="1">
      <c r="B190" s="280"/>
      <c r="C190" s="595"/>
      <c r="D190" s="601"/>
      <c r="E190" s="566"/>
      <c r="F190" s="586"/>
      <c r="G190" s="568"/>
      <c r="H190" s="545"/>
      <c r="I190" s="644"/>
      <c r="J190" s="550"/>
      <c r="K190" s="314" t="s">
        <v>217</v>
      </c>
      <c r="L190" s="402" t="s">
        <v>376</v>
      </c>
      <c r="M190" s="535"/>
      <c r="N190" s="535"/>
      <c r="O190" s="555"/>
      <c r="P190" s="308"/>
      <c r="T190" s="281"/>
      <c r="U190" s="558"/>
      <c r="V190" s="561"/>
      <c r="W190" s="561"/>
      <c r="X190" s="561"/>
      <c r="Y190" s="561"/>
      <c r="Z190" s="561"/>
      <c r="AA190" s="561"/>
      <c r="AB190" s="561"/>
      <c r="AC190" s="561"/>
      <c r="AD190" s="561"/>
      <c r="AE190" s="561"/>
      <c r="AF190" s="561"/>
      <c r="AG190" s="564"/>
      <c r="AH190" s="283"/>
    </row>
    <row r="191" spans="2:34" ht="39.75" customHeight="1">
      <c r="B191" s="280"/>
      <c r="C191" s="595"/>
      <c r="D191" s="601"/>
      <c r="E191" s="566"/>
      <c r="F191" s="586"/>
      <c r="G191" s="568"/>
      <c r="H191" s="545"/>
      <c r="I191" s="644"/>
      <c r="J191" s="550"/>
      <c r="K191" s="314" t="s">
        <v>241</v>
      </c>
      <c r="L191" s="402" t="s">
        <v>944</v>
      </c>
      <c r="M191" s="535"/>
      <c r="N191" s="535"/>
      <c r="O191" s="555"/>
      <c r="P191" s="308"/>
      <c r="T191" s="281"/>
      <c r="U191" s="558"/>
      <c r="V191" s="561"/>
      <c r="W191" s="561"/>
      <c r="X191" s="561"/>
      <c r="Y191" s="561"/>
      <c r="Z191" s="561"/>
      <c r="AA191" s="561"/>
      <c r="AB191" s="561"/>
      <c r="AC191" s="561"/>
      <c r="AD191" s="561"/>
      <c r="AE191" s="561"/>
      <c r="AF191" s="561"/>
      <c r="AG191" s="564"/>
      <c r="AH191" s="283"/>
    </row>
    <row r="192" spans="2:34" ht="39.75" customHeight="1">
      <c r="B192" s="280"/>
      <c r="C192" s="595"/>
      <c r="D192" s="601"/>
      <c r="E192" s="566"/>
      <c r="F192" s="586"/>
      <c r="G192" s="568"/>
      <c r="H192" s="545"/>
      <c r="I192" s="644"/>
      <c r="J192" s="550"/>
      <c r="K192" s="328" t="s">
        <v>243</v>
      </c>
      <c r="L192" s="403" t="s">
        <v>377</v>
      </c>
      <c r="M192" s="581"/>
      <c r="N192" s="581"/>
      <c r="O192" s="584"/>
      <c r="P192" s="308"/>
      <c r="T192" s="281"/>
      <c r="U192" s="558"/>
      <c r="V192" s="561"/>
      <c r="W192" s="561"/>
      <c r="X192" s="561"/>
      <c r="Y192" s="561"/>
      <c r="Z192" s="561"/>
      <c r="AA192" s="561"/>
      <c r="AB192" s="561"/>
      <c r="AC192" s="561"/>
      <c r="AD192" s="561"/>
      <c r="AE192" s="561"/>
      <c r="AF192" s="561"/>
      <c r="AG192" s="564"/>
      <c r="AH192" s="283"/>
    </row>
    <row r="193" spans="2:34" ht="39.75" customHeight="1">
      <c r="B193" s="280"/>
      <c r="C193" s="595"/>
      <c r="D193" s="601"/>
      <c r="E193" s="566"/>
      <c r="F193" s="587"/>
      <c r="G193" s="646">
        <v>29</v>
      </c>
      <c r="H193" s="543" t="s">
        <v>945</v>
      </c>
      <c r="I193" s="643"/>
      <c r="J193" s="589" t="s">
        <v>184</v>
      </c>
      <c r="K193" s="330" t="s">
        <v>215</v>
      </c>
      <c r="L193" s="401" t="s">
        <v>378</v>
      </c>
      <c r="M193" s="552" t="s">
        <v>158</v>
      </c>
      <c r="N193" s="553">
        <v>60</v>
      </c>
      <c r="O193" s="554"/>
      <c r="P193" s="308"/>
      <c r="T193" s="281"/>
      <c r="U193" s="557"/>
      <c r="V193" s="560">
        <f>IF($N$193="","",$N$193)</f>
        <v>60</v>
      </c>
      <c r="W193" s="560"/>
      <c r="X193" s="560"/>
      <c r="Y193" s="560">
        <f>IF($N$193="","",$N$193)</f>
        <v>60</v>
      </c>
      <c r="Z193" s="560"/>
      <c r="AA193" s="560"/>
      <c r="AB193" s="560"/>
      <c r="AC193" s="560"/>
      <c r="AD193" s="560"/>
      <c r="AE193" s="560">
        <f>IF($N$193="","",$N$193)</f>
        <v>60</v>
      </c>
      <c r="AF193" s="560"/>
      <c r="AG193" s="560">
        <f>IF($N$193="","",$N$193)</f>
        <v>60</v>
      </c>
      <c r="AH193" s="283"/>
    </row>
    <row r="194" spans="2:34" ht="39.75" customHeight="1">
      <c r="B194" s="280"/>
      <c r="C194" s="595"/>
      <c r="D194" s="601"/>
      <c r="E194" s="566"/>
      <c r="F194" s="587"/>
      <c r="G194" s="568"/>
      <c r="H194" s="545"/>
      <c r="I194" s="644"/>
      <c r="J194" s="550"/>
      <c r="K194" s="314" t="s">
        <v>216</v>
      </c>
      <c r="L194" s="402" t="s">
        <v>379</v>
      </c>
      <c r="M194" s="535"/>
      <c r="N194" s="535"/>
      <c r="O194" s="555"/>
      <c r="P194" s="308"/>
      <c r="T194" s="281"/>
      <c r="U194" s="558"/>
      <c r="V194" s="561"/>
      <c r="W194" s="561"/>
      <c r="X194" s="561"/>
      <c r="Y194" s="561"/>
      <c r="Z194" s="561"/>
      <c r="AA194" s="561"/>
      <c r="AB194" s="561"/>
      <c r="AC194" s="561"/>
      <c r="AD194" s="561"/>
      <c r="AE194" s="561"/>
      <c r="AF194" s="561"/>
      <c r="AG194" s="561"/>
      <c r="AH194" s="283"/>
    </row>
    <row r="195" spans="2:34" ht="39.75" customHeight="1">
      <c r="B195" s="280"/>
      <c r="C195" s="595"/>
      <c r="D195" s="601"/>
      <c r="E195" s="566"/>
      <c r="F195" s="587"/>
      <c r="G195" s="568"/>
      <c r="H195" s="545"/>
      <c r="I195" s="644"/>
      <c r="J195" s="550"/>
      <c r="K195" s="314" t="s">
        <v>217</v>
      </c>
      <c r="L195" s="402" t="s">
        <v>380</v>
      </c>
      <c r="M195" s="535"/>
      <c r="N195" s="535"/>
      <c r="O195" s="555"/>
      <c r="P195" s="308"/>
      <c r="T195" s="281"/>
      <c r="U195" s="558"/>
      <c r="V195" s="561"/>
      <c r="W195" s="561"/>
      <c r="X195" s="561"/>
      <c r="Y195" s="561"/>
      <c r="Z195" s="561"/>
      <c r="AA195" s="561"/>
      <c r="AB195" s="561"/>
      <c r="AC195" s="561"/>
      <c r="AD195" s="561"/>
      <c r="AE195" s="561"/>
      <c r="AF195" s="561"/>
      <c r="AG195" s="561"/>
      <c r="AH195" s="283"/>
    </row>
    <row r="196" spans="2:34" ht="39.75" customHeight="1">
      <c r="B196" s="280"/>
      <c r="C196" s="595"/>
      <c r="D196" s="601"/>
      <c r="E196" s="566"/>
      <c r="F196" s="587"/>
      <c r="G196" s="568"/>
      <c r="H196" s="545"/>
      <c r="I196" s="644"/>
      <c r="J196" s="550"/>
      <c r="K196" s="314" t="s">
        <v>241</v>
      </c>
      <c r="L196" s="402" t="s">
        <v>381</v>
      </c>
      <c r="M196" s="535"/>
      <c r="N196" s="535"/>
      <c r="O196" s="555"/>
      <c r="P196" s="308"/>
      <c r="T196" s="281"/>
      <c r="U196" s="558"/>
      <c r="V196" s="561"/>
      <c r="W196" s="561"/>
      <c r="X196" s="561"/>
      <c r="Y196" s="561"/>
      <c r="Z196" s="561"/>
      <c r="AA196" s="561"/>
      <c r="AB196" s="561"/>
      <c r="AC196" s="561"/>
      <c r="AD196" s="561"/>
      <c r="AE196" s="561"/>
      <c r="AF196" s="561"/>
      <c r="AG196" s="561"/>
      <c r="AH196" s="283"/>
    </row>
    <row r="197" spans="2:34" ht="39.75" customHeight="1">
      <c r="B197" s="280"/>
      <c r="C197" s="595"/>
      <c r="D197" s="601"/>
      <c r="E197" s="566"/>
      <c r="F197" s="587"/>
      <c r="G197" s="568"/>
      <c r="H197" s="545"/>
      <c r="I197" s="644"/>
      <c r="J197" s="550"/>
      <c r="K197" s="328" t="s">
        <v>243</v>
      </c>
      <c r="L197" s="403" t="s">
        <v>382</v>
      </c>
      <c r="M197" s="581"/>
      <c r="N197" s="581"/>
      <c r="O197" s="584"/>
      <c r="P197" s="308"/>
      <c r="T197" s="281"/>
      <c r="U197" s="558"/>
      <c r="V197" s="561"/>
      <c r="W197" s="561"/>
      <c r="X197" s="561"/>
      <c r="Y197" s="561"/>
      <c r="Z197" s="561"/>
      <c r="AA197" s="561"/>
      <c r="AB197" s="561"/>
      <c r="AC197" s="561"/>
      <c r="AD197" s="561"/>
      <c r="AE197" s="561"/>
      <c r="AF197" s="561"/>
      <c r="AG197" s="561"/>
      <c r="AH197" s="283"/>
    </row>
    <row r="198" spans="2:34" ht="39.75" customHeight="1">
      <c r="B198" s="280"/>
      <c r="C198" s="595"/>
      <c r="D198" s="601"/>
      <c r="E198" s="566"/>
      <c r="F198" s="587"/>
      <c r="G198" s="646">
        <v>30</v>
      </c>
      <c r="H198" s="543" t="s">
        <v>187</v>
      </c>
      <c r="I198" s="643"/>
      <c r="J198" s="589" t="s">
        <v>186</v>
      </c>
      <c r="K198" s="330" t="s">
        <v>215</v>
      </c>
      <c r="L198" s="404" t="s">
        <v>383</v>
      </c>
      <c r="M198" s="552" t="s">
        <v>158</v>
      </c>
      <c r="N198" s="553">
        <v>60</v>
      </c>
      <c r="O198" s="554"/>
      <c r="P198" s="308"/>
      <c r="T198" s="281"/>
      <c r="U198" s="557"/>
      <c r="V198" s="560"/>
      <c r="W198" s="560">
        <f>IF($N$198="","",$N$198)</f>
        <v>60</v>
      </c>
      <c r="X198" s="560"/>
      <c r="Y198" s="560">
        <f>IF($N$198="","",$N$198)</f>
        <v>60</v>
      </c>
      <c r="Z198" s="560">
        <f>IF($N$198="","",$N$198)</f>
        <v>60</v>
      </c>
      <c r="AA198" s="560"/>
      <c r="AB198" s="560">
        <f>IF($N$198="","",$N$198)</f>
        <v>60</v>
      </c>
      <c r="AC198" s="560"/>
      <c r="AD198" s="560"/>
      <c r="AE198" s="560"/>
      <c r="AF198" s="560"/>
      <c r="AG198" s="560">
        <f>IF($N$198="","",$N$198)</f>
        <v>60</v>
      </c>
      <c r="AH198" s="283"/>
    </row>
    <row r="199" spans="2:34" ht="39.75" customHeight="1">
      <c r="B199" s="280"/>
      <c r="C199" s="595"/>
      <c r="D199" s="601"/>
      <c r="E199" s="566"/>
      <c r="F199" s="587"/>
      <c r="G199" s="568"/>
      <c r="H199" s="545"/>
      <c r="I199" s="644"/>
      <c r="J199" s="550"/>
      <c r="K199" s="314" t="s">
        <v>216</v>
      </c>
      <c r="L199" s="402" t="s">
        <v>384</v>
      </c>
      <c r="M199" s="535"/>
      <c r="N199" s="535"/>
      <c r="O199" s="555"/>
      <c r="P199" s="308"/>
      <c r="T199" s="281"/>
      <c r="U199" s="558"/>
      <c r="V199" s="561"/>
      <c r="W199" s="561"/>
      <c r="X199" s="561"/>
      <c r="Y199" s="561"/>
      <c r="Z199" s="561"/>
      <c r="AA199" s="561"/>
      <c r="AB199" s="561"/>
      <c r="AC199" s="561"/>
      <c r="AD199" s="561"/>
      <c r="AE199" s="561"/>
      <c r="AF199" s="561"/>
      <c r="AG199" s="561"/>
      <c r="AH199" s="283"/>
    </row>
    <row r="200" spans="2:34" ht="39.75" customHeight="1">
      <c r="B200" s="280"/>
      <c r="C200" s="595"/>
      <c r="D200" s="601"/>
      <c r="E200" s="566"/>
      <c r="F200" s="587"/>
      <c r="G200" s="568"/>
      <c r="H200" s="545"/>
      <c r="I200" s="644"/>
      <c r="J200" s="550"/>
      <c r="K200" s="314" t="s">
        <v>217</v>
      </c>
      <c r="L200" s="402" t="s">
        <v>385</v>
      </c>
      <c r="M200" s="535"/>
      <c r="N200" s="535"/>
      <c r="O200" s="555"/>
      <c r="P200" s="308"/>
      <c r="T200" s="281"/>
      <c r="U200" s="558"/>
      <c r="V200" s="561"/>
      <c r="W200" s="561"/>
      <c r="X200" s="561"/>
      <c r="Y200" s="561"/>
      <c r="Z200" s="561"/>
      <c r="AA200" s="561"/>
      <c r="AB200" s="561"/>
      <c r="AC200" s="561"/>
      <c r="AD200" s="561"/>
      <c r="AE200" s="561"/>
      <c r="AF200" s="561"/>
      <c r="AG200" s="561"/>
      <c r="AH200" s="283"/>
    </row>
    <row r="201" spans="2:34" ht="39.75" customHeight="1">
      <c r="B201" s="280"/>
      <c r="C201" s="595"/>
      <c r="D201" s="601"/>
      <c r="E201" s="566"/>
      <c r="F201" s="587"/>
      <c r="G201" s="568"/>
      <c r="H201" s="545"/>
      <c r="I201" s="644"/>
      <c r="J201" s="550"/>
      <c r="K201" s="314" t="s">
        <v>241</v>
      </c>
      <c r="L201" s="402" t="s">
        <v>386</v>
      </c>
      <c r="M201" s="535"/>
      <c r="N201" s="535"/>
      <c r="O201" s="555"/>
      <c r="P201" s="308"/>
      <c r="T201" s="281"/>
      <c r="U201" s="558"/>
      <c r="V201" s="561"/>
      <c r="W201" s="561"/>
      <c r="X201" s="561"/>
      <c r="Y201" s="561"/>
      <c r="Z201" s="561"/>
      <c r="AA201" s="561"/>
      <c r="AB201" s="561"/>
      <c r="AC201" s="561"/>
      <c r="AD201" s="561"/>
      <c r="AE201" s="561"/>
      <c r="AF201" s="561"/>
      <c r="AG201" s="561"/>
      <c r="AH201" s="283"/>
    </row>
    <row r="202" spans="2:34" ht="39.75" customHeight="1">
      <c r="B202" s="280"/>
      <c r="C202" s="595"/>
      <c r="D202" s="601"/>
      <c r="E202" s="566"/>
      <c r="F202" s="587"/>
      <c r="G202" s="569"/>
      <c r="H202" s="571"/>
      <c r="I202" s="645"/>
      <c r="J202" s="574"/>
      <c r="K202" s="314" t="s">
        <v>243</v>
      </c>
      <c r="L202" s="402" t="s">
        <v>387</v>
      </c>
      <c r="M202" s="581"/>
      <c r="N202" s="581"/>
      <c r="O202" s="584"/>
      <c r="P202" s="308"/>
      <c r="T202" s="281"/>
      <c r="U202" s="558"/>
      <c r="V202" s="561"/>
      <c r="W202" s="561"/>
      <c r="X202" s="561"/>
      <c r="Y202" s="561"/>
      <c r="Z202" s="561"/>
      <c r="AA202" s="561"/>
      <c r="AB202" s="561"/>
      <c r="AC202" s="561"/>
      <c r="AD202" s="561"/>
      <c r="AE202" s="561"/>
      <c r="AF202" s="561"/>
      <c r="AG202" s="561"/>
      <c r="AH202" s="283"/>
    </row>
    <row r="203" spans="2:34" ht="39.75" customHeight="1">
      <c r="B203" s="280"/>
      <c r="C203" s="595"/>
      <c r="D203" s="601"/>
      <c r="E203" s="566"/>
      <c r="F203" s="587"/>
      <c r="G203" s="575">
        <v>31</v>
      </c>
      <c r="H203" s="570" t="s">
        <v>48</v>
      </c>
      <c r="I203" s="644"/>
      <c r="J203" s="573" t="s">
        <v>185</v>
      </c>
      <c r="K203" s="320" t="s">
        <v>215</v>
      </c>
      <c r="L203" s="354" t="s">
        <v>388</v>
      </c>
      <c r="M203" s="648" t="s">
        <v>158</v>
      </c>
      <c r="N203" s="553">
        <v>100</v>
      </c>
      <c r="O203" s="554"/>
      <c r="P203" s="308"/>
      <c r="T203" s="281"/>
      <c r="U203" s="557"/>
      <c r="V203" s="560">
        <f>IF($N$203="","",$N$203)</f>
        <v>100</v>
      </c>
      <c r="W203" s="560">
        <f>IF($N$203="","",$N$203)</f>
        <v>100</v>
      </c>
      <c r="X203" s="560"/>
      <c r="Y203" s="560"/>
      <c r="Z203" s="560"/>
      <c r="AA203" s="560"/>
      <c r="AB203" s="560">
        <f>IF($N$203="","",$N$203)</f>
        <v>100</v>
      </c>
      <c r="AC203" s="560"/>
      <c r="AD203" s="560"/>
      <c r="AE203" s="560"/>
      <c r="AF203" s="560"/>
      <c r="AG203" s="560">
        <f>IF($N$203="","",$N$203)</f>
        <v>100</v>
      </c>
      <c r="AH203" s="283"/>
    </row>
    <row r="204" spans="2:34" ht="39.75" customHeight="1">
      <c r="B204" s="280"/>
      <c r="C204" s="595"/>
      <c r="D204" s="601"/>
      <c r="E204" s="535"/>
      <c r="F204" s="538"/>
      <c r="G204" s="541"/>
      <c r="H204" s="545"/>
      <c r="I204" s="644"/>
      <c r="J204" s="550"/>
      <c r="K204" s="314" t="s">
        <v>216</v>
      </c>
      <c r="L204" s="341" t="s">
        <v>389</v>
      </c>
      <c r="M204" s="535"/>
      <c r="N204" s="535"/>
      <c r="O204" s="555"/>
      <c r="P204" s="308"/>
      <c r="T204" s="281"/>
      <c r="U204" s="558"/>
      <c r="V204" s="561"/>
      <c r="W204" s="561"/>
      <c r="X204" s="561"/>
      <c r="Y204" s="561"/>
      <c r="Z204" s="561"/>
      <c r="AA204" s="561"/>
      <c r="AB204" s="561"/>
      <c r="AC204" s="561"/>
      <c r="AD204" s="561"/>
      <c r="AE204" s="561"/>
      <c r="AF204" s="561"/>
      <c r="AG204" s="561"/>
      <c r="AH204" s="283"/>
    </row>
    <row r="205" spans="2:34" ht="39.75" customHeight="1">
      <c r="B205" s="280"/>
      <c r="C205" s="595"/>
      <c r="D205" s="601"/>
      <c r="E205" s="535"/>
      <c r="F205" s="538"/>
      <c r="G205" s="541"/>
      <c r="H205" s="545"/>
      <c r="I205" s="644"/>
      <c r="J205" s="550"/>
      <c r="K205" s="314" t="s">
        <v>217</v>
      </c>
      <c r="L205" s="341" t="s">
        <v>390</v>
      </c>
      <c r="M205" s="535"/>
      <c r="N205" s="535"/>
      <c r="O205" s="555"/>
      <c r="P205" s="308"/>
      <c r="T205" s="281"/>
      <c r="U205" s="558"/>
      <c r="V205" s="561"/>
      <c r="W205" s="561"/>
      <c r="X205" s="561"/>
      <c r="Y205" s="561"/>
      <c r="Z205" s="561"/>
      <c r="AA205" s="561"/>
      <c r="AB205" s="561"/>
      <c r="AC205" s="561"/>
      <c r="AD205" s="561"/>
      <c r="AE205" s="561"/>
      <c r="AF205" s="561"/>
      <c r="AG205" s="561"/>
      <c r="AH205" s="283"/>
    </row>
    <row r="206" spans="2:34" ht="39.75" customHeight="1">
      <c r="B206" s="280"/>
      <c r="C206" s="595"/>
      <c r="D206" s="601"/>
      <c r="E206" s="535"/>
      <c r="F206" s="538"/>
      <c r="G206" s="541"/>
      <c r="H206" s="545"/>
      <c r="I206" s="644"/>
      <c r="J206" s="550"/>
      <c r="K206" s="314" t="s">
        <v>241</v>
      </c>
      <c r="L206" s="341" t="s">
        <v>391</v>
      </c>
      <c r="M206" s="535"/>
      <c r="N206" s="535"/>
      <c r="O206" s="555"/>
      <c r="P206" s="308"/>
      <c r="T206" s="281"/>
      <c r="U206" s="558"/>
      <c r="V206" s="561"/>
      <c r="W206" s="561"/>
      <c r="X206" s="561"/>
      <c r="Y206" s="561"/>
      <c r="Z206" s="561"/>
      <c r="AA206" s="561"/>
      <c r="AB206" s="561"/>
      <c r="AC206" s="561"/>
      <c r="AD206" s="561"/>
      <c r="AE206" s="561"/>
      <c r="AF206" s="561"/>
      <c r="AG206" s="561"/>
      <c r="AH206" s="283"/>
    </row>
    <row r="207" spans="2:34" ht="39.75" customHeight="1">
      <c r="B207" s="280"/>
      <c r="C207" s="595"/>
      <c r="D207" s="601"/>
      <c r="E207" s="536"/>
      <c r="F207" s="539"/>
      <c r="G207" s="542"/>
      <c r="H207" s="547"/>
      <c r="I207" s="647"/>
      <c r="J207" s="551"/>
      <c r="K207" s="318" t="s">
        <v>243</v>
      </c>
      <c r="L207" s="344" t="s">
        <v>392</v>
      </c>
      <c r="M207" s="536"/>
      <c r="N207" s="536"/>
      <c r="O207" s="556"/>
      <c r="P207" s="308"/>
      <c r="T207" s="281"/>
      <c r="U207" s="558"/>
      <c r="V207" s="561"/>
      <c r="W207" s="561"/>
      <c r="X207" s="561"/>
      <c r="Y207" s="561"/>
      <c r="Z207" s="561"/>
      <c r="AA207" s="561"/>
      <c r="AB207" s="561"/>
      <c r="AC207" s="561"/>
      <c r="AD207" s="561"/>
      <c r="AE207" s="561"/>
      <c r="AF207" s="561"/>
      <c r="AG207" s="561"/>
      <c r="AH207" s="283"/>
    </row>
    <row r="208" spans="2:34" ht="39.75" customHeight="1">
      <c r="B208" s="280"/>
      <c r="C208" s="595"/>
      <c r="D208" s="601"/>
      <c r="E208" s="566" t="s">
        <v>133</v>
      </c>
      <c r="F208" s="586">
        <f>IF(SUM(N208:N242)=0,"",AVERAGE(N208:N242))</f>
        <v>43.333333333333336</v>
      </c>
      <c r="G208" s="642">
        <v>32</v>
      </c>
      <c r="H208" s="543" t="s">
        <v>204</v>
      </c>
      <c r="I208" s="643"/>
      <c r="J208" s="589" t="s">
        <v>205</v>
      </c>
      <c r="K208" s="330" t="s">
        <v>215</v>
      </c>
      <c r="L208" s="349" t="s">
        <v>393</v>
      </c>
      <c r="M208" s="580" t="s">
        <v>158</v>
      </c>
      <c r="N208" s="591">
        <v>80</v>
      </c>
      <c r="O208" s="592"/>
      <c r="P208" s="308"/>
      <c r="T208" s="281"/>
      <c r="U208" s="557"/>
      <c r="V208" s="560"/>
      <c r="W208" s="560"/>
      <c r="X208" s="560"/>
      <c r="Y208" s="560"/>
      <c r="Z208" s="560"/>
      <c r="AA208" s="560"/>
      <c r="AB208" s="560"/>
      <c r="AC208" s="560"/>
      <c r="AD208" s="560"/>
      <c r="AE208" s="560">
        <f>IF($N$208="","",$N$208)</f>
        <v>80</v>
      </c>
      <c r="AF208" s="560">
        <f>IF($N$208="","",$N$208)</f>
        <v>80</v>
      </c>
      <c r="AG208" s="563"/>
      <c r="AH208" s="283"/>
    </row>
    <row r="209" spans="2:34" ht="39.75" customHeight="1">
      <c r="B209" s="280"/>
      <c r="C209" s="595"/>
      <c r="D209" s="601"/>
      <c r="E209" s="566"/>
      <c r="F209" s="586"/>
      <c r="G209" s="568"/>
      <c r="H209" s="545"/>
      <c r="I209" s="644"/>
      <c r="J209" s="550"/>
      <c r="K209" s="314" t="s">
        <v>216</v>
      </c>
      <c r="L209" s="341" t="s">
        <v>394</v>
      </c>
      <c r="M209" s="535"/>
      <c r="N209" s="535"/>
      <c r="O209" s="555"/>
      <c r="P209" s="308"/>
      <c r="T209" s="281"/>
      <c r="U209" s="558"/>
      <c r="V209" s="561"/>
      <c r="W209" s="561"/>
      <c r="X209" s="561"/>
      <c r="Y209" s="561"/>
      <c r="Z209" s="561"/>
      <c r="AA209" s="561"/>
      <c r="AB209" s="561"/>
      <c r="AC209" s="561"/>
      <c r="AD209" s="561"/>
      <c r="AE209" s="561"/>
      <c r="AF209" s="561"/>
      <c r="AG209" s="564"/>
      <c r="AH209" s="283"/>
    </row>
    <row r="210" spans="2:34" ht="39.75" customHeight="1">
      <c r="B210" s="280"/>
      <c r="C210" s="595"/>
      <c r="D210" s="601"/>
      <c r="E210" s="566"/>
      <c r="F210" s="586"/>
      <c r="G210" s="568"/>
      <c r="H210" s="545"/>
      <c r="I210" s="644"/>
      <c r="J210" s="550"/>
      <c r="K210" s="314" t="s">
        <v>217</v>
      </c>
      <c r="L210" s="341" t="s">
        <v>395</v>
      </c>
      <c r="M210" s="535"/>
      <c r="N210" s="535"/>
      <c r="O210" s="555"/>
      <c r="P210" s="308"/>
      <c r="T210" s="281"/>
      <c r="U210" s="558"/>
      <c r="V210" s="561"/>
      <c r="W210" s="561"/>
      <c r="X210" s="561"/>
      <c r="Y210" s="561"/>
      <c r="Z210" s="561"/>
      <c r="AA210" s="561"/>
      <c r="AB210" s="561"/>
      <c r="AC210" s="561"/>
      <c r="AD210" s="561"/>
      <c r="AE210" s="561"/>
      <c r="AF210" s="561"/>
      <c r="AG210" s="564"/>
      <c r="AH210" s="283"/>
    </row>
    <row r="211" spans="2:34" ht="39.75" customHeight="1">
      <c r="B211" s="280"/>
      <c r="C211" s="595"/>
      <c r="D211" s="601"/>
      <c r="E211" s="566"/>
      <c r="F211" s="586"/>
      <c r="G211" s="568"/>
      <c r="H211" s="545"/>
      <c r="I211" s="644"/>
      <c r="J211" s="550"/>
      <c r="K211" s="314" t="s">
        <v>241</v>
      </c>
      <c r="L211" s="341" t="s">
        <v>396</v>
      </c>
      <c r="M211" s="535"/>
      <c r="N211" s="535"/>
      <c r="O211" s="555"/>
      <c r="P211" s="308"/>
      <c r="T211" s="281"/>
      <c r="U211" s="558"/>
      <c r="V211" s="561"/>
      <c r="W211" s="561"/>
      <c r="X211" s="561"/>
      <c r="Y211" s="561"/>
      <c r="Z211" s="561"/>
      <c r="AA211" s="561"/>
      <c r="AB211" s="561"/>
      <c r="AC211" s="561"/>
      <c r="AD211" s="561"/>
      <c r="AE211" s="561"/>
      <c r="AF211" s="561"/>
      <c r="AG211" s="564"/>
      <c r="AH211" s="283"/>
    </row>
    <row r="212" spans="2:34" ht="39.75" customHeight="1">
      <c r="B212" s="280"/>
      <c r="C212" s="595"/>
      <c r="D212" s="601"/>
      <c r="E212" s="566"/>
      <c r="F212" s="586"/>
      <c r="G212" s="568"/>
      <c r="H212" s="545"/>
      <c r="I212" s="644"/>
      <c r="J212" s="550"/>
      <c r="K212" s="328" t="s">
        <v>243</v>
      </c>
      <c r="L212" s="348" t="s">
        <v>397</v>
      </c>
      <c r="M212" s="581"/>
      <c r="N212" s="581"/>
      <c r="O212" s="584"/>
      <c r="P212" s="308"/>
      <c r="T212" s="281"/>
      <c r="U212" s="558"/>
      <c r="V212" s="561"/>
      <c r="W212" s="561"/>
      <c r="X212" s="561"/>
      <c r="Y212" s="561"/>
      <c r="Z212" s="561"/>
      <c r="AA212" s="561"/>
      <c r="AB212" s="561"/>
      <c r="AC212" s="561"/>
      <c r="AD212" s="561"/>
      <c r="AE212" s="561"/>
      <c r="AF212" s="561"/>
      <c r="AG212" s="564"/>
      <c r="AH212" s="283"/>
    </row>
    <row r="213" spans="2:34" ht="39.75" customHeight="1">
      <c r="B213" s="280"/>
      <c r="C213" s="595"/>
      <c r="D213" s="601"/>
      <c r="E213" s="566"/>
      <c r="F213" s="587"/>
      <c r="G213" s="646">
        <v>33</v>
      </c>
      <c r="H213" s="543" t="s">
        <v>201</v>
      </c>
      <c r="I213" s="643"/>
      <c r="J213" s="589" t="s">
        <v>102</v>
      </c>
      <c r="K213" s="330" t="s">
        <v>215</v>
      </c>
      <c r="L213" s="401" t="s">
        <v>398</v>
      </c>
      <c r="M213" s="590" t="s">
        <v>146</v>
      </c>
      <c r="N213" s="553"/>
      <c r="O213" s="593" t="s">
        <v>1197</v>
      </c>
      <c r="P213" s="308"/>
      <c r="T213" s="281"/>
      <c r="U213" s="557"/>
      <c r="V213" s="560"/>
      <c r="W213" s="560"/>
      <c r="X213" s="560"/>
      <c r="Y213" s="560"/>
      <c r="Z213" s="560"/>
      <c r="AA213" s="560"/>
      <c r="AB213" s="560" t="str">
        <f>IF($N$213="","",$N$213)</f>
        <v/>
      </c>
      <c r="AC213" s="560"/>
      <c r="AD213" s="560"/>
      <c r="AE213" s="560" t="str">
        <f>IF($N$213="","",$N$213)</f>
        <v/>
      </c>
      <c r="AF213" s="560" t="str">
        <f>IF($N$213="","",$N$213)</f>
        <v/>
      </c>
      <c r="AG213" s="563"/>
      <c r="AH213" s="283"/>
    </row>
    <row r="214" spans="2:34" ht="39.75" customHeight="1">
      <c r="B214" s="280"/>
      <c r="C214" s="595"/>
      <c r="D214" s="601"/>
      <c r="E214" s="566"/>
      <c r="F214" s="587"/>
      <c r="G214" s="568"/>
      <c r="H214" s="545"/>
      <c r="I214" s="644"/>
      <c r="J214" s="550"/>
      <c r="K214" s="314" t="s">
        <v>216</v>
      </c>
      <c r="L214" s="402" t="s">
        <v>399</v>
      </c>
      <c r="M214" s="535"/>
      <c r="N214" s="535"/>
      <c r="O214" s="555"/>
      <c r="P214" s="308"/>
      <c r="T214" s="281"/>
      <c r="U214" s="558"/>
      <c r="V214" s="561"/>
      <c r="W214" s="561"/>
      <c r="X214" s="561"/>
      <c r="Y214" s="561"/>
      <c r="Z214" s="561"/>
      <c r="AA214" s="561"/>
      <c r="AB214" s="561"/>
      <c r="AC214" s="561"/>
      <c r="AD214" s="561"/>
      <c r="AE214" s="561"/>
      <c r="AF214" s="561"/>
      <c r="AG214" s="564"/>
      <c r="AH214" s="283"/>
    </row>
    <row r="215" spans="2:34" ht="39.75" customHeight="1">
      <c r="B215" s="280"/>
      <c r="C215" s="595"/>
      <c r="D215" s="601"/>
      <c r="E215" s="566"/>
      <c r="F215" s="587"/>
      <c r="G215" s="568"/>
      <c r="H215" s="545"/>
      <c r="I215" s="644"/>
      <c r="J215" s="550"/>
      <c r="K215" s="314" t="s">
        <v>217</v>
      </c>
      <c r="L215" s="402" t="s">
        <v>400</v>
      </c>
      <c r="M215" s="535"/>
      <c r="N215" s="535"/>
      <c r="O215" s="555"/>
      <c r="P215" s="308"/>
      <c r="T215" s="281"/>
      <c r="U215" s="558"/>
      <c r="V215" s="561"/>
      <c r="W215" s="561"/>
      <c r="X215" s="561"/>
      <c r="Y215" s="561"/>
      <c r="Z215" s="561"/>
      <c r="AA215" s="561"/>
      <c r="AB215" s="561"/>
      <c r="AC215" s="561"/>
      <c r="AD215" s="561"/>
      <c r="AE215" s="561"/>
      <c r="AF215" s="561"/>
      <c r="AG215" s="564"/>
      <c r="AH215" s="283"/>
    </row>
    <row r="216" spans="2:34" ht="39.75" customHeight="1">
      <c r="B216" s="280"/>
      <c r="C216" s="595"/>
      <c r="D216" s="601"/>
      <c r="E216" s="566"/>
      <c r="F216" s="587"/>
      <c r="G216" s="568"/>
      <c r="H216" s="545"/>
      <c r="I216" s="644"/>
      <c r="J216" s="550"/>
      <c r="K216" s="314" t="s">
        <v>241</v>
      </c>
      <c r="L216" s="402" t="s">
        <v>401</v>
      </c>
      <c r="M216" s="535"/>
      <c r="N216" s="535"/>
      <c r="O216" s="555"/>
      <c r="P216" s="308"/>
      <c r="T216" s="281"/>
      <c r="U216" s="558"/>
      <c r="V216" s="561"/>
      <c r="W216" s="561"/>
      <c r="X216" s="561"/>
      <c r="Y216" s="561"/>
      <c r="Z216" s="561"/>
      <c r="AA216" s="561"/>
      <c r="AB216" s="561"/>
      <c r="AC216" s="561"/>
      <c r="AD216" s="561"/>
      <c r="AE216" s="561"/>
      <c r="AF216" s="561"/>
      <c r="AG216" s="564"/>
      <c r="AH216" s="283"/>
    </row>
    <row r="217" spans="2:34" ht="39.75" customHeight="1">
      <c r="B217" s="280"/>
      <c r="C217" s="595"/>
      <c r="D217" s="601"/>
      <c r="E217" s="566"/>
      <c r="F217" s="587"/>
      <c r="G217" s="568"/>
      <c r="H217" s="545"/>
      <c r="I217" s="644"/>
      <c r="J217" s="550"/>
      <c r="K217" s="328" t="s">
        <v>243</v>
      </c>
      <c r="L217" s="402" t="s">
        <v>402</v>
      </c>
      <c r="M217" s="581"/>
      <c r="N217" s="581"/>
      <c r="O217" s="584"/>
      <c r="P217" s="308"/>
      <c r="T217" s="281"/>
      <c r="U217" s="558"/>
      <c r="V217" s="561"/>
      <c r="W217" s="561"/>
      <c r="X217" s="561"/>
      <c r="Y217" s="561"/>
      <c r="Z217" s="561"/>
      <c r="AA217" s="561"/>
      <c r="AB217" s="561"/>
      <c r="AC217" s="561"/>
      <c r="AD217" s="561"/>
      <c r="AE217" s="561"/>
      <c r="AF217" s="561"/>
      <c r="AG217" s="564"/>
      <c r="AH217" s="283"/>
    </row>
    <row r="218" spans="2:34" ht="39.75" customHeight="1">
      <c r="B218" s="280"/>
      <c r="C218" s="595"/>
      <c r="D218" s="601"/>
      <c r="E218" s="566"/>
      <c r="F218" s="587"/>
      <c r="G218" s="646">
        <v>34</v>
      </c>
      <c r="H218" s="543" t="s">
        <v>202</v>
      </c>
      <c r="I218" s="643"/>
      <c r="J218" s="589" t="s">
        <v>119</v>
      </c>
      <c r="K218" s="330" t="s">
        <v>215</v>
      </c>
      <c r="L218" s="345" t="s">
        <v>403</v>
      </c>
      <c r="M218" s="552" t="s">
        <v>146</v>
      </c>
      <c r="N218" s="553">
        <v>80</v>
      </c>
      <c r="O218" s="554"/>
      <c r="P218" s="308"/>
      <c r="T218" s="281"/>
      <c r="U218" s="557"/>
      <c r="V218" s="560"/>
      <c r="W218" s="560">
        <f>IF($N$218="","",$N$218)</f>
        <v>80</v>
      </c>
      <c r="X218" s="560"/>
      <c r="Y218" s="560"/>
      <c r="Z218" s="560"/>
      <c r="AA218" s="560"/>
      <c r="AB218" s="560">
        <f>IF($N$218="","",$N$218)</f>
        <v>80</v>
      </c>
      <c r="AC218" s="560"/>
      <c r="AD218" s="560">
        <f t="shared" ref="AD218:AG218" si="2">IF($N$218="","",$N$218)</f>
        <v>80</v>
      </c>
      <c r="AE218" s="560">
        <f t="shared" si="2"/>
        <v>80</v>
      </c>
      <c r="AF218" s="560">
        <f t="shared" si="2"/>
        <v>80</v>
      </c>
      <c r="AG218" s="560">
        <f t="shared" si="2"/>
        <v>80</v>
      </c>
      <c r="AH218" s="283"/>
    </row>
    <row r="219" spans="2:34" ht="39.75" customHeight="1">
      <c r="B219" s="280"/>
      <c r="C219" s="595"/>
      <c r="D219" s="601"/>
      <c r="E219" s="566"/>
      <c r="F219" s="587"/>
      <c r="G219" s="568"/>
      <c r="H219" s="545"/>
      <c r="I219" s="644"/>
      <c r="J219" s="550"/>
      <c r="K219" s="314" t="s">
        <v>216</v>
      </c>
      <c r="L219" s="341" t="s">
        <v>404</v>
      </c>
      <c r="M219" s="535"/>
      <c r="N219" s="535"/>
      <c r="O219" s="555"/>
      <c r="P219" s="308"/>
      <c r="T219" s="281"/>
      <c r="U219" s="558"/>
      <c r="V219" s="561"/>
      <c r="W219" s="561"/>
      <c r="X219" s="561"/>
      <c r="Y219" s="561"/>
      <c r="Z219" s="561"/>
      <c r="AA219" s="561"/>
      <c r="AB219" s="561"/>
      <c r="AC219" s="561"/>
      <c r="AD219" s="561"/>
      <c r="AE219" s="561"/>
      <c r="AF219" s="561"/>
      <c r="AG219" s="561"/>
      <c r="AH219" s="283"/>
    </row>
    <row r="220" spans="2:34" ht="39.75" customHeight="1">
      <c r="B220" s="280"/>
      <c r="C220" s="595"/>
      <c r="D220" s="601"/>
      <c r="E220" s="566"/>
      <c r="F220" s="587"/>
      <c r="G220" s="568"/>
      <c r="H220" s="545"/>
      <c r="I220" s="644"/>
      <c r="J220" s="550"/>
      <c r="K220" s="314" t="s">
        <v>217</v>
      </c>
      <c r="L220" s="341" t="s">
        <v>405</v>
      </c>
      <c r="M220" s="535"/>
      <c r="N220" s="535"/>
      <c r="O220" s="555"/>
      <c r="P220" s="308"/>
      <c r="T220" s="281"/>
      <c r="U220" s="558"/>
      <c r="V220" s="561"/>
      <c r="W220" s="561"/>
      <c r="X220" s="561"/>
      <c r="Y220" s="561"/>
      <c r="Z220" s="561"/>
      <c r="AA220" s="561"/>
      <c r="AB220" s="561"/>
      <c r="AC220" s="561"/>
      <c r="AD220" s="561"/>
      <c r="AE220" s="561"/>
      <c r="AF220" s="561"/>
      <c r="AG220" s="561"/>
      <c r="AH220" s="283"/>
    </row>
    <row r="221" spans="2:34" ht="39.75" customHeight="1">
      <c r="B221" s="280"/>
      <c r="C221" s="595"/>
      <c r="D221" s="601"/>
      <c r="E221" s="566"/>
      <c r="F221" s="587"/>
      <c r="G221" s="568"/>
      <c r="H221" s="545"/>
      <c r="I221" s="644"/>
      <c r="J221" s="550"/>
      <c r="K221" s="314" t="s">
        <v>241</v>
      </c>
      <c r="L221" s="341" t="s">
        <v>406</v>
      </c>
      <c r="M221" s="535"/>
      <c r="N221" s="535"/>
      <c r="O221" s="555"/>
      <c r="P221" s="308"/>
      <c r="T221" s="281"/>
      <c r="U221" s="558"/>
      <c r="V221" s="561"/>
      <c r="W221" s="561"/>
      <c r="X221" s="561"/>
      <c r="Y221" s="561"/>
      <c r="Z221" s="561"/>
      <c r="AA221" s="561"/>
      <c r="AB221" s="561"/>
      <c r="AC221" s="561"/>
      <c r="AD221" s="561"/>
      <c r="AE221" s="561"/>
      <c r="AF221" s="561"/>
      <c r="AG221" s="561"/>
      <c r="AH221" s="283"/>
    </row>
    <row r="222" spans="2:34" ht="39.75" customHeight="1">
      <c r="B222" s="280"/>
      <c r="C222" s="595"/>
      <c r="D222" s="601"/>
      <c r="E222" s="566"/>
      <c r="F222" s="587"/>
      <c r="G222" s="568"/>
      <c r="H222" s="545"/>
      <c r="I222" s="644"/>
      <c r="J222" s="550"/>
      <c r="K222" s="328" t="s">
        <v>243</v>
      </c>
      <c r="L222" s="348" t="s">
        <v>407</v>
      </c>
      <c r="M222" s="581"/>
      <c r="N222" s="581"/>
      <c r="O222" s="584"/>
      <c r="P222" s="308"/>
      <c r="T222" s="281"/>
      <c r="U222" s="558"/>
      <c r="V222" s="561"/>
      <c r="W222" s="561"/>
      <c r="X222" s="561"/>
      <c r="Y222" s="561"/>
      <c r="Z222" s="561"/>
      <c r="AA222" s="561"/>
      <c r="AB222" s="561"/>
      <c r="AC222" s="561"/>
      <c r="AD222" s="561"/>
      <c r="AE222" s="561"/>
      <c r="AF222" s="561"/>
      <c r="AG222" s="561"/>
      <c r="AH222" s="283"/>
    </row>
    <row r="223" spans="2:34" ht="39.75" customHeight="1">
      <c r="B223" s="280"/>
      <c r="C223" s="595"/>
      <c r="D223" s="601"/>
      <c r="E223" s="566"/>
      <c r="F223" s="587"/>
      <c r="G223" s="642">
        <v>35</v>
      </c>
      <c r="H223" s="543" t="s">
        <v>70</v>
      </c>
      <c r="I223" s="643"/>
      <c r="J223" s="589" t="s">
        <v>113</v>
      </c>
      <c r="K223" s="330" t="s">
        <v>215</v>
      </c>
      <c r="L223" s="404" t="s">
        <v>408</v>
      </c>
      <c r="M223" s="552" t="s">
        <v>146</v>
      </c>
      <c r="N223" s="553">
        <v>20</v>
      </c>
      <c r="O223" s="554"/>
      <c r="P223" s="308"/>
      <c r="T223" s="281"/>
      <c r="U223" s="557"/>
      <c r="V223" s="560"/>
      <c r="W223" s="560">
        <f>IF($N$223="","",$N$223)</f>
        <v>20</v>
      </c>
      <c r="X223" s="560"/>
      <c r="Y223" s="560">
        <f>IF($N$223="","",$N$223)</f>
        <v>20</v>
      </c>
      <c r="Z223" s="560"/>
      <c r="AA223" s="560"/>
      <c r="AB223" s="560"/>
      <c r="AC223" s="560"/>
      <c r="AD223" s="560"/>
      <c r="AE223" s="560">
        <f>IF($N$223="","",$N$223)</f>
        <v>20</v>
      </c>
      <c r="AF223" s="560"/>
      <c r="AG223" s="563"/>
      <c r="AH223" s="283"/>
    </row>
    <row r="224" spans="2:34" ht="39.75" customHeight="1">
      <c r="B224" s="280"/>
      <c r="C224" s="595"/>
      <c r="D224" s="601"/>
      <c r="E224" s="566"/>
      <c r="F224" s="587"/>
      <c r="G224" s="568"/>
      <c r="H224" s="545"/>
      <c r="I224" s="644"/>
      <c r="J224" s="550"/>
      <c r="K224" s="314" t="s">
        <v>216</v>
      </c>
      <c r="L224" s="402" t="s">
        <v>409</v>
      </c>
      <c r="M224" s="535"/>
      <c r="N224" s="535"/>
      <c r="O224" s="555"/>
      <c r="P224" s="308"/>
      <c r="T224" s="281"/>
      <c r="U224" s="558"/>
      <c r="V224" s="561"/>
      <c r="W224" s="561"/>
      <c r="X224" s="561"/>
      <c r="Y224" s="561"/>
      <c r="Z224" s="561"/>
      <c r="AA224" s="561"/>
      <c r="AB224" s="561"/>
      <c r="AC224" s="561"/>
      <c r="AD224" s="561"/>
      <c r="AE224" s="561"/>
      <c r="AF224" s="561"/>
      <c r="AG224" s="564"/>
      <c r="AH224" s="283"/>
    </row>
    <row r="225" spans="2:34" ht="39.75" customHeight="1">
      <c r="B225" s="280"/>
      <c r="C225" s="595"/>
      <c r="D225" s="601"/>
      <c r="E225" s="566"/>
      <c r="F225" s="587"/>
      <c r="G225" s="568"/>
      <c r="H225" s="545"/>
      <c r="I225" s="644"/>
      <c r="J225" s="550"/>
      <c r="K225" s="314" t="s">
        <v>217</v>
      </c>
      <c r="L225" s="402" t="s">
        <v>410</v>
      </c>
      <c r="M225" s="535"/>
      <c r="N225" s="535"/>
      <c r="O225" s="555"/>
      <c r="P225" s="308"/>
      <c r="T225" s="281"/>
      <c r="U225" s="558"/>
      <c r="V225" s="561"/>
      <c r="W225" s="561"/>
      <c r="X225" s="561"/>
      <c r="Y225" s="561"/>
      <c r="Z225" s="561"/>
      <c r="AA225" s="561"/>
      <c r="AB225" s="561"/>
      <c r="AC225" s="561"/>
      <c r="AD225" s="561"/>
      <c r="AE225" s="561"/>
      <c r="AF225" s="561"/>
      <c r="AG225" s="564"/>
      <c r="AH225" s="283"/>
    </row>
    <row r="226" spans="2:34" ht="39.75" customHeight="1">
      <c r="B226" s="280"/>
      <c r="C226" s="595"/>
      <c r="D226" s="601"/>
      <c r="E226" s="566"/>
      <c r="F226" s="587"/>
      <c r="G226" s="568"/>
      <c r="H226" s="545"/>
      <c r="I226" s="644"/>
      <c r="J226" s="550"/>
      <c r="K226" s="314" t="s">
        <v>241</v>
      </c>
      <c r="L226" s="402" t="s">
        <v>411</v>
      </c>
      <c r="M226" s="535"/>
      <c r="N226" s="535"/>
      <c r="O226" s="555"/>
      <c r="P226" s="308"/>
      <c r="T226" s="281"/>
      <c r="U226" s="558"/>
      <c r="V226" s="561"/>
      <c r="W226" s="561"/>
      <c r="X226" s="561"/>
      <c r="Y226" s="561"/>
      <c r="Z226" s="561"/>
      <c r="AA226" s="561"/>
      <c r="AB226" s="561"/>
      <c r="AC226" s="561"/>
      <c r="AD226" s="561"/>
      <c r="AE226" s="561"/>
      <c r="AF226" s="561"/>
      <c r="AG226" s="564"/>
      <c r="AH226" s="283"/>
    </row>
    <row r="227" spans="2:34" ht="39.75" customHeight="1">
      <c r="B227" s="280"/>
      <c r="C227" s="595"/>
      <c r="D227" s="601"/>
      <c r="E227" s="566"/>
      <c r="F227" s="587"/>
      <c r="G227" s="569"/>
      <c r="H227" s="571"/>
      <c r="I227" s="645"/>
      <c r="J227" s="574"/>
      <c r="K227" s="314" t="s">
        <v>243</v>
      </c>
      <c r="L227" s="402" t="s">
        <v>412</v>
      </c>
      <c r="M227" s="581"/>
      <c r="N227" s="581"/>
      <c r="O227" s="584"/>
      <c r="P227" s="308"/>
      <c r="T227" s="281"/>
      <c r="U227" s="558"/>
      <c r="V227" s="561"/>
      <c r="W227" s="561"/>
      <c r="X227" s="561"/>
      <c r="Y227" s="561"/>
      <c r="Z227" s="561"/>
      <c r="AA227" s="561"/>
      <c r="AB227" s="561"/>
      <c r="AC227" s="561"/>
      <c r="AD227" s="561"/>
      <c r="AE227" s="561"/>
      <c r="AF227" s="561"/>
      <c r="AG227" s="564"/>
      <c r="AH227" s="283"/>
    </row>
    <row r="228" spans="2:34" ht="39.75" customHeight="1">
      <c r="B228" s="280"/>
      <c r="C228" s="595"/>
      <c r="D228" s="601"/>
      <c r="E228" s="566"/>
      <c r="F228" s="587"/>
      <c r="G228" s="614"/>
      <c r="H228" s="617" t="s">
        <v>1024</v>
      </c>
      <c r="I228" s="636" t="s">
        <v>71</v>
      </c>
      <c r="J228" s="639" t="s">
        <v>90</v>
      </c>
      <c r="K228" s="320" t="s">
        <v>215</v>
      </c>
      <c r="L228" s="354" t="s">
        <v>413</v>
      </c>
      <c r="M228" s="552" t="s">
        <v>146</v>
      </c>
      <c r="N228" s="553">
        <v>20</v>
      </c>
      <c r="O228" s="554"/>
      <c r="P228" s="308"/>
      <c r="T228" s="281"/>
      <c r="U228" s="557"/>
      <c r="V228" s="560"/>
      <c r="W228" s="560"/>
      <c r="X228" s="560"/>
      <c r="Y228" s="560"/>
      <c r="Z228" s="560"/>
      <c r="AA228" s="560"/>
      <c r="AB228" s="560"/>
      <c r="AC228" s="560"/>
      <c r="AD228" s="560"/>
      <c r="AE228" s="560">
        <f>IF($N$228="","",$N$228)</f>
        <v>20</v>
      </c>
      <c r="AF228" s="560">
        <f>IF($N$228="","",$N$228)</f>
        <v>20</v>
      </c>
      <c r="AG228" s="563"/>
      <c r="AH228" s="283"/>
    </row>
    <row r="229" spans="2:34" ht="39.75" customHeight="1">
      <c r="B229" s="280"/>
      <c r="C229" s="595"/>
      <c r="D229" s="601"/>
      <c r="E229" s="566"/>
      <c r="F229" s="587"/>
      <c r="G229" s="615"/>
      <c r="H229" s="541"/>
      <c r="I229" s="637"/>
      <c r="J229" s="640"/>
      <c r="K229" s="314" t="s">
        <v>216</v>
      </c>
      <c r="L229" s="341" t="s">
        <v>414</v>
      </c>
      <c r="M229" s="535"/>
      <c r="N229" s="535"/>
      <c r="O229" s="555"/>
      <c r="P229" s="308"/>
      <c r="T229" s="281"/>
      <c r="U229" s="558"/>
      <c r="V229" s="561"/>
      <c r="W229" s="561"/>
      <c r="X229" s="561"/>
      <c r="Y229" s="561"/>
      <c r="Z229" s="561"/>
      <c r="AA229" s="561"/>
      <c r="AB229" s="561"/>
      <c r="AC229" s="561"/>
      <c r="AD229" s="561"/>
      <c r="AE229" s="561"/>
      <c r="AF229" s="561"/>
      <c r="AG229" s="564"/>
      <c r="AH229" s="283"/>
    </row>
    <row r="230" spans="2:34" ht="39.75" customHeight="1">
      <c r="B230" s="280"/>
      <c r="C230" s="595"/>
      <c r="D230" s="601"/>
      <c r="E230" s="566"/>
      <c r="F230" s="587"/>
      <c r="G230" s="615"/>
      <c r="H230" s="541"/>
      <c r="I230" s="637"/>
      <c r="J230" s="640"/>
      <c r="K230" s="314" t="s">
        <v>217</v>
      </c>
      <c r="L230" s="341" t="s">
        <v>415</v>
      </c>
      <c r="M230" s="535"/>
      <c r="N230" s="535"/>
      <c r="O230" s="555"/>
      <c r="P230" s="308"/>
      <c r="T230" s="281"/>
      <c r="U230" s="558"/>
      <c r="V230" s="561"/>
      <c r="W230" s="561"/>
      <c r="X230" s="561"/>
      <c r="Y230" s="561"/>
      <c r="Z230" s="561"/>
      <c r="AA230" s="561"/>
      <c r="AB230" s="561"/>
      <c r="AC230" s="561"/>
      <c r="AD230" s="561"/>
      <c r="AE230" s="561"/>
      <c r="AF230" s="561"/>
      <c r="AG230" s="564"/>
      <c r="AH230" s="283"/>
    </row>
    <row r="231" spans="2:34" ht="39.75" customHeight="1">
      <c r="B231" s="280"/>
      <c r="C231" s="595"/>
      <c r="D231" s="601"/>
      <c r="E231" s="566"/>
      <c r="F231" s="587"/>
      <c r="G231" s="615"/>
      <c r="H231" s="541"/>
      <c r="I231" s="637"/>
      <c r="J231" s="640"/>
      <c r="K231" s="314" t="s">
        <v>241</v>
      </c>
      <c r="L231" s="341" t="s">
        <v>416</v>
      </c>
      <c r="M231" s="535"/>
      <c r="N231" s="535"/>
      <c r="O231" s="555"/>
      <c r="P231" s="308"/>
      <c r="T231" s="281"/>
      <c r="U231" s="558"/>
      <c r="V231" s="561"/>
      <c r="W231" s="561"/>
      <c r="X231" s="561"/>
      <c r="Y231" s="561"/>
      <c r="Z231" s="561"/>
      <c r="AA231" s="561"/>
      <c r="AB231" s="561"/>
      <c r="AC231" s="561"/>
      <c r="AD231" s="561"/>
      <c r="AE231" s="561"/>
      <c r="AF231" s="561"/>
      <c r="AG231" s="564"/>
      <c r="AH231" s="283"/>
    </row>
    <row r="232" spans="2:34" ht="39.75" customHeight="1">
      <c r="B232" s="280"/>
      <c r="C232" s="595"/>
      <c r="D232" s="601"/>
      <c r="E232" s="566"/>
      <c r="F232" s="587"/>
      <c r="G232" s="616"/>
      <c r="H232" s="588"/>
      <c r="I232" s="638"/>
      <c r="J232" s="641"/>
      <c r="K232" s="314" t="s">
        <v>243</v>
      </c>
      <c r="L232" s="341" t="s">
        <v>417</v>
      </c>
      <c r="M232" s="581"/>
      <c r="N232" s="581"/>
      <c r="O232" s="584"/>
      <c r="P232" s="308"/>
      <c r="T232" s="281"/>
      <c r="U232" s="558"/>
      <c r="V232" s="561"/>
      <c r="W232" s="561"/>
      <c r="X232" s="561"/>
      <c r="Y232" s="561"/>
      <c r="Z232" s="561"/>
      <c r="AA232" s="561"/>
      <c r="AB232" s="561"/>
      <c r="AC232" s="561"/>
      <c r="AD232" s="561"/>
      <c r="AE232" s="561"/>
      <c r="AF232" s="561"/>
      <c r="AG232" s="564"/>
      <c r="AH232" s="283"/>
    </row>
    <row r="233" spans="2:34" ht="39.75" customHeight="1">
      <c r="B233" s="280"/>
      <c r="C233" s="595"/>
      <c r="D233" s="601"/>
      <c r="E233" s="566"/>
      <c r="F233" s="587"/>
      <c r="G233" s="614"/>
      <c r="H233" s="617" t="s">
        <v>1032</v>
      </c>
      <c r="I233" s="618" t="s">
        <v>72</v>
      </c>
      <c r="J233" s="579" t="s">
        <v>90</v>
      </c>
      <c r="K233" s="314" t="s">
        <v>215</v>
      </c>
      <c r="L233" s="341" t="s">
        <v>413</v>
      </c>
      <c r="M233" s="552" t="s">
        <v>146</v>
      </c>
      <c r="N233" s="553">
        <v>20</v>
      </c>
      <c r="O233" s="554"/>
      <c r="P233" s="308"/>
      <c r="T233" s="281"/>
      <c r="U233" s="557"/>
      <c r="V233" s="560"/>
      <c r="W233" s="560"/>
      <c r="X233" s="560"/>
      <c r="Y233" s="560"/>
      <c r="Z233" s="560"/>
      <c r="AA233" s="560"/>
      <c r="AB233" s="560">
        <f>IF($N$233="","",$N$233)</f>
        <v>20</v>
      </c>
      <c r="AC233" s="560"/>
      <c r="AD233" s="560"/>
      <c r="AE233" s="560"/>
      <c r="AF233" s="560"/>
      <c r="AG233" s="563"/>
      <c r="AH233" s="283"/>
    </row>
    <row r="234" spans="2:34" ht="39.75" customHeight="1">
      <c r="B234" s="280"/>
      <c r="C234" s="595"/>
      <c r="D234" s="601"/>
      <c r="E234" s="566"/>
      <c r="F234" s="587"/>
      <c r="G234" s="615"/>
      <c r="H234" s="541"/>
      <c r="I234" s="619"/>
      <c r="J234" s="550"/>
      <c r="K234" s="314" t="s">
        <v>216</v>
      </c>
      <c r="L234" s="341" t="s">
        <v>418</v>
      </c>
      <c r="M234" s="535"/>
      <c r="N234" s="535"/>
      <c r="O234" s="555"/>
      <c r="P234" s="308"/>
      <c r="T234" s="281"/>
      <c r="U234" s="558"/>
      <c r="V234" s="561"/>
      <c r="W234" s="561"/>
      <c r="X234" s="561"/>
      <c r="Y234" s="561"/>
      <c r="Z234" s="561"/>
      <c r="AA234" s="561"/>
      <c r="AB234" s="561"/>
      <c r="AC234" s="561"/>
      <c r="AD234" s="561"/>
      <c r="AE234" s="561"/>
      <c r="AF234" s="561"/>
      <c r="AG234" s="564"/>
      <c r="AH234" s="283"/>
    </row>
    <row r="235" spans="2:34" ht="39.75" customHeight="1">
      <c r="B235" s="280"/>
      <c r="C235" s="595"/>
      <c r="D235" s="601"/>
      <c r="E235" s="566"/>
      <c r="F235" s="587"/>
      <c r="G235" s="615"/>
      <c r="H235" s="541"/>
      <c r="I235" s="619"/>
      <c r="J235" s="550"/>
      <c r="K235" s="314" t="s">
        <v>217</v>
      </c>
      <c r="L235" s="341" t="s">
        <v>419</v>
      </c>
      <c r="M235" s="535"/>
      <c r="N235" s="535"/>
      <c r="O235" s="555"/>
      <c r="P235" s="308"/>
      <c r="T235" s="281"/>
      <c r="U235" s="558"/>
      <c r="V235" s="561"/>
      <c r="W235" s="561"/>
      <c r="X235" s="561"/>
      <c r="Y235" s="561"/>
      <c r="Z235" s="561"/>
      <c r="AA235" s="561"/>
      <c r="AB235" s="561"/>
      <c r="AC235" s="561"/>
      <c r="AD235" s="561"/>
      <c r="AE235" s="561"/>
      <c r="AF235" s="561"/>
      <c r="AG235" s="564"/>
      <c r="AH235" s="283"/>
    </row>
    <row r="236" spans="2:34" ht="39.75" customHeight="1">
      <c r="B236" s="280"/>
      <c r="C236" s="595"/>
      <c r="D236" s="601"/>
      <c r="E236" s="566"/>
      <c r="F236" s="587"/>
      <c r="G236" s="615"/>
      <c r="H236" s="541"/>
      <c r="I236" s="619"/>
      <c r="J236" s="550"/>
      <c r="K236" s="314" t="s">
        <v>241</v>
      </c>
      <c r="L236" s="341" t="s">
        <v>420</v>
      </c>
      <c r="M236" s="535"/>
      <c r="N236" s="535"/>
      <c r="O236" s="555"/>
      <c r="P236" s="308"/>
      <c r="T236" s="281"/>
      <c r="U236" s="558"/>
      <c r="V236" s="561"/>
      <c r="W236" s="561"/>
      <c r="X236" s="561"/>
      <c r="Y236" s="561"/>
      <c r="Z236" s="561"/>
      <c r="AA236" s="561"/>
      <c r="AB236" s="561"/>
      <c r="AC236" s="561"/>
      <c r="AD236" s="561"/>
      <c r="AE236" s="561"/>
      <c r="AF236" s="561"/>
      <c r="AG236" s="564"/>
      <c r="AH236" s="283"/>
    </row>
    <row r="237" spans="2:34" ht="39.75" customHeight="1">
      <c r="B237" s="280"/>
      <c r="C237" s="595"/>
      <c r="D237" s="601"/>
      <c r="E237" s="566"/>
      <c r="F237" s="587"/>
      <c r="G237" s="616"/>
      <c r="H237" s="588"/>
      <c r="I237" s="620"/>
      <c r="J237" s="574"/>
      <c r="K237" s="314" t="s">
        <v>243</v>
      </c>
      <c r="L237" s="341" t="s">
        <v>421</v>
      </c>
      <c r="M237" s="581"/>
      <c r="N237" s="581"/>
      <c r="O237" s="584"/>
      <c r="P237" s="308"/>
      <c r="T237" s="281"/>
      <c r="U237" s="558"/>
      <c r="V237" s="561"/>
      <c r="W237" s="561"/>
      <c r="X237" s="561"/>
      <c r="Y237" s="561"/>
      <c r="Z237" s="561"/>
      <c r="AA237" s="561"/>
      <c r="AB237" s="561"/>
      <c r="AC237" s="561"/>
      <c r="AD237" s="561"/>
      <c r="AE237" s="561"/>
      <c r="AF237" s="561"/>
      <c r="AG237" s="564"/>
      <c r="AH237" s="283"/>
    </row>
    <row r="238" spans="2:34" ht="39.75" customHeight="1">
      <c r="B238" s="280"/>
      <c r="C238" s="595"/>
      <c r="D238" s="601"/>
      <c r="E238" s="566"/>
      <c r="F238" s="587"/>
      <c r="G238" s="578">
        <v>36</v>
      </c>
      <c r="H238" s="576" t="s">
        <v>73</v>
      </c>
      <c r="I238" s="577"/>
      <c r="J238" s="579" t="s">
        <v>114</v>
      </c>
      <c r="K238" s="314" t="s">
        <v>215</v>
      </c>
      <c r="L238" s="341" t="s">
        <v>422</v>
      </c>
      <c r="M238" s="552" t="s">
        <v>146</v>
      </c>
      <c r="N238" s="553">
        <v>40</v>
      </c>
      <c r="O238" s="554"/>
      <c r="P238" s="346"/>
      <c r="T238" s="281"/>
      <c r="U238" s="557"/>
      <c r="V238" s="560"/>
      <c r="W238" s="560"/>
      <c r="X238" s="560"/>
      <c r="Y238" s="560"/>
      <c r="Z238" s="560"/>
      <c r="AA238" s="560"/>
      <c r="AB238" s="560"/>
      <c r="AC238" s="560">
        <f>IF($N$238=22,"",$N$238)</f>
        <v>40</v>
      </c>
      <c r="AD238" s="560">
        <f t="shared" ref="AD238:AF238" si="3">IF($N$238=22,"",$N$238)</f>
        <v>40</v>
      </c>
      <c r="AE238" s="560">
        <f t="shared" si="3"/>
        <v>40</v>
      </c>
      <c r="AF238" s="560">
        <f t="shared" si="3"/>
        <v>40</v>
      </c>
      <c r="AG238" s="563"/>
      <c r="AH238" s="283"/>
    </row>
    <row r="239" spans="2:34" ht="39.75" customHeight="1">
      <c r="B239" s="280"/>
      <c r="C239" s="595"/>
      <c r="D239" s="601"/>
      <c r="E239" s="535"/>
      <c r="F239" s="538"/>
      <c r="G239" s="541"/>
      <c r="H239" s="545"/>
      <c r="I239" s="546"/>
      <c r="J239" s="550"/>
      <c r="K239" s="314" t="s">
        <v>216</v>
      </c>
      <c r="L239" s="341" t="s">
        <v>423</v>
      </c>
      <c r="M239" s="535"/>
      <c r="N239" s="535"/>
      <c r="O239" s="555"/>
      <c r="P239" s="346"/>
      <c r="T239" s="281"/>
      <c r="U239" s="558"/>
      <c r="V239" s="561"/>
      <c r="W239" s="561"/>
      <c r="X239" s="561"/>
      <c r="Y239" s="561"/>
      <c r="Z239" s="561"/>
      <c r="AA239" s="561"/>
      <c r="AB239" s="561"/>
      <c r="AC239" s="561"/>
      <c r="AD239" s="561"/>
      <c r="AE239" s="561"/>
      <c r="AF239" s="561"/>
      <c r="AG239" s="564"/>
      <c r="AH239" s="283"/>
    </row>
    <row r="240" spans="2:34" ht="39.75" customHeight="1">
      <c r="B240" s="280"/>
      <c r="C240" s="595"/>
      <c r="D240" s="601"/>
      <c r="E240" s="535"/>
      <c r="F240" s="538"/>
      <c r="G240" s="541"/>
      <c r="H240" s="545"/>
      <c r="I240" s="546"/>
      <c r="J240" s="550"/>
      <c r="K240" s="314" t="s">
        <v>217</v>
      </c>
      <c r="L240" s="341" t="s">
        <v>424</v>
      </c>
      <c r="M240" s="535"/>
      <c r="N240" s="535"/>
      <c r="O240" s="555"/>
      <c r="P240" s="346"/>
      <c r="T240" s="281"/>
      <c r="U240" s="558"/>
      <c r="V240" s="561"/>
      <c r="W240" s="561"/>
      <c r="X240" s="561"/>
      <c r="Y240" s="561"/>
      <c r="Z240" s="561"/>
      <c r="AA240" s="561"/>
      <c r="AB240" s="561"/>
      <c r="AC240" s="561"/>
      <c r="AD240" s="561"/>
      <c r="AE240" s="561"/>
      <c r="AF240" s="561"/>
      <c r="AG240" s="564"/>
      <c r="AH240" s="283"/>
    </row>
    <row r="241" spans="2:34" ht="39.75" customHeight="1">
      <c r="B241" s="280"/>
      <c r="C241" s="595"/>
      <c r="D241" s="601"/>
      <c r="E241" s="535"/>
      <c r="F241" s="538"/>
      <c r="G241" s="541"/>
      <c r="H241" s="545"/>
      <c r="I241" s="546"/>
      <c r="J241" s="550"/>
      <c r="K241" s="314" t="s">
        <v>241</v>
      </c>
      <c r="L241" s="341" t="s">
        <v>425</v>
      </c>
      <c r="M241" s="535"/>
      <c r="N241" s="535"/>
      <c r="O241" s="555"/>
      <c r="P241" s="346"/>
      <c r="T241" s="281"/>
      <c r="U241" s="558"/>
      <c r="V241" s="561"/>
      <c r="W241" s="561"/>
      <c r="X241" s="561"/>
      <c r="Y241" s="561"/>
      <c r="Z241" s="561"/>
      <c r="AA241" s="561"/>
      <c r="AB241" s="561"/>
      <c r="AC241" s="561"/>
      <c r="AD241" s="561"/>
      <c r="AE241" s="561"/>
      <c r="AF241" s="561"/>
      <c r="AG241" s="564"/>
      <c r="AH241" s="283"/>
    </row>
    <row r="242" spans="2:34" ht="39.75" customHeight="1">
      <c r="B242" s="280"/>
      <c r="C242" s="595"/>
      <c r="D242" s="601"/>
      <c r="E242" s="535"/>
      <c r="F242" s="538"/>
      <c r="G242" s="541"/>
      <c r="H242" s="547"/>
      <c r="I242" s="548"/>
      <c r="J242" s="550"/>
      <c r="K242" s="328" t="s">
        <v>243</v>
      </c>
      <c r="L242" s="348" t="s">
        <v>426</v>
      </c>
      <c r="M242" s="535"/>
      <c r="N242" s="535"/>
      <c r="O242" s="555"/>
      <c r="P242" s="346"/>
      <c r="T242" s="281"/>
      <c r="U242" s="558"/>
      <c r="V242" s="561"/>
      <c r="W242" s="561"/>
      <c r="X242" s="561"/>
      <c r="Y242" s="561"/>
      <c r="Z242" s="561"/>
      <c r="AA242" s="561"/>
      <c r="AB242" s="561"/>
      <c r="AC242" s="561"/>
      <c r="AD242" s="561"/>
      <c r="AE242" s="561"/>
      <c r="AF242" s="561"/>
      <c r="AG242" s="564"/>
      <c r="AH242" s="283"/>
    </row>
    <row r="243" spans="2:34" ht="39.75" customHeight="1">
      <c r="B243" s="280"/>
      <c r="C243" s="595"/>
      <c r="D243" s="601"/>
      <c r="E243" s="534" t="s">
        <v>135</v>
      </c>
      <c r="F243" s="585">
        <f>IF(SUM(N243:N394)=0,"",AVERAGE(N243:N394))</f>
        <v>62.758620689655174</v>
      </c>
      <c r="G243" s="540">
        <v>37</v>
      </c>
      <c r="H243" s="543" t="s">
        <v>17</v>
      </c>
      <c r="I243" s="544"/>
      <c r="J243" s="589" t="s">
        <v>103</v>
      </c>
      <c r="K243" s="330" t="s">
        <v>215</v>
      </c>
      <c r="L243" s="349" t="s">
        <v>427</v>
      </c>
      <c r="M243" s="580" t="s">
        <v>146</v>
      </c>
      <c r="N243" s="582">
        <v>100</v>
      </c>
      <c r="O243" s="583"/>
      <c r="P243" s="308"/>
      <c r="T243" s="281"/>
      <c r="U243" s="557"/>
      <c r="V243" s="560"/>
      <c r="W243" s="560"/>
      <c r="X243" s="560"/>
      <c r="Y243" s="560"/>
      <c r="Z243" s="560"/>
      <c r="AA243" s="560"/>
      <c r="AB243" s="560">
        <f>IF($N$243="","",$N$243)</f>
        <v>100</v>
      </c>
      <c r="AC243" s="560"/>
      <c r="AD243" s="560"/>
      <c r="AE243" s="560"/>
      <c r="AF243" s="560"/>
      <c r="AG243" s="563"/>
      <c r="AH243" s="283"/>
    </row>
    <row r="244" spans="2:34" ht="39.75" customHeight="1">
      <c r="B244" s="280"/>
      <c r="C244" s="595"/>
      <c r="D244" s="601"/>
      <c r="E244" s="566"/>
      <c r="F244" s="586"/>
      <c r="G244" s="541"/>
      <c r="H244" s="545"/>
      <c r="I244" s="546"/>
      <c r="J244" s="550"/>
      <c r="K244" s="314" t="s">
        <v>216</v>
      </c>
      <c r="L244" s="341" t="s">
        <v>428</v>
      </c>
      <c r="M244" s="535"/>
      <c r="N244" s="535"/>
      <c r="O244" s="555"/>
      <c r="P244" s="308"/>
      <c r="T244" s="281"/>
      <c r="U244" s="558"/>
      <c r="V244" s="561"/>
      <c r="W244" s="561"/>
      <c r="X244" s="561"/>
      <c r="Y244" s="561"/>
      <c r="Z244" s="561"/>
      <c r="AA244" s="561"/>
      <c r="AB244" s="561"/>
      <c r="AC244" s="561"/>
      <c r="AD244" s="561"/>
      <c r="AE244" s="561"/>
      <c r="AF244" s="561"/>
      <c r="AG244" s="564"/>
      <c r="AH244" s="283"/>
    </row>
    <row r="245" spans="2:34" ht="39.75" customHeight="1">
      <c r="B245" s="280"/>
      <c r="C245" s="595"/>
      <c r="D245" s="601"/>
      <c r="E245" s="566"/>
      <c r="F245" s="586"/>
      <c r="G245" s="541"/>
      <c r="H245" s="545"/>
      <c r="I245" s="546"/>
      <c r="J245" s="550"/>
      <c r="K245" s="314" t="s">
        <v>217</v>
      </c>
      <c r="L245" s="341" t="s">
        <v>429</v>
      </c>
      <c r="M245" s="535"/>
      <c r="N245" s="535"/>
      <c r="O245" s="555"/>
      <c r="P245" s="308"/>
      <c r="T245" s="281"/>
      <c r="U245" s="558"/>
      <c r="V245" s="561"/>
      <c r="W245" s="561"/>
      <c r="X245" s="561"/>
      <c r="Y245" s="561"/>
      <c r="Z245" s="561"/>
      <c r="AA245" s="561"/>
      <c r="AB245" s="561"/>
      <c r="AC245" s="561"/>
      <c r="AD245" s="561"/>
      <c r="AE245" s="561"/>
      <c r="AF245" s="561"/>
      <c r="AG245" s="564"/>
      <c r="AH245" s="283"/>
    </row>
    <row r="246" spans="2:34" ht="39.75" customHeight="1">
      <c r="B246" s="280"/>
      <c r="C246" s="595"/>
      <c r="D246" s="601"/>
      <c r="E246" s="566"/>
      <c r="F246" s="586"/>
      <c r="G246" s="541"/>
      <c r="H246" s="545"/>
      <c r="I246" s="546"/>
      <c r="J246" s="550"/>
      <c r="K246" s="314" t="s">
        <v>241</v>
      </c>
      <c r="L246" s="341" t="s">
        <v>430</v>
      </c>
      <c r="M246" s="535"/>
      <c r="N246" s="535"/>
      <c r="O246" s="555"/>
      <c r="P246" s="308"/>
      <c r="T246" s="281"/>
      <c r="U246" s="558"/>
      <c r="V246" s="561"/>
      <c r="W246" s="561"/>
      <c r="X246" s="561"/>
      <c r="Y246" s="561"/>
      <c r="Z246" s="561"/>
      <c r="AA246" s="561"/>
      <c r="AB246" s="561"/>
      <c r="AC246" s="561"/>
      <c r="AD246" s="561"/>
      <c r="AE246" s="561"/>
      <c r="AF246" s="561"/>
      <c r="AG246" s="564"/>
      <c r="AH246" s="283"/>
    </row>
    <row r="247" spans="2:34" ht="39.75" customHeight="1">
      <c r="B247" s="280"/>
      <c r="C247" s="595"/>
      <c r="D247" s="601"/>
      <c r="E247" s="566"/>
      <c r="F247" s="586"/>
      <c r="G247" s="588"/>
      <c r="H247" s="571"/>
      <c r="I247" s="572"/>
      <c r="J247" s="574"/>
      <c r="K247" s="314" t="s">
        <v>243</v>
      </c>
      <c r="L247" s="341" t="s">
        <v>431</v>
      </c>
      <c r="M247" s="581"/>
      <c r="N247" s="581"/>
      <c r="O247" s="584"/>
      <c r="P247" s="308"/>
      <c r="T247" s="281"/>
      <c r="U247" s="558"/>
      <c r="V247" s="561"/>
      <c r="W247" s="561"/>
      <c r="X247" s="561"/>
      <c r="Y247" s="561"/>
      <c r="Z247" s="561"/>
      <c r="AA247" s="561"/>
      <c r="AB247" s="561"/>
      <c r="AC247" s="561"/>
      <c r="AD247" s="561"/>
      <c r="AE247" s="561"/>
      <c r="AF247" s="561"/>
      <c r="AG247" s="564"/>
      <c r="AH247" s="283"/>
    </row>
    <row r="248" spans="2:34" ht="39.75" customHeight="1">
      <c r="B248" s="280"/>
      <c r="C248" s="595"/>
      <c r="D248" s="601"/>
      <c r="E248" s="566"/>
      <c r="F248" s="587"/>
      <c r="G248" s="614"/>
      <c r="H248" s="617" t="s">
        <v>1033</v>
      </c>
      <c r="I248" s="631" t="s">
        <v>18</v>
      </c>
      <c r="J248" s="579" t="s">
        <v>104</v>
      </c>
      <c r="K248" s="314" t="s">
        <v>215</v>
      </c>
      <c r="L248" s="355" t="s">
        <v>432</v>
      </c>
      <c r="M248" s="552" t="s">
        <v>146</v>
      </c>
      <c r="N248" s="553">
        <v>100</v>
      </c>
      <c r="O248" s="554"/>
      <c r="P248" s="308"/>
      <c r="T248" s="281"/>
      <c r="U248" s="557"/>
      <c r="V248" s="560"/>
      <c r="W248" s="560"/>
      <c r="X248" s="560"/>
      <c r="Y248" s="560">
        <f>IF($N$248="","",$N$248)</f>
        <v>100</v>
      </c>
      <c r="Z248" s="560"/>
      <c r="AA248" s="560"/>
      <c r="AB248" s="560">
        <f>IF($N$248="","",$N$248)</f>
        <v>100</v>
      </c>
      <c r="AC248" s="560">
        <f>IF($N$248="","",$N$248)</f>
        <v>100</v>
      </c>
      <c r="AD248" s="560"/>
      <c r="AE248" s="560"/>
      <c r="AF248" s="560"/>
      <c r="AG248" s="563"/>
      <c r="AH248" s="283"/>
    </row>
    <row r="249" spans="2:34" ht="39.75" customHeight="1">
      <c r="B249" s="280"/>
      <c r="C249" s="595"/>
      <c r="D249" s="601"/>
      <c r="E249" s="566"/>
      <c r="F249" s="587"/>
      <c r="G249" s="615"/>
      <c r="H249" s="541"/>
      <c r="I249" s="632"/>
      <c r="J249" s="550"/>
      <c r="K249" s="314" t="s">
        <v>216</v>
      </c>
      <c r="L249" s="355" t="s">
        <v>433</v>
      </c>
      <c r="M249" s="535"/>
      <c r="N249" s="535"/>
      <c r="O249" s="555"/>
      <c r="P249" s="308"/>
      <c r="T249" s="281"/>
      <c r="U249" s="558"/>
      <c r="V249" s="561"/>
      <c r="W249" s="561"/>
      <c r="X249" s="561"/>
      <c r="Y249" s="561"/>
      <c r="Z249" s="561"/>
      <c r="AA249" s="561"/>
      <c r="AB249" s="561"/>
      <c r="AC249" s="561"/>
      <c r="AD249" s="561"/>
      <c r="AE249" s="561"/>
      <c r="AF249" s="561"/>
      <c r="AG249" s="564"/>
      <c r="AH249" s="283"/>
    </row>
    <row r="250" spans="2:34" ht="39.75" customHeight="1">
      <c r="B250" s="280"/>
      <c r="C250" s="595"/>
      <c r="D250" s="601"/>
      <c r="E250" s="566"/>
      <c r="F250" s="587"/>
      <c r="G250" s="615"/>
      <c r="H250" s="541"/>
      <c r="I250" s="632"/>
      <c r="J250" s="550"/>
      <c r="K250" s="314" t="s">
        <v>217</v>
      </c>
      <c r="L250" s="355" t="s">
        <v>434</v>
      </c>
      <c r="M250" s="535"/>
      <c r="N250" s="535"/>
      <c r="O250" s="555"/>
      <c r="P250" s="308"/>
      <c r="T250" s="281"/>
      <c r="U250" s="558"/>
      <c r="V250" s="561"/>
      <c r="W250" s="561"/>
      <c r="X250" s="561"/>
      <c r="Y250" s="561"/>
      <c r="Z250" s="561"/>
      <c r="AA250" s="561"/>
      <c r="AB250" s="561"/>
      <c r="AC250" s="561"/>
      <c r="AD250" s="561"/>
      <c r="AE250" s="561"/>
      <c r="AF250" s="561"/>
      <c r="AG250" s="564"/>
      <c r="AH250" s="283"/>
    </row>
    <row r="251" spans="2:34" ht="39.75" customHeight="1">
      <c r="B251" s="280"/>
      <c r="C251" s="595"/>
      <c r="D251" s="601"/>
      <c r="E251" s="566"/>
      <c r="F251" s="587"/>
      <c r="G251" s="615"/>
      <c r="H251" s="541"/>
      <c r="I251" s="632"/>
      <c r="J251" s="550"/>
      <c r="K251" s="314" t="s">
        <v>241</v>
      </c>
      <c r="L251" s="355" t="s">
        <v>435</v>
      </c>
      <c r="M251" s="535"/>
      <c r="N251" s="535"/>
      <c r="O251" s="555"/>
      <c r="P251" s="308"/>
      <c r="T251" s="281"/>
      <c r="U251" s="558"/>
      <c r="V251" s="561"/>
      <c r="W251" s="561"/>
      <c r="X251" s="561"/>
      <c r="Y251" s="561"/>
      <c r="Z251" s="561"/>
      <c r="AA251" s="561"/>
      <c r="AB251" s="561"/>
      <c r="AC251" s="561"/>
      <c r="AD251" s="561"/>
      <c r="AE251" s="561"/>
      <c r="AF251" s="561"/>
      <c r="AG251" s="564"/>
      <c r="AH251" s="283"/>
    </row>
    <row r="252" spans="2:34" ht="39.75" customHeight="1">
      <c r="B252" s="280"/>
      <c r="C252" s="595"/>
      <c r="D252" s="601"/>
      <c r="E252" s="566"/>
      <c r="F252" s="587"/>
      <c r="G252" s="616"/>
      <c r="H252" s="588"/>
      <c r="I252" s="633"/>
      <c r="J252" s="574"/>
      <c r="K252" s="314" t="s">
        <v>243</v>
      </c>
      <c r="L252" s="355" t="s">
        <v>436</v>
      </c>
      <c r="M252" s="581"/>
      <c r="N252" s="581"/>
      <c r="O252" s="584"/>
      <c r="P252" s="308"/>
      <c r="T252" s="281"/>
      <c r="U252" s="558"/>
      <c r="V252" s="561"/>
      <c r="W252" s="561"/>
      <c r="X252" s="561"/>
      <c r="Y252" s="561"/>
      <c r="Z252" s="561"/>
      <c r="AA252" s="561"/>
      <c r="AB252" s="561"/>
      <c r="AC252" s="561"/>
      <c r="AD252" s="561"/>
      <c r="AE252" s="561"/>
      <c r="AF252" s="561"/>
      <c r="AG252" s="564"/>
      <c r="AH252" s="283"/>
    </row>
    <row r="253" spans="2:34" ht="39.75" customHeight="1">
      <c r="B253" s="280"/>
      <c r="C253" s="595"/>
      <c r="D253" s="601"/>
      <c r="E253" s="566"/>
      <c r="F253" s="587"/>
      <c r="G253" s="614"/>
      <c r="H253" s="617" t="s">
        <v>1034</v>
      </c>
      <c r="I253" s="625" t="s">
        <v>19</v>
      </c>
      <c r="J253" s="579" t="s">
        <v>104</v>
      </c>
      <c r="K253" s="314" t="s">
        <v>215</v>
      </c>
      <c r="L253" s="355" t="s">
        <v>437</v>
      </c>
      <c r="M253" s="552" t="s">
        <v>146</v>
      </c>
      <c r="N253" s="553"/>
      <c r="O253" s="593" t="s">
        <v>1197</v>
      </c>
      <c r="P253" s="308"/>
      <c r="T253" s="281"/>
      <c r="U253" s="557"/>
      <c r="V253" s="560"/>
      <c r="W253" s="560"/>
      <c r="X253" s="560"/>
      <c r="Y253" s="560" t="str">
        <f>IF($N$253="","",$N$253)</f>
        <v/>
      </c>
      <c r="Z253" s="560"/>
      <c r="AA253" s="560"/>
      <c r="AB253" s="560" t="str">
        <f>IF($N$253="","",$N$253)</f>
        <v/>
      </c>
      <c r="AC253" s="560"/>
      <c r="AD253" s="560"/>
      <c r="AE253" s="560"/>
      <c r="AF253" s="560"/>
      <c r="AG253" s="563"/>
      <c r="AH253" s="283"/>
    </row>
    <row r="254" spans="2:34" ht="39.75" customHeight="1">
      <c r="B254" s="280"/>
      <c r="C254" s="595"/>
      <c r="D254" s="601"/>
      <c r="E254" s="566"/>
      <c r="F254" s="587"/>
      <c r="G254" s="615"/>
      <c r="H254" s="541"/>
      <c r="I254" s="626"/>
      <c r="J254" s="550"/>
      <c r="K254" s="314" t="s">
        <v>216</v>
      </c>
      <c r="L254" s="355" t="s">
        <v>438</v>
      </c>
      <c r="M254" s="535"/>
      <c r="N254" s="535"/>
      <c r="O254" s="555"/>
      <c r="P254" s="308"/>
      <c r="T254" s="281"/>
      <c r="U254" s="558"/>
      <c r="V254" s="561"/>
      <c r="W254" s="561"/>
      <c r="X254" s="561"/>
      <c r="Y254" s="561"/>
      <c r="Z254" s="561"/>
      <c r="AA254" s="561"/>
      <c r="AB254" s="561"/>
      <c r="AC254" s="561"/>
      <c r="AD254" s="561"/>
      <c r="AE254" s="561"/>
      <c r="AF254" s="561"/>
      <c r="AG254" s="564"/>
      <c r="AH254" s="283"/>
    </row>
    <row r="255" spans="2:34" ht="39.75" customHeight="1">
      <c r="B255" s="280"/>
      <c r="C255" s="595"/>
      <c r="D255" s="601"/>
      <c r="E255" s="566"/>
      <c r="F255" s="587"/>
      <c r="G255" s="615"/>
      <c r="H255" s="541"/>
      <c r="I255" s="626"/>
      <c r="J255" s="550"/>
      <c r="K255" s="314" t="s">
        <v>217</v>
      </c>
      <c r="L255" s="355" t="s">
        <v>439</v>
      </c>
      <c r="M255" s="535"/>
      <c r="N255" s="535"/>
      <c r="O255" s="555"/>
      <c r="P255" s="308"/>
      <c r="T255" s="281"/>
      <c r="U255" s="558"/>
      <c r="V255" s="561"/>
      <c r="W255" s="561"/>
      <c r="X255" s="561"/>
      <c r="Y255" s="561"/>
      <c r="Z255" s="561"/>
      <c r="AA255" s="561"/>
      <c r="AB255" s="561"/>
      <c r="AC255" s="561"/>
      <c r="AD255" s="561"/>
      <c r="AE255" s="561"/>
      <c r="AF255" s="561"/>
      <c r="AG255" s="564"/>
      <c r="AH255" s="283"/>
    </row>
    <row r="256" spans="2:34" ht="39.75" customHeight="1">
      <c r="B256" s="280"/>
      <c r="C256" s="595"/>
      <c r="D256" s="601"/>
      <c r="E256" s="566"/>
      <c r="F256" s="587"/>
      <c r="G256" s="615"/>
      <c r="H256" s="541"/>
      <c r="I256" s="626"/>
      <c r="J256" s="550"/>
      <c r="K256" s="314" t="s">
        <v>241</v>
      </c>
      <c r="L256" s="355" t="s">
        <v>440</v>
      </c>
      <c r="M256" s="535"/>
      <c r="N256" s="535"/>
      <c r="O256" s="555"/>
      <c r="P256" s="308"/>
      <c r="T256" s="281"/>
      <c r="U256" s="558"/>
      <c r="V256" s="561"/>
      <c r="W256" s="561"/>
      <c r="X256" s="561"/>
      <c r="Y256" s="561"/>
      <c r="Z256" s="561"/>
      <c r="AA256" s="561"/>
      <c r="AB256" s="561"/>
      <c r="AC256" s="561"/>
      <c r="AD256" s="561"/>
      <c r="AE256" s="561"/>
      <c r="AF256" s="561"/>
      <c r="AG256" s="564"/>
      <c r="AH256" s="283"/>
    </row>
    <row r="257" spans="2:34" ht="39.75" customHeight="1">
      <c r="B257" s="280"/>
      <c r="C257" s="595"/>
      <c r="D257" s="601"/>
      <c r="E257" s="566"/>
      <c r="F257" s="587"/>
      <c r="G257" s="616"/>
      <c r="H257" s="588"/>
      <c r="I257" s="627"/>
      <c r="J257" s="574"/>
      <c r="K257" s="314" t="s">
        <v>243</v>
      </c>
      <c r="L257" s="355" t="s">
        <v>441</v>
      </c>
      <c r="M257" s="581"/>
      <c r="N257" s="581"/>
      <c r="O257" s="584"/>
      <c r="P257" s="308"/>
      <c r="T257" s="281"/>
      <c r="U257" s="558"/>
      <c r="V257" s="561"/>
      <c r="W257" s="561"/>
      <c r="X257" s="561"/>
      <c r="Y257" s="561"/>
      <c r="Z257" s="561"/>
      <c r="AA257" s="561"/>
      <c r="AB257" s="561"/>
      <c r="AC257" s="561"/>
      <c r="AD257" s="561"/>
      <c r="AE257" s="561"/>
      <c r="AF257" s="561"/>
      <c r="AG257" s="564"/>
      <c r="AH257" s="283"/>
    </row>
    <row r="258" spans="2:34" ht="39.75" customHeight="1">
      <c r="B258" s="280"/>
      <c r="C258" s="595"/>
      <c r="D258" s="601"/>
      <c r="E258" s="566"/>
      <c r="F258" s="587"/>
      <c r="G258" s="614"/>
      <c r="H258" s="617" t="s">
        <v>1035</v>
      </c>
      <c r="I258" s="625" t="s">
        <v>20</v>
      </c>
      <c r="J258" s="579" t="s">
        <v>104</v>
      </c>
      <c r="K258" s="314" t="s">
        <v>215</v>
      </c>
      <c r="L258" s="355" t="s">
        <v>442</v>
      </c>
      <c r="M258" s="552" t="s">
        <v>146</v>
      </c>
      <c r="N258" s="553">
        <v>40</v>
      </c>
      <c r="O258" s="554"/>
      <c r="P258" s="308"/>
      <c r="T258" s="281"/>
      <c r="U258" s="557"/>
      <c r="V258" s="560"/>
      <c r="W258" s="560"/>
      <c r="X258" s="560"/>
      <c r="Y258" s="560">
        <f>IF($N$258="","",$N$258)</f>
        <v>40</v>
      </c>
      <c r="Z258" s="560"/>
      <c r="AA258" s="560"/>
      <c r="AB258" s="560">
        <f>IF($N$258="","",$N$258)</f>
        <v>40</v>
      </c>
      <c r="AC258" s="560"/>
      <c r="AD258" s="560"/>
      <c r="AE258" s="560"/>
      <c r="AF258" s="560"/>
      <c r="AG258" s="563"/>
      <c r="AH258" s="283"/>
    </row>
    <row r="259" spans="2:34" ht="39.75" customHeight="1">
      <c r="B259" s="280"/>
      <c r="C259" s="595"/>
      <c r="D259" s="601"/>
      <c r="E259" s="566"/>
      <c r="F259" s="587"/>
      <c r="G259" s="615"/>
      <c r="H259" s="541"/>
      <c r="I259" s="626"/>
      <c r="J259" s="550"/>
      <c r="K259" s="314" t="s">
        <v>216</v>
      </c>
      <c r="L259" s="355" t="s">
        <v>443</v>
      </c>
      <c r="M259" s="535"/>
      <c r="N259" s="535"/>
      <c r="O259" s="555"/>
      <c r="P259" s="308"/>
      <c r="T259" s="281"/>
      <c r="U259" s="558"/>
      <c r="V259" s="561"/>
      <c r="W259" s="561"/>
      <c r="X259" s="561"/>
      <c r="Y259" s="561"/>
      <c r="Z259" s="561"/>
      <c r="AA259" s="561"/>
      <c r="AB259" s="561"/>
      <c r="AC259" s="561"/>
      <c r="AD259" s="561"/>
      <c r="AE259" s="561"/>
      <c r="AF259" s="561"/>
      <c r="AG259" s="564"/>
      <c r="AH259" s="283"/>
    </row>
    <row r="260" spans="2:34" ht="39.75" customHeight="1">
      <c r="B260" s="280"/>
      <c r="C260" s="595"/>
      <c r="D260" s="601"/>
      <c r="E260" s="566"/>
      <c r="F260" s="587"/>
      <c r="G260" s="615"/>
      <c r="H260" s="541"/>
      <c r="I260" s="626"/>
      <c r="J260" s="550"/>
      <c r="K260" s="314" t="s">
        <v>217</v>
      </c>
      <c r="L260" s="355" t="s">
        <v>444</v>
      </c>
      <c r="M260" s="535"/>
      <c r="N260" s="535"/>
      <c r="O260" s="555"/>
      <c r="P260" s="308"/>
      <c r="T260" s="281"/>
      <c r="U260" s="558"/>
      <c r="V260" s="561"/>
      <c r="W260" s="561"/>
      <c r="X260" s="561"/>
      <c r="Y260" s="561"/>
      <c r="Z260" s="561"/>
      <c r="AA260" s="561"/>
      <c r="AB260" s="561"/>
      <c r="AC260" s="561"/>
      <c r="AD260" s="561"/>
      <c r="AE260" s="561"/>
      <c r="AF260" s="561"/>
      <c r="AG260" s="564"/>
      <c r="AH260" s="283"/>
    </row>
    <row r="261" spans="2:34" ht="39.75" customHeight="1">
      <c r="B261" s="280"/>
      <c r="C261" s="595"/>
      <c r="D261" s="601"/>
      <c r="E261" s="566"/>
      <c r="F261" s="587"/>
      <c r="G261" s="615"/>
      <c r="H261" s="541"/>
      <c r="I261" s="626"/>
      <c r="J261" s="550"/>
      <c r="K261" s="314" t="s">
        <v>241</v>
      </c>
      <c r="L261" s="355" t="s">
        <v>445</v>
      </c>
      <c r="M261" s="535"/>
      <c r="N261" s="535"/>
      <c r="O261" s="555"/>
      <c r="P261" s="308"/>
      <c r="T261" s="281"/>
      <c r="U261" s="558"/>
      <c r="V261" s="561"/>
      <c r="W261" s="561"/>
      <c r="X261" s="561"/>
      <c r="Y261" s="561"/>
      <c r="Z261" s="561"/>
      <c r="AA261" s="561"/>
      <c r="AB261" s="561"/>
      <c r="AC261" s="561"/>
      <c r="AD261" s="561"/>
      <c r="AE261" s="561"/>
      <c r="AF261" s="561"/>
      <c r="AG261" s="564"/>
      <c r="AH261" s="283"/>
    </row>
    <row r="262" spans="2:34" ht="39.75" customHeight="1">
      <c r="B262" s="280"/>
      <c r="C262" s="595"/>
      <c r="D262" s="601"/>
      <c r="E262" s="566"/>
      <c r="F262" s="587"/>
      <c r="G262" s="616"/>
      <c r="H262" s="588"/>
      <c r="I262" s="627"/>
      <c r="J262" s="574"/>
      <c r="K262" s="314" t="s">
        <v>243</v>
      </c>
      <c r="L262" s="355" t="s">
        <v>446</v>
      </c>
      <c r="M262" s="581"/>
      <c r="N262" s="581"/>
      <c r="O262" s="584"/>
      <c r="P262" s="308"/>
      <c r="T262" s="281"/>
      <c r="U262" s="558"/>
      <c r="V262" s="561"/>
      <c r="W262" s="561"/>
      <c r="X262" s="561"/>
      <c r="Y262" s="561"/>
      <c r="Z262" s="561"/>
      <c r="AA262" s="561"/>
      <c r="AB262" s="561"/>
      <c r="AC262" s="561"/>
      <c r="AD262" s="561"/>
      <c r="AE262" s="561"/>
      <c r="AF262" s="561"/>
      <c r="AG262" s="564"/>
      <c r="AH262" s="283"/>
    </row>
    <row r="263" spans="2:34" ht="39.75" customHeight="1">
      <c r="B263" s="280"/>
      <c r="C263" s="595"/>
      <c r="D263" s="601"/>
      <c r="E263" s="566"/>
      <c r="F263" s="587"/>
      <c r="G263" s="614"/>
      <c r="H263" s="617" t="s">
        <v>1036</v>
      </c>
      <c r="I263" s="625" t="s">
        <v>21</v>
      </c>
      <c r="J263" s="579" t="s">
        <v>104</v>
      </c>
      <c r="K263" s="314" t="s">
        <v>215</v>
      </c>
      <c r="L263" s="355" t="s">
        <v>447</v>
      </c>
      <c r="M263" s="552" t="s">
        <v>146</v>
      </c>
      <c r="N263" s="553">
        <v>100</v>
      </c>
      <c r="O263" s="554"/>
      <c r="P263" s="308"/>
      <c r="T263" s="281"/>
      <c r="U263" s="557"/>
      <c r="V263" s="560"/>
      <c r="W263" s="560"/>
      <c r="X263" s="560"/>
      <c r="Y263" s="560"/>
      <c r="Z263" s="560"/>
      <c r="AA263" s="560"/>
      <c r="AB263" s="560">
        <f>IF($N$263="","",$N$263)</f>
        <v>100</v>
      </c>
      <c r="AC263" s="560"/>
      <c r="AD263" s="560"/>
      <c r="AE263" s="560"/>
      <c r="AF263" s="560"/>
      <c r="AG263" s="563"/>
      <c r="AH263" s="283"/>
    </row>
    <row r="264" spans="2:34" ht="39.75" customHeight="1">
      <c r="B264" s="280"/>
      <c r="C264" s="595"/>
      <c r="D264" s="601"/>
      <c r="E264" s="566"/>
      <c r="F264" s="587"/>
      <c r="G264" s="615"/>
      <c r="H264" s="541"/>
      <c r="I264" s="626"/>
      <c r="J264" s="550"/>
      <c r="K264" s="314" t="s">
        <v>216</v>
      </c>
      <c r="L264" s="355" t="s">
        <v>448</v>
      </c>
      <c r="M264" s="535"/>
      <c r="N264" s="535"/>
      <c r="O264" s="555"/>
      <c r="P264" s="308"/>
      <c r="T264" s="281"/>
      <c r="U264" s="558"/>
      <c r="V264" s="561"/>
      <c r="W264" s="561"/>
      <c r="X264" s="561"/>
      <c r="Y264" s="561"/>
      <c r="Z264" s="561"/>
      <c r="AA264" s="561"/>
      <c r="AB264" s="561"/>
      <c r="AC264" s="561"/>
      <c r="AD264" s="561"/>
      <c r="AE264" s="561"/>
      <c r="AF264" s="561"/>
      <c r="AG264" s="564"/>
      <c r="AH264" s="283"/>
    </row>
    <row r="265" spans="2:34" ht="39.75" customHeight="1">
      <c r="B265" s="280"/>
      <c r="C265" s="595"/>
      <c r="D265" s="601"/>
      <c r="E265" s="566"/>
      <c r="F265" s="587"/>
      <c r="G265" s="615"/>
      <c r="H265" s="541"/>
      <c r="I265" s="626"/>
      <c r="J265" s="550"/>
      <c r="K265" s="314" t="s">
        <v>217</v>
      </c>
      <c r="L265" s="341" t="s">
        <v>449</v>
      </c>
      <c r="M265" s="535"/>
      <c r="N265" s="535"/>
      <c r="O265" s="555"/>
      <c r="P265" s="308"/>
      <c r="T265" s="281"/>
      <c r="U265" s="558"/>
      <c r="V265" s="561"/>
      <c r="W265" s="561"/>
      <c r="X265" s="561"/>
      <c r="Y265" s="561"/>
      <c r="Z265" s="561"/>
      <c r="AA265" s="561"/>
      <c r="AB265" s="561"/>
      <c r="AC265" s="561"/>
      <c r="AD265" s="561"/>
      <c r="AE265" s="561"/>
      <c r="AF265" s="561"/>
      <c r="AG265" s="564"/>
      <c r="AH265" s="283"/>
    </row>
    <row r="266" spans="2:34" ht="39.75" customHeight="1">
      <c r="B266" s="280"/>
      <c r="C266" s="595"/>
      <c r="D266" s="601"/>
      <c r="E266" s="566"/>
      <c r="F266" s="587"/>
      <c r="G266" s="615"/>
      <c r="H266" s="541"/>
      <c r="I266" s="626"/>
      <c r="J266" s="550"/>
      <c r="K266" s="314" t="s">
        <v>241</v>
      </c>
      <c r="L266" s="341" t="s">
        <v>450</v>
      </c>
      <c r="M266" s="535"/>
      <c r="N266" s="535"/>
      <c r="O266" s="555"/>
      <c r="P266" s="308"/>
      <c r="T266" s="281"/>
      <c r="U266" s="558"/>
      <c r="V266" s="561"/>
      <c r="W266" s="561"/>
      <c r="X266" s="561"/>
      <c r="Y266" s="561"/>
      <c r="Z266" s="561"/>
      <c r="AA266" s="561"/>
      <c r="AB266" s="561"/>
      <c r="AC266" s="561"/>
      <c r="AD266" s="561"/>
      <c r="AE266" s="561"/>
      <c r="AF266" s="561"/>
      <c r="AG266" s="564"/>
      <c r="AH266" s="283"/>
    </row>
    <row r="267" spans="2:34" ht="39.75" customHeight="1">
      <c r="B267" s="280"/>
      <c r="C267" s="595"/>
      <c r="D267" s="601"/>
      <c r="E267" s="566"/>
      <c r="F267" s="587"/>
      <c r="G267" s="616"/>
      <c r="H267" s="588"/>
      <c r="I267" s="627"/>
      <c r="J267" s="574"/>
      <c r="K267" s="314" t="s">
        <v>243</v>
      </c>
      <c r="L267" s="341" t="s">
        <v>451</v>
      </c>
      <c r="M267" s="581"/>
      <c r="N267" s="581"/>
      <c r="O267" s="584"/>
      <c r="P267" s="308"/>
      <c r="T267" s="281"/>
      <c r="U267" s="558"/>
      <c r="V267" s="561"/>
      <c r="W267" s="561"/>
      <c r="X267" s="561"/>
      <c r="Y267" s="561"/>
      <c r="Z267" s="561"/>
      <c r="AA267" s="561"/>
      <c r="AB267" s="561"/>
      <c r="AC267" s="561"/>
      <c r="AD267" s="561"/>
      <c r="AE267" s="561"/>
      <c r="AF267" s="561"/>
      <c r="AG267" s="564"/>
      <c r="AH267" s="283"/>
    </row>
    <row r="268" spans="2:34" ht="39.75" customHeight="1">
      <c r="B268" s="280"/>
      <c r="C268" s="595"/>
      <c r="D268" s="601"/>
      <c r="E268" s="566"/>
      <c r="F268" s="587"/>
      <c r="G268" s="321"/>
      <c r="H268" s="634" t="s">
        <v>22</v>
      </c>
      <c r="I268" s="635"/>
      <c r="J268" s="635"/>
      <c r="K268" s="356"/>
      <c r="L268" s="343"/>
      <c r="M268" s="322"/>
      <c r="N268" s="323"/>
      <c r="O268" s="324"/>
      <c r="P268" s="308"/>
      <c r="T268" s="281"/>
      <c r="U268" s="325"/>
      <c r="V268" s="326"/>
      <c r="W268" s="326"/>
      <c r="X268" s="326"/>
      <c r="Y268" s="326"/>
      <c r="Z268" s="326"/>
      <c r="AA268" s="326"/>
      <c r="AB268" s="326"/>
      <c r="AC268" s="326"/>
      <c r="AD268" s="326"/>
      <c r="AE268" s="326"/>
      <c r="AF268" s="326"/>
      <c r="AG268" s="327"/>
      <c r="AH268" s="283"/>
    </row>
    <row r="269" spans="2:34" ht="39.75" customHeight="1">
      <c r="B269" s="280"/>
      <c r="C269" s="595"/>
      <c r="D269" s="601"/>
      <c r="E269" s="566"/>
      <c r="F269" s="587"/>
      <c r="G269" s="614"/>
      <c r="H269" s="617" t="s">
        <v>1037</v>
      </c>
      <c r="I269" s="625" t="s">
        <v>23</v>
      </c>
      <c r="J269" s="579" t="s">
        <v>105</v>
      </c>
      <c r="K269" s="314" t="s">
        <v>215</v>
      </c>
      <c r="L269" s="342" t="s">
        <v>452</v>
      </c>
      <c r="M269" s="552" t="s">
        <v>146</v>
      </c>
      <c r="N269" s="553">
        <v>60</v>
      </c>
      <c r="O269" s="554"/>
      <c r="P269" s="308"/>
      <c r="T269" s="281"/>
      <c r="U269" s="557"/>
      <c r="V269" s="560"/>
      <c r="W269" s="560"/>
      <c r="X269" s="560"/>
      <c r="Y269" s="560"/>
      <c r="Z269" s="560"/>
      <c r="AA269" s="560"/>
      <c r="AB269" s="560">
        <f>IF($N$269="","",$N$269)</f>
        <v>60</v>
      </c>
      <c r="AC269" s="560"/>
      <c r="AD269" s="560"/>
      <c r="AE269" s="560"/>
      <c r="AF269" s="560"/>
      <c r="AG269" s="563"/>
      <c r="AH269" s="283"/>
    </row>
    <row r="270" spans="2:34" ht="39.75" customHeight="1">
      <c r="B270" s="280"/>
      <c r="C270" s="595"/>
      <c r="D270" s="601"/>
      <c r="E270" s="566"/>
      <c r="F270" s="587"/>
      <c r="G270" s="615"/>
      <c r="H270" s="541"/>
      <c r="I270" s="626"/>
      <c r="J270" s="550"/>
      <c r="K270" s="314" t="s">
        <v>216</v>
      </c>
      <c r="L270" s="341" t="s">
        <v>453</v>
      </c>
      <c r="M270" s="535"/>
      <c r="N270" s="535"/>
      <c r="O270" s="555"/>
      <c r="P270" s="308"/>
      <c r="T270" s="281"/>
      <c r="U270" s="558"/>
      <c r="V270" s="561"/>
      <c r="W270" s="561"/>
      <c r="X270" s="561"/>
      <c r="Y270" s="561"/>
      <c r="Z270" s="561"/>
      <c r="AA270" s="561"/>
      <c r="AB270" s="561"/>
      <c r="AC270" s="561"/>
      <c r="AD270" s="561"/>
      <c r="AE270" s="561"/>
      <c r="AF270" s="561"/>
      <c r="AG270" s="564"/>
      <c r="AH270" s="283"/>
    </row>
    <row r="271" spans="2:34" ht="39.75" customHeight="1">
      <c r="B271" s="280"/>
      <c r="C271" s="595"/>
      <c r="D271" s="601"/>
      <c r="E271" s="566"/>
      <c r="F271" s="587"/>
      <c r="G271" s="615"/>
      <c r="H271" s="541"/>
      <c r="I271" s="626"/>
      <c r="J271" s="550"/>
      <c r="K271" s="314" t="s">
        <v>217</v>
      </c>
      <c r="L271" s="341" t="s">
        <v>454</v>
      </c>
      <c r="M271" s="535"/>
      <c r="N271" s="535"/>
      <c r="O271" s="555"/>
      <c r="P271" s="308"/>
      <c r="T271" s="281"/>
      <c r="U271" s="558"/>
      <c r="V271" s="561"/>
      <c r="W271" s="561"/>
      <c r="X271" s="561"/>
      <c r="Y271" s="561"/>
      <c r="Z271" s="561"/>
      <c r="AA271" s="561"/>
      <c r="AB271" s="561"/>
      <c r="AC271" s="561"/>
      <c r="AD271" s="561"/>
      <c r="AE271" s="561"/>
      <c r="AF271" s="561"/>
      <c r="AG271" s="564"/>
      <c r="AH271" s="283"/>
    </row>
    <row r="272" spans="2:34" ht="39.75" customHeight="1">
      <c r="B272" s="280"/>
      <c r="C272" s="595"/>
      <c r="D272" s="601"/>
      <c r="E272" s="566"/>
      <c r="F272" s="587"/>
      <c r="G272" s="615"/>
      <c r="H272" s="541"/>
      <c r="I272" s="626"/>
      <c r="J272" s="550"/>
      <c r="K272" s="314" t="s">
        <v>241</v>
      </c>
      <c r="L272" s="341" t="s">
        <v>455</v>
      </c>
      <c r="M272" s="535"/>
      <c r="N272" s="535"/>
      <c r="O272" s="555"/>
      <c r="P272" s="308"/>
      <c r="T272" s="281"/>
      <c r="U272" s="558"/>
      <c r="V272" s="561"/>
      <c r="W272" s="561"/>
      <c r="X272" s="561"/>
      <c r="Y272" s="561"/>
      <c r="Z272" s="561"/>
      <c r="AA272" s="561"/>
      <c r="AB272" s="561"/>
      <c r="AC272" s="561"/>
      <c r="AD272" s="561"/>
      <c r="AE272" s="561"/>
      <c r="AF272" s="561"/>
      <c r="AG272" s="564"/>
      <c r="AH272" s="283"/>
    </row>
    <row r="273" spans="2:34" ht="39.75" customHeight="1">
      <c r="B273" s="280"/>
      <c r="C273" s="595"/>
      <c r="D273" s="601"/>
      <c r="E273" s="566"/>
      <c r="F273" s="587"/>
      <c r="G273" s="616"/>
      <c r="H273" s="588"/>
      <c r="I273" s="627"/>
      <c r="J273" s="574"/>
      <c r="K273" s="314" t="s">
        <v>243</v>
      </c>
      <c r="L273" s="341" t="s">
        <v>456</v>
      </c>
      <c r="M273" s="581"/>
      <c r="N273" s="581"/>
      <c r="O273" s="584"/>
      <c r="P273" s="308"/>
      <c r="T273" s="281"/>
      <c r="U273" s="558"/>
      <c r="V273" s="561"/>
      <c r="W273" s="561"/>
      <c r="X273" s="561"/>
      <c r="Y273" s="561"/>
      <c r="Z273" s="561"/>
      <c r="AA273" s="561"/>
      <c r="AB273" s="561"/>
      <c r="AC273" s="561"/>
      <c r="AD273" s="561"/>
      <c r="AE273" s="561"/>
      <c r="AF273" s="561"/>
      <c r="AG273" s="564"/>
      <c r="AH273" s="283"/>
    </row>
    <row r="274" spans="2:34" ht="39.75" customHeight="1">
      <c r="B274" s="280"/>
      <c r="C274" s="595"/>
      <c r="D274" s="601"/>
      <c r="E274" s="566"/>
      <c r="F274" s="587"/>
      <c r="G274" s="614"/>
      <c r="H274" s="617" t="s">
        <v>1038</v>
      </c>
      <c r="I274" s="618" t="s">
        <v>24</v>
      </c>
      <c r="J274" s="579" t="s">
        <v>105</v>
      </c>
      <c r="K274" s="314" t="s">
        <v>215</v>
      </c>
      <c r="L274" s="342" t="s">
        <v>452</v>
      </c>
      <c r="M274" s="552" t="s">
        <v>146</v>
      </c>
      <c r="N274" s="553">
        <v>40</v>
      </c>
      <c r="O274" s="554"/>
      <c r="P274" s="308"/>
      <c r="T274" s="281"/>
      <c r="U274" s="557"/>
      <c r="V274" s="560"/>
      <c r="W274" s="560"/>
      <c r="X274" s="560"/>
      <c r="Y274" s="560"/>
      <c r="Z274" s="560"/>
      <c r="AA274" s="560"/>
      <c r="AB274" s="560">
        <f>IF($N$274="","",$N$274)</f>
        <v>40</v>
      </c>
      <c r="AC274" s="560"/>
      <c r="AD274" s="560"/>
      <c r="AE274" s="560"/>
      <c r="AF274" s="560"/>
      <c r="AG274" s="563"/>
      <c r="AH274" s="283"/>
    </row>
    <row r="275" spans="2:34" ht="39.75" customHeight="1">
      <c r="B275" s="280"/>
      <c r="C275" s="595"/>
      <c r="D275" s="601"/>
      <c r="E275" s="566"/>
      <c r="F275" s="587"/>
      <c r="G275" s="615"/>
      <c r="H275" s="541"/>
      <c r="I275" s="619"/>
      <c r="J275" s="550"/>
      <c r="K275" s="314" t="s">
        <v>216</v>
      </c>
      <c r="L275" s="341" t="s">
        <v>453</v>
      </c>
      <c r="M275" s="535"/>
      <c r="N275" s="535"/>
      <c r="O275" s="555"/>
      <c r="P275" s="308"/>
      <c r="T275" s="281"/>
      <c r="U275" s="558"/>
      <c r="V275" s="561"/>
      <c r="W275" s="561"/>
      <c r="X275" s="561"/>
      <c r="Y275" s="561"/>
      <c r="Z275" s="561"/>
      <c r="AA275" s="561"/>
      <c r="AB275" s="561"/>
      <c r="AC275" s="561"/>
      <c r="AD275" s="561"/>
      <c r="AE275" s="561"/>
      <c r="AF275" s="561"/>
      <c r="AG275" s="564"/>
      <c r="AH275" s="283"/>
    </row>
    <row r="276" spans="2:34" ht="39.75" customHeight="1">
      <c r="B276" s="280"/>
      <c r="C276" s="595"/>
      <c r="D276" s="601"/>
      <c r="E276" s="566"/>
      <c r="F276" s="587"/>
      <c r="G276" s="615"/>
      <c r="H276" s="541"/>
      <c r="I276" s="619"/>
      <c r="J276" s="550"/>
      <c r="K276" s="314" t="s">
        <v>217</v>
      </c>
      <c r="L276" s="341" t="s">
        <v>457</v>
      </c>
      <c r="M276" s="535"/>
      <c r="N276" s="535"/>
      <c r="O276" s="555"/>
      <c r="P276" s="308"/>
      <c r="T276" s="281"/>
      <c r="U276" s="558"/>
      <c r="V276" s="561"/>
      <c r="W276" s="561"/>
      <c r="X276" s="561"/>
      <c r="Y276" s="561"/>
      <c r="Z276" s="561"/>
      <c r="AA276" s="561"/>
      <c r="AB276" s="561"/>
      <c r="AC276" s="561"/>
      <c r="AD276" s="561"/>
      <c r="AE276" s="561"/>
      <c r="AF276" s="561"/>
      <c r="AG276" s="564"/>
      <c r="AH276" s="283"/>
    </row>
    <row r="277" spans="2:34" ht="39.75" customHeight="1">
      <c r="B277" s="280"/>
      <c r="C277" s="595"/>
      <c r="D277" s="601"/>
      <c r="E277" s="566"/>
      <c r="F277" s="587"/>
      <c r="G277" s="615"/>
      <c r="H277" s="541"/>
      <c r="I277" s="619"/>
      <c r="J277" s="550"/>
      <c r="K277" s="314" t="s">
        <v>241</v>
      </c>
      <c r="L277" s="341" t="s">
        <v>458</v>
      </c>
      <c r="M277" s="535"/>
      <c r="N277" s="535"/>
      <c r="O277" s="555"/>
      <c r="P277" s="308"/>
      <c r="T277" s="281"/>
      <c r="U277" s="558"/>
      <c r="V277" s="561"/>
      <c r="W277" s="561"/>
      <c r="X277" s="561"/>
      <c r="Y277" s="561"/>
      <c r="Z277" s="561"/>
      <c r="AA277" s="561"/>
      <c r="AB277" s="561"/>
      <c r="AC277" s="561"/>
      <c r="AD277" s="561"/>
      <c r="AE277" s="561"/>
      <c r="AF277" s="561"/>
      <c r="AG277" s="564"/>
      <c r="AH277" s="283"/>
    </row>
    <row r="278" spans="2:34" ht="39.75" customHeight="1">
      <c r="B278" s="280"/>
      <c r="C278" s="595"/>
      <c r="D278" s="601"/>
      <c r="E278" s="566"/>
      <c r="F278" s="587"/>
      <c r="G278" s="616"/>
      <c r="H278" s="588"/>
      <c r="I278" s="620"/>
      <c r="J278" s="574"/>
      <c r="K278" s="314" t="s">
        <v>243</v>
      </c>
      <c r="L278" s="341" t="s">
        <v>459</v>
      </c>
      <c r="M278" s="581"/>
      <c r="N278" s="581"/>
      <c r="O278" s="584"/>
      <c r="P278" s="308"/>
      <c r="T278" s="281"/>
      <c r="U278" s="558"/>
      <c r="V278" s="561"/>
      <c r="W278" s="561"/>
      <c r="X278" s="561"/>
      <c r="Y278" s="561"/>
      <c r="Z278" s="561"/>
      <c r="AA278" s="561"/>
      <c r="AB278" s="561"/>
      <c r="AC278" s="561"/>
      <c r="AD278" s="561"/>
      <c r="AE278" s="561"/>
      <c r="AF278" s="561"/>
      <c r="AG278" s="564"/>
      <c r="AH278" s="283"/>
    </row>
    <row r="279" spans="2:34" ht="39.75" customHeight="1">
      <c r="B279" s="280"/>
      <c r="C279" s="595"/>
      <c r="D279" s="601"/>
      <c r="E279" s="566"/>
      <c r="F279" s="587"/>
      <c r="G279" s="614"/>
      <c r="H279" s="617" t="s">
        <v>1039</v>
      </c>
      <c r="I279" s="618" t="s">
        <v>25</v>
      </c>
      <c r="J279" s="579" t="s">
        <v>105</v>
      </c>
      <c r="K279" s="314" t="s">
        <v>215</v>
      </c>
      <c r="L279" s="342" t="s">
        <v>452</v>
      </c>
      <c r="M279" s="552" t="s">
        <v>146</v>
      </c>
      <c r="N279" s="553">
        <v>80</v>
      </c>
      <c r="O279" s="554"/>
      <c r="P279" s="308"/>
      <c r="T279" s="281"/>
      <c r="U279" s="557"/>
      <c r="V279" s="560"/>
      <c r="W279" s="560"/>
      <c r="X279" s="560"/>
      <c r="Y279" s="560">
        <f>IF($N$279="","",$N$279)</f>
        <v>80</v>
      </c>
      <c r="Z279" s="560">
        <f>IF($N$279="","",$N$279)</f>
        <v>80</v>
      </c>
      <c r="AA279" s="560"/>
      <c r="AB279" s="560">
        <f>IF($N$279="","",$N$279)</f>
        <v>80</v>
      </c>
      <c r="AC279" s="560"/>
      <c r="AD279" s="560"/>
      <c r="AE279" s="560"/>
      <c r="AF279" s="560"/>
      <c r="AG279" s="563"/>
      <c r="AH279" s="283"/>
    </row>
    <row r="280" spans="2:34" ht="39.75" customHeight="1">
      <c r="B280" s="280"/>
      <c r="C280" s="595"/>
      <c r="D280" s="601"/>
      <c r="E280" s="566"/>
      <c r="F280" s="587"/>
      <c r="G280" s="615"/>
      <c r="H280" s="541"/>
      <c r="I280" s="619"/>
      <c r="J280" s="550"/>
      <c r="K280" s="314" t="s">
        <v>216</v>
      </c>
      <c r="L280" s="341" t="s">
        <v>453</v>
      </c>
      <c r="M280" s="535"/>
      <c r="N280" s="535"/>
      <c r="O280" s="555"/>
      <c r="P280" s="308"/>
      <c r="T280" s="281"/>
      <c r="U280" s="558"/>
      <c r="V280" s="561"/>
      <c r="W280" s="561"/>
      <c r="X280" s="561"/>
      <c r="Y280" s="561"/>
      <c r="Z280" s="561"/>
      <c r="AA280" s="561"/>
      <c r="AB280" s="561"/>
      <c r="AC280" s="561"/>
      <c r="AD280" s="561"/>
      <c r="AE280" s="561"/>
      <c r="AF280" s="561"/>
      <c r="AG280" s="564"/>
      <c r="AH280" s="283"/>
    </row>
    <row r="281" spans="2:34" ht="39.75" customHeight="1">
      <c r="B281" s="280"/>
      <c r="C281" s="595"/>
      <c r="D281" s="601"/>
      <c r="E281" s="566"/>
      <c r="F281" s="587"/>
      <c r="G281" s="615"/>
      <c r="H281" s="541"/>
      <c r="I281" s="619"/>
      <c r="J281" s="550"/>
      <c r="K281" s="314" t="s">
        <v>217</v>
      </c>
      <c r="L281" s="341" t="s">
        <v>460</v>
      </c>
      <c r="M281" s="535"/>
      <c r="N281" s="535"/>
      <c r="O281" s="555"/>
      <c r="P281" s="308"/>
      <c r="T281" s="281"/>
      <c r="U281" s="558"/>
      <c r="V281" s="561"/>
      <c r="W281" s="561"/>
      <c r="X281" s="561"/>
      <c r="Y281" s="561"/>
      <c r="Z281" s="561"/>
      <c r="AA281" s="561"/>
      <c r="AB281" s="561"/>
      <c r="AC281" s="561"/>
      <c r="AD281" s="561"/>
      <c r="AE281" s="561"/>
      <c r="AF281" s="561"/>
      <c r="AG281" s="564"/>
      <c r="AH281" s="283"/>
    </row>
    <row r="282" spans="2:34" ht="39.75" customHeight="1">
      <c r="B282" s="280"/>
      <c r="C282" s="595"/>
      <c r="D282" s="601"/>
      <c r="E282" s="566"/>
      <c r="F282" s="587"/>
      <c r="G282" s="615"/>
      <c r="H282" s="541"/>
      <c r="I282" s="619"/>
      <c r="J282" s="550"/>
      <c r="K282" s="314" t="s">
        <v>241</v>
      </c>
      <c r="L282" s="341" t="s">
        <v>461</v>
      </c>
      <c r="M282" s="535"/>
      <c r="N282" s="535"/>
      <c r="O282" s="555"/>
      <c r="P282" s="308"/>
      <c r="T282" s="281"/>
      <c r="U282" s="558"/>
      <c r="V282" s="561"/>
      <c r="W282" s="561"/>
      <c r="X282" s="561"/>
      <c r="Y282" s="561"/>
      <c r="Z282" s="561"/>
      <c r="AA282" s="561"/>
      <c r="AB282" s="561"/>
      <c r="AC282" s="561"/>
      <c r="AD282" s="561"/>
      <c r="AE282" s="561"/>
      <c r="AF282" s="561"/>
      <c r="AG282" s="564"/>
      <c r="AH282" s="283"/>
    </row>
    <row r="283" spans="2:34" ht="39.75" customHeight="1">
      <c r="B283" s="280"/>
      <c r="C283" s="595"/>
      <c r="D283" s="601"/>
      <c r="E283" s="566"/>
      <c r="F283" s="587"/>
      <c r="G283" s="616"/>
      <c r="H283" s="588"/>
      <c r="I283" s="620"/>
      <c r="J283" s="574"/>
      <c r="K283" s="314" t="s">
        <v>243</v>
      </c>
      <c r="L283" s="341" t="s">
        <v>462</v>
      </c>
      <c r="M283" s="581"/>
      <c r="N283" s="581"/>
      <c r="O283" s="584"/>
      <c r="P283" s="308"/>
      <c r="T283" s="281"/>
      <c r="U283" s="558"/>
      <c r="V283" s="561"/>
      <c r="W283" s="561"/>
      <c r="X283" s="561"/>
      <c r="Y283" s="561"/>
      <c r="Z283" s="561"/>
      <c r="AA283" s="561"/>
      <c r="AB283" s="561"/>
      <c r="AC283" s="561"/>
      <c r="AD283" s="561"/>
      <c r="AE283" s="561"/>
      <c r="AF283" s="561"/>
      <c r="AG283" s="564"/>
      <c r="AH283" s="283"/>
    </row>
    <row r="284" spans="2:34" ht="39.75" customHeight="1">
      <c r="B284" s="280"/>
      <c r="C284" s="595"/>
      <c r="D284" s="601"/>
      <c r="E284" s="566"/>
      <c r="F284" s="587"/>
      <c r="G284" s="614"/>
      <c r="H284" s="617" t="s">
        <v>1040</v>
      </c>
      <c r="I284" s="618" t="s">
        <v>26</v>
      </c>
      <c r="J284" s="579" t="s">
        <v>105</v>
      </c>
      <c r="K284" s="314" t="s">
        <v>215</v>
      </c>
      <c r="L284" s="342" t="s">
        <v>452</v>
      </c>
      <c r="M284" s="552" t="s">
        <v>146</v>
      </c>
      <c r="N284" s="553">
        <v>80</v>
      </c>
      <c r="O284" s="554"/>
      <c r="P284" s="308"/>
      <c r="T284" s="281"/>
      <c r="U284" s="557"/>
      <c r="V284" s="560"/>
      <c r="W284" s="560"/>
      <c r="X284" s="560"/>
      <c r="Y284" s="560"/>
      <c r="Z284" s="560"/>
      <c r="AA284" s="560"/>
      <c r="AB284" s="560">
        <f>IF($N$284="","",$N$284)</f>
        <v>80</v>
      </c>
      <c r="AC284" s="560"/>
      <c r="AD284" s="560"/>
      <c r="AE284" s="560"/>
      <c r="AF284" s="560"/>
      <c r="AG284" s="563"/>
      <c r="AH284" s="283"/>
    </row>
    <row r="285" spans="2:34" ht="39.75" customHeight="1">
      <c r="B285" s="280"/>
      <c r="C285" s="595"/>
      <c r="D285" s="601"/>
      <c r="E285" s="566"/>
      <c r="F285" s="587"/>
      <c r="G285" s="615"/>
      <c r="H285" s="541"/>
      <c r="I285" s="619"/>
      <c r="J285" s="550"/>
      <c r="K285" s="314" t="s">
        <v>216</v>
      </c>
      <c r="L285" s="341" t="s">
        <v>453</v>
      </c>
      <c r="M285" s="535"/>
      <c r="N285" s="535"/>
      <c r="O285" s="555"/>
      <c r="P285" s="308"/>
      <c r="T285" s="281"/>
      <c r="U285" s="558"/>
      <c r="V285" s="561"/>
      <c r="W285" s="561"/>
      <c r="X285" s="561"/>
      <c r="Y285" s="561"/>
      <c r="Z285" s="561"/>
      <c r="AA285" s="561"/>
      <c r="AB285" s="561"/>
      <c r="AC285" s="561"/>
      <c r="AD285" s="561"/>
      <c r="AE285" s="561"/>
      <c r="AF285" s="561"/>
      <c r="AG285" s="564"/>
      <c r="AH285" s="283"/>
    </row>
    <row r="286" spans="2:34" ht="39.75" customHeight="1">
      <c r="B286" s="280"/>
      <c r="C286" s="595"/>
      <c r="D286" s="601"/>
      <c r="E286" s="566"/>
      <c r="F286" s="587"/>
      <c r="G286" s="615"/>
      <c r="H286" s="541"/>
      <c r="I286" s="619"/>
      <c r="J286" s="550"/>
      <c r="K286" s="314" t="s">
        <v>217</v>
      </c>
      <c r="L286" s="341" t="s">
        <v>463</v>
      </c>
      <c r="M286" s="535"/>
      <c r="N286" s="535"/>
      <c r="O286" s="555"/>
      <c r="P286" s="308"/>
      <c r="T286" s="281"/>
      <c r="U286" s="558"/>
      <c r="V286" s="561"/>
      <c r="W286" s="561"/>
      <c r="X286" s="561"/>
      <c r="Y286" s="561"/>
      <c r="Z286" s="561"/>
      <c r="AA286" s="561"/>
      <c r="AB286" s="561"/>
      <c r="AC286" s="561"/>
      <c r="AD286" s="561"/>
      <c r="AE286" s="561"/>
      <c r="AF286" s="561"/>
      <c r="AG286" s="564"/>
      <c r="AH286" s="283"/>
    </row>
    <row r="287" spans="2:34" ht="39.75" customHeight="1">
      <c r="B287" s="280"/>
      <c r="C287" s="595"/>
      <c r="D287" s="601"/>
      <c r="E287" s="566"/>
      <c r="F287" s="587"/>
      <c r="G287" s="615"/>
      <c r="H287" s="541"/>
      <c r="I287" s="619"/>
      <c r="J287" s="550"/>
      <c r="K287" s="314" t="s">
        <v>241</v>
      </c>
      <c r="L287" s="341" t="s">
        <v>464</v>
      </c>
      <c r="M287" s="535"/>
      <c r="N287" s="535"/>
      <c r="O287" s="555"/>
      <c r="P287" s="308"/>
      <c r="T287" s="281"/>
      <c r="U287" s="558"/>
      <c r="V287" s="561"/>
      <c r="W287" s="561"/>
      <c r="X287" s="561"/>
      <c r="Y287" s="561"/>
      <c r="Z287" s="561"/>
      <c r="AA287" s="561"/>
      <c r="AB287" s="561"/>
      <c r="AC287" s="561"/>
      <c r="AD287" s="561"/>
      <c r="AE287" s="561"/>
      <c r="AF287" s="561"/>
      <c r="AG287" s="564"/>
      <c r="AH287" s="283"/>
    </row>
    <row r="288" spans="2:34" ht="39.75" customHeight="1">
      <c r="B288" s="280"/>
      <c r="C288" s="595"/>
      <c r="D288" s="601"/>
      <c r="E288" s="566"/>
      <c r="F288" s="587"/>
      <c r="G288" s="616"/>
      <c r="H288" s="588"/>
      <c r="I288" s="620"/>
      <c r="J288" s="574"/>
      <c r="K288" s="314" t="s">
        <v>243</v>
      </c>
      <c r="L288" s="341" t="s">
        <v>465</v>
      </c>
      <c r="M288" s="581"/>
      <c r="N288" s="581"/>
      <c r="O288" s="584"/>
      <c r="P288" s="308"/>
      <c r="T288" s="281"/>
      <c r="U288" s="558"/>
      <c r="V288" s="561"/>
      <c r="W288" s="561"/>
      <c r="X288" s="561"/>
      <c r="Y288" s="561"/>
      <c r="Z288" s="561"/>
      <c r="AA288" s="561"/>
      <c r="AB288" s="561"/>
      <c r="AC288" s="561"/>
      <c r="AD288" s="561"/>
      <c r="AE288" s="561"/>
      <c r="AF288" s="561"/>
      <c r="AG288" s="564"/>
      <c r="AH288" s="283"/>
    </row>
    <row r="289" spans="2:34" ht="39.75" customHeight="1">
      <c r="B289" s="280"/>
      <c r="C289" s="595"/>
      <c r="D289" s="601"/>
      <c r="E289" s="566"/>
      <c r="F289" s="587"/>
      <c r="G289" s="614"/>
      <c r="H289" s="617" t="s">
        <v>1041</v>
      </c>
      <c r="I289" s="625" t="s">
        <v>27</v>
      </c>
      <c r="J289" s="579" t="s">
        <v>105</v>
      </c>
      <c r="K289" s="314" t="s">
        <v>215</v>
      </c>
      <c r="L289" s="342" t="s">
        <v>452</v>
      </c>
      <c r="M289" s="552" t="s">
        <v>146</v>
      </c>
      <c r="N289" s="553">
        <v>80</v>
      </c>
      <c r="O289" s="554"/>
      <c r="P289" s="308"/>
      <c r="T289" s="281"/>
      <c r="U289" s="557"/>
      <c r="V289" s="560"/>
      <c r="W289" s="560"/>
      <c r="X289" s="560"/>
      <c r="Y289" s="560"/>
      <c r="Z289" s="560"/>
      <c r="AA289" s="560"/>
      <c r="AB289" s="560">
        <f>IF($N$289="","",$N$289)</f>
        <v>80</v>
      </c>
      <c r="AC289" s="560"/>
      <c r="AD289" s="560"/>
      <c r="AE289" s="560"/>
      <c r="AF289" s="560"/>
      <c r="AG289" s="563"/>
      <c r="AH289" s="283"/>
    </row>
    <row r="290" spans="2:34" ht="39.75" customHeight="1">
      <c r="B290" s="280"/>
      <c r="C290" s="595"/>
      <c r="D290" s="601"/>
      <c r="E290" s="566"/>
      <c r="F290" s="587"/>
      <c r="G290" s="615"/>
      <c r="H290" s="541"/>
      <c r="I290" s="626"/>
      <c r="J290" s="550"/>
      <c r="K290" s="314" t="s">
        <v>216</v>
      </c>
      <c r="L290" s="341" t="s">
        <v>453</v>
      </c>
      <c r="M290" s="535"/>
      <c r="N290" s="535"/>
      <c r="O290" s="555"/>
      <c r="P290" s="308"/>
      <c r="T290" s="281"/>
      <c r="U290" s="558"/>
      <c r="V290" s="561"/>
      <c r="W290" s="561"/>
      <c r="X290" s="561"/>
      <c r="Y290" s="561"/>
      <c r="Z290" s="561"/>
      <c r="AA290" s="561"/>
      <c r="AB290" s="561"/>
      <c r="AC290" s="561"/>
      <c r="AD290" s="561"/>
      <c r="AE290" s="561"/>
      <c r="AF290" s="561"/>
      <c r="AG290" s="564"/>
      <c r="AH290" s="283"/>
    </row>
    <row r="291" spans="2:34" ht="39.75" customHeight="1">
      <c r="B291" s="280"/>
      <c r="C291" s="595"/>
      <c r="D291" s="601"/>
      <c r="E291" s="566"/>
      <c r="F291" s="587"/>
      <c r="G291" s="615"/>
      <c r="H291" s="541"/>
      <c r="I291" s="626"/>
      <c r="J291" s="550"/>
      <c r="K291" s="314" t="s">
        <v>217</v>
      </c>
      <c r="L291" s="341" t="s">
        <v>466</v>
      </c>
      <c r="M291" s="535"/>
      <c r="N291" s="535"/>
      <c r="O291" s="555"/>
      <c r="P291" s="308"/>
      <c r="T291" s="281"/>
      <c r="U291" s="558"/>
      <c r="V291" s="561"/>
      <c r="W291" s="561"/>
      <c r="X291" s="561"/>
      <c r="Y291" s="561"/>
      <c r="Z291" s="561"/>
      <c r="AA291" s="561"/>
      <c r="AB291" s="561"/>
      <c r="AC291" s="561"/>
      <c r="AD291" s="561"/>
      <c r="AE291" s="561"/>
      <c r="AF291" s="561"/>
      <c r="AG291" s="564"/>
      <c r="AH291" s="283"/>
    </row>
    <row r="292" spans="2:34" ht="39.75" customHeight="1">
      <c r="B292" s="280"/>
      <c r="C292" s="595"/>
      <c r="D292" s="601"/>
      <c r="E292" s="566"/>
      <c r="F292" s="587"/>
      <c r="G292" s="615"/>
      <c r="H292" s="541"/>
      <c r="I292" s="626"/>
      <c r="J292" s="550"/>
      <c r="K292" s="314" t="s">
        <v>241</v>
      </c>
      <c r="L292" s="341" t="s">
        <v>467</v>
      </c>
      <c r="M292" s="535"/>
      <c r="N292" s="535"/>
      <c r="O292" s="555"/>
      <c r="P292" s="308"/>
      <c r="T292" s="281"/>
      <c r="U292" s="558"/>
      <c r="V292" s="561"/>
      <c r="W292" s="561"/>
      <c r="X292" s="561"/>
      <c r="Y292" s="561"/>
      <c r="Z292" s="561"/>
      <c r="AA292" s="561"/>
      <c r="AB292" s="561"/>
      <c r="AC292" s="561"/>
      <c r="AD292" s="561"/>
      <c r="AE292" s="561"/>
      <c r="AF292" s="561"/>
      <c r="AG292" s="564"/>
      <c r="AH292" s="283"/>
    </row>
    <row r="293" spans="2:34" ht="39.75" customHeight="1">
      <c r="B293" s="280"/>
      <c r="C293" s="595"/>
      <c r="D293" s="601"/>
      <c r="E293" s="566"/>
      <c r="F293" s="587"/>
      <c r="G293" s="616"/>
      <c r="H293" s="588"/>
      <c r="I293" s="627"/>
      <c r="J293" s="574"/>
      <c r="K293" s="314" t="s">
        <v>243</v>
      </c>
      <c r="L293" s="341" t="s">
        <v>468</v>
      </c>
      <c r="M293" s="581"/>
      <c r="N293" s="581"/>
      <c r="O293" s="584"/>
      <c r="P293" s="308"/>
      <c r="T293" s="281"/>
      <c r="U293" s="558"/>
      <c r="V293" s="561"/>
      <c r="W293" s="561"/>
      <c r="X293" s="561"/>
      <c r="Y293" s="561"/>
      <c r="Z293" s="561"/>
      <c r="AA293" s="561"/>
      <c r="AB293" s="561"/>
      <c r="AC293" s="561"/>
      <c r="AD293" s="561"/>
      <c r="AE293" s="561"/>
      <c r="AF293" s="561"/>
      <c r="AG293" s="564"/>
      <c r="AH293" s="283"/>
    </row>
    <row r="294" spans="2:34" ht="39.75" customHeight="1">
      <c r="B294" s="280"/>
      <c r="C294" s="595"/>
      <c r="D294" s="601"/>
      <c r="E294" s="566"/>
      <c r="F294" s="587"/>
      <c r="G294" s="614"/>
      <c r="H294" s="617" t="s">
        <v>1042</v>
      </c>
      <c r="I294" s="625" t="s">
        <v>28</v>
      </c>
      <c r="J294" s="579" t="s">
        <v>105</v>
      </c>
      <c r="K294" s="314" t="s">
        <v>215</v>
      </c>
      <c r="L294" s="342" t="s">
        <v>452</v>
      </c>
      <c r="M294" s="552" t="s">
        <v>146</v>
      </c>
      <c r="N294" s="553">
        <v>60</v>
      </c>
      <c r="O294" s="554"/>
      <c r="P294" s="308"/>
      <c r="T294" s="281"/>
      <c r="U294" s="557"/>
      <c r="V294" s="560"/>
      <c r="W294" s="560"/>
      <c r="X294" s="560"/>
      <c r="Y294" s="560"/>
      <c r="Z294" s="560"/>
      <c r="AA294" s="560"/>
      <c r="AB294" s="560">
        <f>IF($N$294="","",$N$294)</f>
        <v>60</v>
      </c>
      <c r="AC294" s="560"/>
      <c r="AD294" s="560">
        <f>IF($N$294="","",$N$294)</f>
        <v>60</v>
      </c>
      <c r="AE294" s="560">
        <f>IF($N$294="","",$N$294)</f>
        <v>60</v>
      </c>
      <c r="AF294" s="560"/>
      <c r="AG294" s="563"/>
      <c r="AH294" s="283"/>
    </row>
    <row r="295" spans="2:34" ht="39.75" customHeight="1">
      <c r="B295" s="280"/>
      <c r="C295" s="595"/>
      <c r="D295" s="601"/>
      <c r="E295" s="566"/>
      <c r="F295" s="587"/>
      <c r="G295" s="615"/>
      <c r="H295" s="541"/>
      <c r="I295" s="626"/>
      <c r="J295" s="550"/>
      <c r="K295" s="314" t="s">
        <v>216</v>
      </c>
      <c r="L295" s="341" t="s">
        <v>453</v>
      </c>
      <c r="M295" s="535"/>
      <c r="N295" s="535"/>
      <c r="O295" s="555"/>
      <c r="P295" s="308"/>
      <c r="T295" s="281"/>
      <c r="U295" s="558"/>
      <c r="V295" s="561"/>
      <c r="W295" s="561"/>
      <c r="X295" s="561"/>
      <c r="Y295" s="561"/>
      <c r="Z295" s="561"/>
      <c r="AA295" s="561"/>
      <c r="AB295" s="561"/>
      <c r="AC295" s="561"/>
      <c r="AD295" s="561"/>
      <c r="AE295" s="561"/>
      <c r="AF295" s="561"/>
      <c r="AG295" s="564"/>
      <c r="AH295" s="283"/>
    </row>
    <row r="296" spans="2:34" ht="39.75" customHeight="1">
      <c r="B296" s="280"/>
      <c r="C296" s="595"/>
      <c r="D296" s="601"/>
      <c r="E296" s="566"/>
      <c r="F296" s="587"/>
      <c r="G296" s="615"/>
      <c r="H296" s="541"/>
      <c r="I296" s="626"/>
      <c r="J296" s="550"/>
      <c r="K296" s="314" t="s">
        <v>217</v>
      </c>
      <c r="L296" s="341" t="s">
        <v>469</v>
      </c>
      <c r="M296" s="535"/>
      <c r="N296" s="535"/>
      <c r="O296" s="555"/>
      <c r="P296" s="308"/>
      <c r="T296" s="281"/>
      <c r="U296" s="558"/>
      <c r="V296" s="561"/>
      <c r="W296" s="561"/>
      <c r="X296" s="561"/>
      <c r="Y296" s="561"/>
      <c r="Z296" s="561"/>
      <c r="AA296" s="561"/>
      <c r="AB296" s="561"/>
      <c r="AC296" s="561"/>
      <c r="AD296" s="561"/>
      <c r="AE296" s="561"/>
      <c r="AF296" s="561"/>
      <c r="AG296" s="564"/>
      <c r="AH296" s="283"/>
    </row>
    <row r="297" spans="2:34" ht="39.75" customHeight="1">
      <c r="B297" s="280"/>
      <c r="C297" s="595"/>
      <c r="D297" s="601"/>
      <c r="E297" s="566"/>
      <c r="F297" s="587"/>
      <c r="G297" s="615"/>
      <c r="H297" s="541"/>
      <c r="I297" s="626"/>
      <c r="J297" s="550"/>
      <c r="K297" s="314" t="s">
        <v>241</v>
      </c>
      <c r="L297" s="341" t="s">
        <v>470</v>
      </c>
      <c r="M297" s="535"/>
      <c r="N297" s="535"/>
      <c r="O297" s="555"/>
      <c r="P297" s="308"/>
      <c r="T297" s="281"/>
      <c r="U297" s="558"/>
      <c r="V297" s="561"/>
      <c r="W297" s="561"/>
      <c r="X297" s="561"/>
      <c r="Y297" s="561"/>
      <c r="Z297" s="561"/>
      <c r="AA297" s="561"/>
      <c r="AB297" s="561"/>
      <c r="AC297" s="561"/>
      <c r="AD297" s="561"/>
      <c r="AE297" s="561"/>
      <c r="AF297" s="561"/>
      <c r="AG297" s="564"/>
      <c r="AH297" s="283"/>
    </row>
    <row r="298" spans="2:34" ht="39.75" customHeight="1">
      <c r="B298" s="280"/>
      <c r="C298" s="595"/>
      <c r="D298" s="601"/>
      <c r="E298" s="566"/>
      <c r="F298" s="587"/>
      <c r="G298" s="616"/>
      <c r="H298" s="588"/>
      <c r="I298" s="627"/>
      <c r="J298" s="574"/>
      <c r="K298" s="314" t="s">
        <v>243</v>
      </c>
      <c r="L298" s="341" t="s">
        <v>471</v>
      </c>
      <c r="M298" s="581"/>
      <c r="N298" s="581"/>
      <c r="O298" s="584"/>
      <c r="P298" s="308"/>
      <c r="T298" s="281"/>
      <c r="U298" s="558"/>
      <c r="V298" s="561"/>
      <c r="W298" s="561"/>
      <c r="X298" s="561"/>
      <c r="Y298" s="561"/>
      <c r="Z298" s="561"/>
      <c r="AA298" s="561"/>
      <c r="AB298" s="561"/>
      <c r="AC298" s="561"/>
      <c r="AD298" s="561"/>
      <c r="AE298" s="561"/>
      <c r="AF298" s="561"/>
      <c r="AG298" s="564"/>
      <c r="AH298" s="283"/>
    </row>
    <row r="299" spans="2:34" ht="39.75" customHeight="1">
      <c r="B299" s="280"/>
      <c r="C299" s="595"/>
      <c r="D299" s="601"/>
      <c r="E299" s="566"/>
      <c r="F299" s="587"/>
      <c r="G299" s="321"/>
      <c r="H299" s="634" t="s">
        <v>29</v>
      </c>
      <c r="I299" s="635"/>
      <c r="J299" s="635"/>
      <c r="K299" s="356"/>
      <c r="L299" s="343"/>
      <c r="M299" s="357"/>
      <c r="N299" s="358"/>
      <c r="O299" s="359"/>
      <c r="P299" s="360"/>
      <c r="T299" s="281"/>
      <c r="U299" s="325"/>
      <c r="V299" s="326"/>
      <c r="W299" s="326"/>
      <c r="X299" s="326"/>
      <c r="Y299" s="326"/>
      <c r="Z299" s="326"/>
      <c r="AA299" s="326"/>
      <c r="AB299" s="326"/>
      <c r="AC299" s="326"/>
      <c r="AD299" s="326"/>
      <c r="AE299" s="326"/>
      <c r="AF299" s="326"/>
      <c r="AG299" s="327"/>
      <c r="AH299" s="283"/>
    </row>
    <row r="300" spans="2:34" ht="39.75" customHeight="1">
      <c r="B300" s="280"/>
      <c r="C300" s="595"/>
      <c r="D300" s="601"/>
      <c r="E300" s="566"/>
      <c r="F300" s="587"/>
      <c r="G300" s="614"/>
      <c r="H300" s="617" t="s">
        <v>1043</v>
      </c>
      <c r="I300" s="625" t="s">
        <v>30</v>
      </c>
      <c r="J300" s="579" t="s">
        <v>90</v>
      </c>
      <c r="K300" s="314" t="s">
        <v>215</v>
      </c>
      <c r="L300" s="342" t="s">
        <v>472</v>
      </c>
      <c r="M300" s="552" t="s">
        <v>146</v>
      </c>
      <c r="N300" s="553">
        <v>80</v>
      </c>
      <c r="O300" s="554"/>
      <c r="P300" s="308"/>
      <c r="T300" s="281"/>
      <c r="U300" s="557"/>
      <c r="V300" s="560"/>
      <c r="W300" s="560"/>
      <c r="X300" s="560"/>
      <c r="Y300" s="560"/>
      <c r="Z300" s="560">
        <f>IF($N$300="","",$N$300)</f>
        <v>80</v>
      </c>
      <c r="AA300" s="560"/>
      <c r="AB300" s="560">
        <f>IF($N$300="","",$N$300)</f>
        <v>80</v>
      </c>
      <c r="AC300" s="560"/>
      <c r="AD300" s="560"/>
      <c r="AE300" s="560"/>
      <c r="AF300" s="560"/>
      <c r="AG300" s="563"/>
      <c r="AH300" s="283"/>
    </row>
    <row r="301" spans="2:34" ht="39.75" customHeight="1">
      <c r="B301" s="280"/>
      <c r="C301" s="595"/>
      <c r="D301" s="601"/>
      <c r="E301" s="566"/>
      <c r="F301" s="587"/>
      <c r="G301" s="615"/>
      <c r="H301" s="541"/>
      <c r="I301" s="626"/>
      <c r="J301" s="550"/>
      <c r="K301" s="314" t="s">
        <v>216</v>
      </c>
      <c r="L301" s="342" t="s">
        <v>473</v>
      </c>
      <c r="M301" s="535"/>
      <c r="N301" s="535"/>
      <c r="O301" s="555"/>
      <c r="P301" s="308"/>
      <c r="T301" s="281"/>
      <c r="U301" s="558"/>
      <c r="V301" s="561"/>
      <c r="W301" s="561"/>
      <c r="X301" s="561"/>
      <c r="Y301" s="561"/>
      <c r="Z301" s="561"/>
      <c r="AA301" s="561"/>
      <c r="AB301" s="561"/>
      <c r="AC301" s="561"/>
      <c r="AD301" s="561"/>
      <c r="AE301" s="561"/>
      <c r="AF301" s="561"/>
      <c r="AG301" s="564"/>
      <c r="AH301" s="283"/>
    </row>
    <row r="302" spans="2:34" ht="39.75" customHeight="1">
      <c r="B302" s="280"/>
      <c r="C302" s="595"/>
      <c r="D302" s="601"/>
      <c r="E302" s="566"/>
      <c r="F302" s="587"/>
      <c r="G302" s="615"/>
      <c r="H302" s="541"/>
      <c r="I302" s="626"/>
      <c r="J302" s="550"/>
      <c r="K302" s="314" t="s">
        <v>217</v>
      </c>
      <c r="L302" s="341" t="s">
        <v>474</v>
      </c>
      <c r="M302" s="535"/>
      <c r="N302" s="535"/>
      <c r="O302" s="555"/>
      <c r="P302" s="308"/>
      <c r="T302" s="281"/>
      <c r="U302" s="558"/>
      <c r="V302" s="561"/>
      <c r="W302" s="561"/>
      <c r="X302" s="561"/>
      <c r="Y302" s="561"/>
      <c r="Z302" s="561"/>
      <c r="AA302" s="561"/>
      <c r="AB302" s="561"/>
      <c r="AC302" s="561"/>
      <c r="AD302" s="561"/>
      <c r="AE302" s="561"/>
      <c r="AF302" s="561"/>
      <c r="AG302" s="564"/>
      <c r="AH302" s="283"/>
    </row>
    <row r="303" spans="2:34" ht="39.75" customHeight="1">
      <c r="B303" s="280"/>
      <c r="C303" s="595"/>
      <c r="D303" s="601"/>
      <c r="E303" s="566"/>
      <c r="F303" s="587"/>
      <c r="G303" s="615"/>
      <c r="H303" s="541"/>
      <c r="I303" s="626"/>
      <c r="J303" s="550"/>
      <c r="K303" s="314" t="s">
        <v>241</v>
      </c>
      <c r="L303" s="341" t="s">
        <v>475</v>
      </c>
      <c r="M303" s="535"/>
      <c r="N303" s="535"/>
      <c r="O303" s="555"/>
      <c r="P303" s="308"/>
      <c r="T303" s="281"/>
      <c r="U303" s="558"/>
      <c r="V303" s="561"/>
      <c r="W303" s="561"/>
      <c r="X303" s="561"/>
      <c r="Y303" s="561"/>
      <c r="Z303" s="561"/>
      <c r="AA303" s="561"/>
      <c r="AB303" s="561"/>
      <c r="AC303" s="561"/>
      <c r="AD303" s="561"/>
      <c r="AE303" s="561"/>
      <c r="AF303" s="561"/>
      <c r="AG303" s="564"/>
      <c r="AH303" s="283"/>
    </row>
    <row r="304" spans="2:34" ht="39.75" customHeight="1">
      <c r="B304" s="280"/>
      <c r="C304" s="595"/>
      <c r="D304" s="601"/>
      <c r="E304" s="566"/>
      <c r="F304" s="587"/>
      <c r="G304" s="616"/>
      <c r="H304" s="588"/>
      <c r="I304" s="627"/>
      <c r="J304" s="574"/>
      <c r="K304" s="314" t="s">
        <v>243</v>
      </c>
      <c r="L304" s="341" t="s">
        <v>476</v>
      </c>
      <c r="M304" s="581"/>
      <c r="N304" s="581"/>
      <c r="O304" s="584"/>
      <c r="P304" s="308"/>
      <c r="T304" s="281"/>
      <c r="U304" s="558"/>
      <c r="V304" s="561"/>
      <c r="W304" s="561"/>
      <c r="X304" s="561"/>
      <c r="Y304" s="561"/>
      <c r="Z304" s="561"/>
      <c r="AA304" s="561"/>
      <c r="AB304" s="561"/>
      <c r="AC304" s="561"/>
      <c r="AD304" s="561"/>
      <c r="AE304" s="561"/>
      <c r="AF304" s="561"/>
      <c r="AG304" s="564"/>
      <c r="AH304" s="283"/>
    </row>
    <row r="305" spans="2:34" ht="39.75" customHeight="1">
      <c r="B305" s="280"/>
      <c r="C305" s="595"/>
      <c r="D305" s="601"/>
      <c r="E305" s="566"/>
      <c r="F305" s="587"/>
      <c r="G305" s="614"/>
      <c r="H305" s="617" t="s">
        <v>1044</v>
      </c>
      <c r="I305" s="625" t="s">
        <v>31</v>
      </c>
      <c r="J305" s="579" t="s">
        <v>90</v>
      </c>
      <c r="K305" s="314" t="s">
        <v>215</v>
      </c>
      <c r="L305" s="342" t="s">
        <v>472</v>
      </c>
      <c r="M305" s="552" t="s">
        <v>146</v>
      </c>
      <c r="N305" s="553">
        <v>60</v>
      </c>
      <c r="O305" s="554"/>
      <c r="P305" s="308"/>
      <c r="T305" s="281"/>
      <c r="U305" s="557"/>
      <c r="V305" s="560"/>
      <c r="W305" s="560"/>
      <c r="X305" s="560"/>
      <c r="Y305" s="560"/>
      <c r="Z305" s="560"/>
      <c r="AA305" s="560">
        <f>IF($N$305="","",$N$305)</f>
        <v>60</v>
      </c>
      <c r="AB305" s="560">
        <f>IF($N$305="","",$N$305)</f>
        <v>60</v>
      </c>
      <c r="AC305" s="560"/>
      <c r="AD305" s="560"/>
      <c r="AE305" s="560"/>
      <c r="AF305" s="560"/>
      <c r="AG305" s="563"/>
      <c r="AH305" s="283"/>
    </row>
    <row r="306" spans="2:34" ht="39.75" customHeight="1">
      <c r="B306" s="280"/>
      <c r="C306" s="595"/>
      <c r="D306" s="601"/>
      <c r="E306" s="566"/>
      <c r="F306" s="587"/>
      <c r="G306" s="615"/>
      <c r="H306" s="541"/>
      <c r="I306" s="626"/>
      <c r="J306" s="550"/>
      <c r="K306" s="314" t="s">
        <v>216</v>
      </c>
      <c r="L306" s="342" t="s">
        <v>473</v>
      </c>
      <c r="M306" s="535"/>
      <c r="N306" s="535"/>
      <c r="O306" s="555"/>
      <c r="P306" s="308"/>
      <c r="T306" s="281"/>
      <c r="U306" s="558"/>
      <c r="V306" s="561"/>
      <c r="W306" s="561"/>
      <c r="X306" s="561"/>
      <c r="Y306" s="561"/>
      <c r="Z306" s="561"/>
      <c r="AA306" s="561"/>
      <c r="AB306" s="561"/>
      <c r="AC306" s="561"/>
      <c r="AD306" s="561"/>
      <c r="AE306" s="561"/>
      <c r="AF306" s="561"/>
      <c r="AG306" s="564"/>
      <c r="AH306" s="283"/>
    </row>
    <row r="307" spans="2:34" ht="39.75" customHeight="1">
      <c r="B307" s="280"/>
      <c r="C307" s="595"/>
      <c r="D307" s="601"/>
      <c r="E307" s="566"/>
      <c r="F307" s="587"/>
      <c r="G307" s="615"/>
      <c r="H307" s="541"/>
      <c r="I307" s="626"/>
      <c r="J307" s="550"/>
      <c r="K307" s="314" t="s">
        <v>217</v>
      </c>
      <c r="L307" s="341" t="s">
        <v>477</v>
      </c>
      <c r="M307" s="535"/>
      <c r="N307" s="535"/>
      <c r="O307" s="555"/>
      <c r="P307" s="308"/>
      <c r="T307" s="281"/>
      <c r="U307" s="558"/>
      <c r="V307" s="561"/>
      <c r="W307" s="561"/>
      <c r="X307" s="561"/>
      <c r="Y307" s="561"/>
      <c r="Z307" s="561"/>
      <c r="AA307" s="561"/>
      <c r="AB307" s="561"/>
      <c r="AC307" s="561"/>
      <c r="AD307" s="561"/>
      <c r="AE307" s="561"/>
      <c r="AF307" s="561"/>
      <c r="AG307" s="564"/>
      <c r="AH307" s="283"/>
    </row>
    <row r="308" spans="2:34" ht="39.75" customHeight="1">
      <c r="B308" s="280"/>
      <c r="C308" s="595"/>
      <c r="D308" s="601"/>
      <c r="E308" s="566"/>
      <c r="F308" s="587"/>
      <c r="G308" s="615"/>
      <c r="H308" s="541"/>
      <c r="I308" s="626"/>
      <c r="J308" s="550"/>
      <c r="K308" s="314" t="s">
        <v>241</v>
      </c>
      <c r="L308" s="341" t="s">
        <v>478</v>
      </c>
      <c r="M308" s="535"/>
      <c r="N308" s="535"/>
      <c r="O308" s="555"/>
      <c r="P308" s="308"/>
      <c r="T308" s="281"/>
      <c r="U308" s="558"/>
      <c r="V308" s="561"/>
      <c r="W308" s="561"/>
      <c r="X308" s="561"/>
      <c r="Y308" s="561"/>
      <c r="Z308" s="561"/>
      <c r="AA308" s="561"/>
      <c r="AB308" s="561"/>
      <c r="AC308" s="561"/>
      <c r="AD308" s="561"/>
      <c r="AE308" s="561"/>
      <c r="AF308" s="561"/>
      <c r="AG308" s="564"/>
      <c r="AH308" s="283"/>
    </row>
    <row r="309" spans="2:34" ht="39.75" customHeight="1">
      <c r="B309" s="280"/>
      <c r="C309" s="595"/>
      <c r="D309" s="601"/>
      <c r="E309" s="566"/>
      <c r="F309" s="587"/>
      <c r="G309" s="616"/>
      <c r="H309" s="588"/>
      <c r="I309" s="627"/>
      <c r="J309" s="574"/>
      <c r="K309" s="314" t="s">
        <v>243</v>
      </c>
      <c r="L309" s="341" t="s">
        <v>479</v>
      </c>
      <c r="M309" s="581"/>
      <c r="N309" s="581"/>
      <c r="O309" s="584"/>
      <c r="P309" s="308"/>
      <c r="T309" s="281"/>
      <c r="U309" s="558"/>
      <c r="V309" s="561"/>
      <c r="W309" s="561"/>
      <c r="X309" s="561"/>
      <c r="Y309" s="561"/>
      <c r="Z309" s="561"/>
      <c r="AA309" s="561"/>
      <c r="AB309" s="561"/>
      <c r="AC309" s="561"/>
      <c r="AD309" s="561"/>
      <c r="AE309" s="561"/>
      <c r="AF309" s="561"/>
      <c r="AG309" s="564"/>
      <c r="AH309" s="283"/>
    </row>
    <row r="310" spans="2:34" ht="39.75" customHeight="1">
      <c r="B310" s="280"/>
      <c r="C310" s="595"/>
      <c r="D310" s="601"/>
      <c r="E310" s="566"/>
      <c r="F310" s="587"/>
      <c r="G310" s="614"/>
      <c r="H310" s="617" t="s">
        <v>1045</v>
      </c>
      <c r="I310" s="631" t="s">
        <v>32</v>
      </c>
      <c r="J310" s="579" t="s">
        <v>90</v>
      </c>
      <c r="K310" s="314" t="s">
        <v>215</v>
      </c>
      <c r="L310" s="342" t="s">
        <v>472</v>
      </c>
      <c r="M310" s="552" t="s">
        <v>146</v>
      </c>
      <c r="N310" s="553">
        <v>40</v>
      </c>
      <c r="O310" s="554"/>
      <c r="P310" s="308"/>
      <c r="T310" s="281"/>
      <c r="U310" s="557"/>
      <c r="V310" s="560"/>
      <c r="W310" s="560"/>
      <c r="X310" s="560"/>
      <c r="Y310" s="560"/>
      <c r="Z310" s="560"/>
      <c r="AA310" s="560"/>
      <c r="AB310" s="560">
        <f>IF($N$310="","",$N$310)</f>
        <v>40</v>
      </c>
      <c r="AC310" s="560"/>
      <c r="AD310" s="560"/>
      <c r="AE310" s="560"/>
      <c r="AF310" s="560"/>
      <c r="AG310" s="563"/>
      <c r="AH310" s="283"/>
    </row>
    <row r="311" spans="2:34" ht="39.75" customHeight="1">
      <c r="B311" s="280"/>
      <c r="C311" s="595"/>
      <c r="D311" s="601"/>
      <c r="E311" s="566"/>
      <c r="F311" s="587"/>
      <c r="G311" s="615"/>
      <c r="H311" s="541"/>
      <c r="I311" s="632"/>
      <c r="J311" s="550"/>
      <c r="K311" s="314" t="s">
        <v>216</v>
      </c>
      <c r="L311" s="342" t="s">
        <v>473</v>
      </c>
      <c r="M311" s="535"/>
      <c r="N311" s="535"/>
      <c r="O311" s="555"/>
      <c r="P311" s="308"/>
      <c r="T311" s="281"/>
      <c r="U311" s="558"/>
      <c r="V311" s="561"/>
      <c r="W311" s="561"/>
      <c r="X311" s="561"/>
      <c r="Y311" s="561"/>
      <c r="Z311" s="561"/>
      <c r="AA311" s="561"/>
      <c r="AB311" s="561"/>
      <c r="AC311" s="561"/>
      <c r="AD311" s="561"/>
      <c r="AE311" s="561"/>
      <c r="AF311" s="561"/>
      <c r="AG311" s="564"/>
      <c r="AH311" s="283"/>
    </row>
    <row r="312" spans="2:34" ht="39.75" customHeight="1">
      <c r="B312" s="280"/>
      <c r="C312" s="595"/>
      <c r="D312" s="601"/>
      <c r="E312" s="566"/>
      <c r="F312" s="587"/>
      <c r="G312" s="615"/>
      <c r="H312" s="541"/>
      <c r="I312" s="632"/>
      <c r="J312" s="550"/>
      <c r="K312" s="314" t="s">
        <v>217</v>
      </c>
      <c r="L312" s="341" t="s">
        <v>480</v>
      </c>
      <c r="M312" s="535"/>
      <c r="N312" s="535"/>
      <c r="O312" s="555"/>
      <c r="P312" s="308"/>
      <c r="T312" s="281"/>
      <c r="U312" s="558"/>
      <c r="V312" s="561"/>
      <c r="W312" s="561"/>
      <c r="X312" s="561"/>
      <c r="Y312" s="561"/>
      <c r="Z312" s="561"/>
      <c r="AA312" s="561"/>
      <c r="AB312" s="561"/>
      <c r="AC312" s="561"/>
      <c r="AD312" s="561"/>
      <c r="AE312" s="561"/>
      <c r="AF312" s="561"/>
      <c r="AG312" s="564"/>
      <c r="AH312" s="283"/>
    </row>
    <row r="313" spans="2:34" ht="39.75" customHeight="1">
      <c r="B313" s="280"/>
      <c r="C313" s="595"/>
      <c r="D313" s="601"/>
      <c r="E313" s="566"/>
      <c r="F313" s="587"/>
      <c r="G313" s="615"/>
      <c r="H313" s="541"/>
      <c r="I313" s="632"/>
      <c r="J313" s="550"/>
      <c r="K313" s="314" t="s">
        <v>241</v>
      </c>
      <c r="L313" s="341" t="s">
        <v>481</v>
      </c>
      <c r="M313" s="535"/>
      <c r="N313" s="535"/>
      <c r="O313" s="555"/>
      <c r="P313" s="308"/>
      <c r="T313" s="281"/>
      <c r="U313" s="558"/>
      <c r="V313" s="561"/>
      <c r="W313" s="561"/>
      <c r="X313" s="561"/>
      <c r="Y313" s="561"/>
      <c r="Z313" s="561"/>
      <c r="AA313" s="561"/>
      <c r="AB313" s="561"/>
      <c r="AC313" s="561"/>
      <c r="AD313" s="561"/>
      <c r="AE313" s="561"/>
      <c r="AF313" s="561"/>
      <c r="AG313" s="564"/>
      <c r="AH313" s="283"/>
    </row>
    <row r="314" spans="2:34" ht="39.75" customHeight="1">
      <c r="B314" s="280"/>
      <c r="C314" s="595"/>
      <c r="D314" s="601"/>
      <c r="E314" s="566"/>
      <c r="F314" s="587"/>
      <c r="G314" s="616"/>
      <c r="H314" s="588"/>
      <c r="I314" s="633"/>
      <c r="J314" s="574"/>
      <c r="K314" s="314" t="s">
        <v>243</v>
      </c>
      <c r="L314" s="341" t="s">
        <v>482</v>
      </c>
      <c r="M314" s="581"/>
      <c r="N314" s="581"/>
      <c r="O314" s="584"/>
      <c r="P314" s="308"/>
      <c r="T314" s="281"/>
      <c r="U314" s="558"/>
      <c r="V314" s="561"/>
      <c r="W314" s="561"/>
      <c r="X314" s="561"/>
      <c r="Y314" s="561"/>
      <c r="Z314" s="561"/>
      <c r="AA314" s="561"/>
      <c r="AB314" s="561"/>
      <c r="AC314" s="561"/>
      <c r="AD314" s="561"/>
      <c r="AE314" s="561"/>
      <c r="AF314" s="561"/>
      <c r="AG314" s="564"/>
      <c r="AH314" s="283"/>
    </row>
    <row r="315" spans="2:34" ht="39.75" customHeight="1">
      <c r="B315" s="280"/>
      <c r="C315" s="595"/>
      <c r="D315" s="601"/>
      <c r="E315" s="566"/>
      <c r="F315" s="587"/>
      <c r="G315" s="614"/>
      <c r="H315" s="617" t="s">
        <v>1046</v>
      </c>
      <c r="I315" s="625" t="s">
        <v>33</v>
      </c>
      <c r="J315" s="579" t="s">
        <v>90</v>
      </c>
      <c r="K315" s="314" t="s">
        <v>215</v>
      </c>
      <c r="L315" s="342" t="s">
        <v>472</v>
      </c>
      <c r="M315" s="552" t="s">
        <v>146</v>
      </c>
      <c r="N315" s="553">
        <v>40</v>
      </c>
      <c r="O315" s="554"/>
      <c r="P315" s="308"/>
      <c r="T315" s="281"/>
      <c r="U315" s="557"/>
      <c r="V315" s="560"/>
      <c r="W315" s="560"/>
      <c r="X315" s="560"/>
      <c r="Y315" s="560"/>
      <c r="Z315" s="560"/>
      <c r="AA315" s="560"/>
      <c r="AB315" s="560">
        <f>IF($N$315="","",$N$315)</f>
        <v>40</v>
      </c>
      <c r="AC315" s="560"/>
      <c r="AD315" s="560"/>
      <c r="AE315" s="560"/>
      <c r="AF315" s="560"/>
      <c r="AG315" s="563"/>
      <c r="AH315" s="283"/>
    </row>
    <row r="316" spans="2:34" ht="39.75" customHeight="1">
      <c r="B316" s="280"/>
      <c r="C316" s="595"/>
      <c r="D316" s="601"/>
      <c r="E316" s="566"/>
      <c r="F316" s="587"/>
      <c r="G316" s="615"/>
      <c r="H316" s="541"/>
      <c r="I316" s="626"/>
      <c r="J316" s="550"/>
      <c r="K316" s="314" t="s">
        <v>216</v>
      </c>
      <c r="L316" s="342" t="s">
        <v>473</v>
      </c>
      <c r="M316" s="535"/>
      <c r="N316" s="535"/>
      <c r="O316" s="555"/>
      <c r="P316" s="308"/>
      <c r="T316" s="281"/>
      <c r="U316" s="558"/>
      <c r="V316" s="561"/>
      <c r="W316" s="561"/>
      <c r="X316" s="561"/>
      <c r="Y316" s="561"/>
      <c r="Z316" s="561"/>
      <c r="AA316" s="561"/>
      <c r="AB316" s="561"/>
      <c r="AC316" s="561"/>
      <c r="AD316" s="561"/>
      <c r="AE316" s="561"/>
      <c r="AF316" s="561"/>
      <c r="AG316" s="564"/>
      <c r="AH316" s="283"/>
    </row>
    <row r="317" spans="2:34" ht="39.75" customHeight="1">
      <c r="B317" s="280"/>
      <c r="C317" s="595"/>
      <c r="D317" s="601"/>
      <c r="E317" s="566"/>
      <c r="F317" s="587"/>
      <c r="G317" s="615"/>
      <c r="H317" s="541"/>
      <c r="I317" s="626"/>
      <c r="J317" s="550"/>
      <c r="K317" s="314" t="s">
        <v>217</v>
      </c>
      <c r="L317" s="341" t="s">
        <v>483</v>
      </c>
      <c r="M317" s="535"/>
      <c r="N317" s="535"/>
      <c r="O317" s="555"/>
      <c r="P317" s="308"/>
      <c r="T317" s="281"/>
      <c r="U317" s="558"/>
      <c r="V317" s="561"/>
      <c r="W317" s="561"/>
      <c r="X317" s="561"/>
      <c r="Y317" s="561"/>
      <c r="Z317" s="561"/>
      <c r="AA317" s="561"/>
      <c r="AB317" s="561"/>
      <c r="AC317" s="561"/>
      <c r="AD317" s="561"/>
      <c r="AE317" s="561"/>
      <c r="AF317" s="561"/>
      <c r="AG317" s="564"/>
      <c r="AH317" s="283"/>
    </row>
    <row r="318" spans="2:34" ht="39.75" customHeight="1">
      <c r="B318" s="280"/>
      <c r="C318" s="595"/>
      <c r="D318" s="601"/>
      <c r="E318" s="566"/>
      <c r="F318" s="587"/>
      <c r="G318" s="615"/>
      <c r="H318" s="541"/>
      <c r="I318" s="626"/>
      <c r="J318" s="550"/>
      <c r="K318" s="314" t="s">
        <v>241</v>
      </c>
      <c r="L318" s="341" t="s">
        <v>484</v>
      </c>
      <c r="M318" s="535"/>
      <c r="N318" s="535"/>
      <c r="O318" s="555"/>
      <c r="P318" s="308"/>
      <c r="T318" s="281"/>
      <c r="U318" s="558"/>
      <c r="V318" s="561"/>
      <c r="W318" s="561"/>
      <c r="X318" s="561"/>
      <c r="Y318" s="561"/>
      <c r="Z318" s="561"/>
      <c r="AA318" s="561"/>
      <c r="AB318" s="561"/>
      <c r="AC318" s="561"/>
      <c r="AD318" s="561"/>
      <c r="AE318" s="561"/>
      <c r="AF318" s="561"/>
      <c r="AG318" s="564"/>
      <c r="AH318" s="283"/>
    </row>
    <row r="319" spans="2:34" ht="39.75" customHeight="1">
      <c r="B319" s="280"/>
      <c r="C319" s="595"/>
      <c r="D319" s="601"/>
      <c r="E319" s="566"/>
      <c r="F319" s="587"/>
      <c r="G319" s="616"/>
      <c r="H319" s="588"/>
      <c r="I319" s="627"/>
      <c r="J319" s="574"/>
      <c r="K319" s="314" t="s">
        <v>243</v>
      </c>
      <c r="L319" s="341" t="s">
        <v>485</v>
      </c>
      <c r="M319" s="581"/>
      <c r="N319" s="581"/>
      <c r="O319" s="584"/>
      <c r="P319" s="308"/>
      <c r="T319" s="281"/>
      <c r="U319" s="558"/>
      <c r="V319" s="561"/>
      <c r="W319" s="561"/>
      <c r="X319" s="561"/>
      <c r="Y319" s="561"/>
      <c r="Z319" s="561"/>
      <c r="AA319" s="561"/>
      <c r="AB319" s="561"/>
      <c r="AC319" s="561"/>
      <c r="AD319" s="561"/>
      <c r="AE319" s="561"/>
      <c r="AF319" s="561"/>
      <c r="AG319" s="564"/>
      <c r="AH319" s="283"/>
    </row>
    <row r="320" spans="2:34" ht="39.75" customHeight="1">
      <c r="B320" s="280"/>
      <c r="C320" s="595"/>
      <c r="D320" s="601"/>
      <c r="E320" s="566"/>
      <c r="F320" s="587"/>
      <c r="G320" s="614"/>
      <c r="H320" s="617" t="s">
        <v>1047</v>
      </c>
      <c r="I320" s="625" t="s">
        <v>34</v>
      </c>
      <c r="J320" s="579" t="s">
        <v>90</v>
      </c>
      <c r="K320" s="314" t="s">
        <v>215</v>
      </c>
      <c r="L320" s="342" t="s">
        <v>472</v>
      </c>
      <c r="M320" s="552" t="s">
        <v>146</v>
      </c>
      <c r="N320" s="553">
        <v>40</v>
      </c>
      <c r="O320" s="554"/>
      <c r="P320" s="308"/>
      <c r="T320" s="281"/>
      <c r="U320" s="557"/>
      <c r="V320" s="560"/>
      <c r="W320" s="560"/>
      <c r="X320" s="560"/>
      <c r="Y320" s="560"/>
      <c r="Z320" s="560"/>
      <c r="AA320" s="560">
        <f>IF($N$320="","",$N$320)</f>
        <v>40</v>
      </c>
      <c r="AB320" s="560">
        <f>IF($N$320="","",$N$320)</f>
        <v>40</v>
      </c>
      <c r="AC320" s="560"/>
      <c r="AD320" s="560">
        <f>IF($N$320="","",$N$320)</f>
        <v>40</v>
      </c>
      <c r="AE320" s="560"/>
      <c r="AF320" s="560"/>
      <c r="AG320" s="563"/>
      <c r="AH320" s="283"/>
    </row>
    <row r="321" spans="2:34" ht="39.75" customHeight="1">
      <c r="B321" s="280"/>
      <c r="C321" s="595"/>
      <c r="D321" s="601"/>
      <c r="E321" s="566"/>
      <c r="F321" s="587"/>
      <c r="G321" s="615"/>
      <c r="H321" s="541"/>
      <c r="I321" s="626"/>
      <c r="J321" s="550"/>
      <c r="K321" s="314" t="s">
        <v>216</v>
      </c>
      <c r="L321" s="342" t="s">
        <v>473</v>
      </c>
      <c r="M321" s="535"/>
      <c r="N321" s="535"/>
      <c r="O321" s="555"/>
      <c r="P321" s="308"/>
      <c r="T321" s="281"/>
      <c r="U321" s="558"/>
      <c r="V321" s="561"/>
      <c r="W321" s="561"/>
      <c r="X321" s="561"/>
      <c r="Y321" s="561"/>
      <c r="Z321" s="561"/>
      <c r="AA321" s="561"/>
      <c r="AB321" s="561"/>
      <c r="AC321" s="561"/>
      <c r="AD321" s="561"/>
      <c r="AE321" s="561"/>
      <c r="AF321" s="561"/>
      <c r="AG321" s="564"/>
      <c r="AH321" s="283"/>
    </row>
    <row r="322" spans="2:34" ht="39.75" customHeight="1">
      <c r="B322" s="280"/>
      <c r="C322" s="595"/>
      <c r="D322" s="601"/>
      <c r="E322" s="566"/>
      <c r="F322" s="587"/>
      <c r="G322" s="615"/>
      <c r="H322" s="541"/>
      <c r="I322" s="626"/>
      <c r="J322" s="550"/>
      <c r="K322" s="314" t="s">
        <v>217</v>
      </c>
      <c r="L322" s="341" t="s">
        <v>486</v>
      </c>
      <c r="M322" s="535"/>
      <c r="N322" s="535"/>
      <c r="O322" s="555"/>
      <c r="P322" s="308"/>
      <c r="T322" s="281"/>
      <c r="U322" s="558"/>
      <c r="V322" s="561"/>
      <c r="W322" s="561"/>
      <c r="X322" s="561"/>
      <c r="Y322" s="561"/>
      <c r="Z322" s="561"/>
      <c r="AA322" s="561"/>
      <c r="AB322" s="561"/>
      <c r="AC322" s="561"/>
      <c r="AD322" s="561"/>
      <c r="AE322" s="561"/>
      <c r="AF322" s="561"/>
      <c r="AG322" s="564"/>
      <c r="AH322" s="283"/>
    </row>
    <row r="323" spans="2:34" ht="39.75" customHeight="1">
      <c r="B323" s="280"/>
      <c r="C323" s="595"/>
      <c r="D323" s="601"/>
      <c r="E323" s="566"/>
      <c r="F323" s="587"/>
      <c r="G323" s="615"/>
      <c r="H323" s="541"/>
      <c r="I323" s="626"/>
      <c r="J323" s="550"/>
      <c r="K323" s="314" t="s">
        <v>241</v>
      </c>
      <c r="L323" s="341" t="s">
        <v>487</v>
      </c>
      <c r="M323" s="535"/>
      <c r="N323" s="535"/>
      <c r="O323" s="555"/>
      <c r="P323" s="308"/>
      <c r="T323" s="281"/>
      <c r="U323" s="558"/>
      <c r="V323" s="561"/>
      <c r="W323" s="561"/>
      <c r="X323" s="561"/>
      <c r="Y323" s="561"/>
      <c r="Z323" s="561"/>
      <c r="AA323" s="561"/>
      <c r="AB323" s="561"/>
      <c r="AC323" s="561"/>
      <c r="AD323" s="561"/>
      <c r="AE323" s="561"/>
      <c r="AF323" s="561"/>
      <c r="AG323" s="564"/>
      <c r="AH323" s="283"/>
    </row>
    <row r="324" spans="2:34" ht="39.75" customHeight="1">
      <c r="B324" s="280"/>
      <c r="C324" s="595"/>
      <c r="D324" s="601"/>
      <c r="E324" s="566"/>
      <c r="F324" s="587"/>
      <c r="G324" s="616"/>
      <c r="H324" s="588"/>
      <c r="I324" s="627"/>
      <c r="J324" s="574"/>
      <c r="K324" s="314" t="s">
        <v>243</v>
      </c>
      <c r="L324" s="341" t="s">
        <v>488</v>
      </c>
      <c r="M324" s="581"/>
      <c r="N324" s="581"/>
      <c r="O324" s="584"/>
      <c r="P324" s="308"/>
      <c r="T324" s="281"/>
      <c r="U324" s="558"/>
      <c r="V324" s="561"/>
      <c r="W324" s="561"/>
      <c r="X324" s="561"/>
      <c r="Y324" s="561"/>
      <c r="Z324" s="561"/>
      <c r="AA324" s="561"/>
      <c r="AB324" s="561"/>
      <c r="AC324" s="561"/>
      <c r="AD324" s="561"/>
      <c r="AE324" s="561"/>
      <c r="AF324" s="561"/>
      <c r="AG324" s="564"/>
      <c r="AH324" s="283"/>
    </row>
    <row r="325" spans="2:34" ht="39.75" customHeight="1">
      <c r="B325" s="280"/>
      <c r="C325" s="595"/>
      <c r="D325" s="601"/>
      <c r="E325" s="566"/>
      <c r="F325" s="587"/>
      <c r="G325" s="614"/>
      <c r="H325" s="617" t="s">
        <v>1048</v>
      </c>
      <c r="I325" s="625" t="s">
        <v>35</v>
      </c>
      <c r="J325" s="579" t="s">
        <v>90</v>
      </c>
      <c r="K325" s="314" t="s">
        <v>215</v>
      </c>
      <c r="L325" s="342" t="s">
        <v>472</v>
      </c>
      <c r="M325" s="552" t="s">
        <v>146</v>
      </c>
      <c r="N325" s="553">
        <v>60</v>
      </c>
      <c r="O325" s="554"/>
      <c r="P325" s="308"/>
      <c r="T325" s="281"/>
      <c r="U325" s="557"/>
      <c r="V325" s="560"/>
      <c r="W325" s="560"/>
      <c r="X325" s="560"/>
      <c r="Y325" s="560"/>
      <c r="Z325" s="560"/>
      <c r="AA325" s="560"/>
      <c r="AB325" s="560">
        <f>IF($N$325="","",$N$325)</f>
        <v>60</v>
      </c>
      <c r="AC325" s="560"/>
      <c r="AD325" s="560"/>
      <c r="AE325" s="560"/>
      <c r="AF325" s="560"/>
      <c r="AG325" s="563"/>
      <c r="AH325" s="283"/>
    </row>
    <row r="326" spans="2:34" ht="39.75" customHeight="1">
      <c r="B326" s="280"/>
      <c r="C326" s="595"/>
      <c r="D326" s="601"/>
      <c r="E326" s="566"/>
      <c r="F326" s="587"/>
      <c r="G326" s="615"/>
      <c r="H326" s="541"/>
      <c r="I326" s="626"/>
      <c r="J326" s="550"/>
      <c r="K326" s="314" t="s">
        <v>216</v>
      </c>
      <c r="L326" s="342" t="s">
        <v>473</v>
      </c>
      <c r="M326" s="535"/>
      <c r="N326" s="535"/>
      <c r="O326" s="555"/>
      <c r="P326" s="308"/>
      <c r="T326" s="281"/>
      <c r="U326" s="558"/>
      <c r="V326" s="561"/>
      <c r="W326" s="561"/>
      <c r="X326" s="561"/>
      <c r="Y326" s="561"/>
      <c r="Z326" s="561"/>
      <c r="AA326" s="561"/>
      <c r="AB326" s="561"/>
      <c r="AC326" s="561"/>
      <c r="AD326" s="561"/>
      <c r="AE326" s="561"/>
      <c r="AF326" s="561"/>
      <c r="AG326" s="564"/>
      <c r="AH326" s="283"/>
    </row>
    <row r="327" spans="2:34" ht="39.75" customHeight="1">
      <c r="B327" s="280"/>
      <c r="C327" s="595"/>
      <c r="D327" s="601"/>
      <c r="E327" s="566"/>
      <c r="F327" s="587"/>
      <c r="G327" s="615"/>
      <c r="H327" s="541"/>
      <c r="I327" s="626"/>
      <c r="J327" s="550"/>
      <c r="K327" s="314" t="s">
        <v>217</v>
      </c>
      <c r="L327" s="341" t="s">
        <v>489</v>
      </c>
      <c r="M327" s="535"/>
      <c r="N327" s="535"/>
      <c r="O327" s="555"/>
      <c r="P327" s="308"/>
      <c r="T327" s="281"/>
      <c r="U327" s="558"/>
      <c r="V327" s="561"/>
      <c r="W327" s="561"/>
      <c r="X327" s="561"/>
      <c r="Y327" s="561"/>
      <c r="Z327" s="561"/>
      <c r="AA327" s="561"/>
      <c r="AB327" s="561"/>
      <c r="AC327" s="561"/>
      <c r="AD327" s="561"/>
      <c r="AE327" s="561"/>
      <c r="AF327" s="561"/>
      <c r="AG327" s="564"/>
      <c r="AH327" s="283"/>
    </row>
    <row r="328" spans="2:34" ht="39.75" customHeight="1">
      <c r="B328" s="280"/>
      <c r="C328" s="595"/>
      <c r="D328" s="601"/>
      <c r="E328" s="566"/>
      <c r="F328" s="587"/>
      <c r="G328" s="615"/>
      <c r="H328" s="541"/>
      <c r="I328" s="626"/>
      <c r="J328" s="550"/>
      <c r="K328" s="314" t="s">
        <v>241</v>
      </c>
      <c r="L328" s="341" t="s">
        <v>490</v>
      </c>
      <c r="M328" s="535"/>
      <c r="N328" s="535"/>
      <c r="O328" s="555"/>
      <c r="P328" s="308"/>
      <c r="T328" s="281"/>
      <c r="U328" s="558"/>
      <c r="V328" s="561"/>
      <c r="W328" s="561"/>
      <c r="X328" s="561"/>
      <c r="Y328" s="561"/>
      <c r="Z328" s="561"/>
      <c r="AA328" s="561"/>
      <c r="AB328" s="561"/>
      <c r="AC328" s="561"/>
      <c r="AD328" s="561"/>
      <c r="AE328" s="561"/>
      <c r="AF328" s="561"/>
      <c r="AG328" s="564"/>
      <c r="AH328" s="283"/>
    </row>
    <row r="329" spans="2:34" ht="39.75" customHeight="1">
      <c r="B329" s="280"/>
      <c r="C329" s="595"/>
      <c r="D329" s="601"/>
      <c r="E329" s="566"/>
      <c r="F329" s="587"/>
      <c r="G329" s="616"/>
      <c r="H329" s="588"/>
      <c r="I329" s="627"/>
      <c r="J329" s="574"/>
      <c r="K329" s="314" t="s">
        <v>243</v>
      </c>
      <c r="L329" s="341" t="s">
        <v>491</v>
      </c>
      <c r="M329" s="581"/>
      <c r="N329" s="581"/>
      <c r="O329" s="584"/>
      <c r="P329" s="308"/>
      <c r="T329" s="281"/>
      <c r="U329" s="558"/>
      <c r="V329" s="561"/>
      <c r="W329" s="561"/>
      <c r="X329" s="561"/>
      <c r="Y329" s="561"/>
      <c r="Z329" s="561"/>
      <c r="AA329" s="561"/>
      <c r="AB329" s="561"/>
      <c r="AC329" s="561"/>
      <c r="AD329" s="561"/>
      <c r="AE329" s="561"/>
      <c r="AF329" s="561"/>
      <c r="AG329" s="564"/>
      <c r="AH329" s="283"/>
    </row>
    <row r="330" spans="2:34" ht="39.75" customHeight="1">
      <c r="B330" s="280"/>
      <c r="C330" s="595"/>
      <c r="D330" s="601"/>
      <c r="E330" s="566"/>
      <c r="F330" s="587"/>
      <c r="G330" s="614"/>
      <c r="H330" s="617" t="s">
        <v>1049</v>
      </c>
      <c r="I330" s="625" t="s">
        <v>36</v>
      </c>
      <c r="J330" s="579" t="s">
        <v>90</v>
      </c>
      <c r="K330" s="314" t="s">
        <v>215</v>
      </c>
      <c r="L330" s="342" t="s">
        <v>472</v>
      </c>
      <c r="M330" s="552" t="s">
        <v>146</v>
      </c>
      <c r="N330" s="553">
        <v>80</v>
      </c>
      <c r="O330" s="554"/>
      <c r="P330" s="308"/>
      <c r="T330" s="281"/>
      <c r="U330" s="557"/>
      <c r="V330" s="560"/>
      <c r="W330" s="560"/>
      <c r="X330" s="560"/>
      <c r="Y330" s="560"/>
      <c r="Z330" s="560">
        <f t="shared" ref="Z330:AA330" si="4">IF($N$330="","",$N$330)</f>
        <v>80</v>
      </c>
      <c r="AA330" s="560">
        <f t="shared" si="4"/>
        <v>80</v>
      </c>
      <c r="AB330" s="560">
        <f>IF($N$330="","",$N$330)</f>
        <v>80</v>
      </c>
      <c r="AC330" s="560"/>
      <c r="AD330" s="560"/>
      <c r="AE330" s="560">
        <f>IF($N$330="","",$N$330)</f>
        <v>80</v>
      </c>
      <c r="AF330" s="560">
        <f>IF($N$330="","",$N$330)</f>
        <v>80</v>
      </c>
      <c r="AG330" s="563"/>
      <c r="AH330" s="283"/>
    </row>
    <row r="331" spans="2:34" ht="39.75" customHeight="1">
      <c r="B331" s="280"/>
      <c r="C331" s="595"/>
      <c r="D331" s="601"/>
      <c r="E331" s="566"/>
      <c r="F331" s="587"/>
      <c r="G331" s="615"/>
      <c r="H331" s="541"/>
      <c r="I331" s="626"/>
      <c r="J331" s="550"/>
      <c r="K331" s="314" t="s">
        <v>216</v>
      </c>
      <c r="L331" s="342" t="s">
        <v>473</v>
      </c>
      <c r="M331" s="535"/>
      <c r="N331" s="535"/>
      <c r="O331" s="555"/>
      <c r="P331" s="308"/>
      <c r="T331" s="281"/>
      <c r="U331" s="558"/>
      <c r="V331" s="561"/>
      <c r="W331" s="561"/>
      <c r="X331" s="561"/>
      <c r="Y331" s="561"/>
      <c r="Z331" s="561"/>
      <c r="AA331" s="561"/>
      <c r="AB331" s="561"/>
      <c r="AC331" s="561"/>
      <c r="AD331" s="561"/>
      <c r="AE331" s="561"/>
      <c r="AF331" s="561"/>
      <c r="AG331" s="564"/>
      <c r="AH331" s="283"/>
    </row>
    <row r="332" spans="2:34" ht="39.75" customHeight="1">
      <c r="B332" s="280"/>
      <c r="C332" s="595"/>
      <c r="D332" s="601"/>
      <c r="E332" s="566"/>
      <c r="F332" s="587"/>
      <c r="G332" s="615"/>
      <c r="H332" s="541"/>
      <c r="I332" s="626"/>
      <c r="J332" s="550"/>
      <c r="K332" s="314" t="s">
        <v>217</v>
      </c>
      <c r="L332" s="341" t="s">
        <v>492</v>
      </c>
      <c r="M332" s="535"/>
      <c r="N332" s="535"/>
      <c r="O332" s="555"/>
      <c r="P332" s="308"/>
      <c r="T332" s="281"/>
      <c r="U332" s="558"/>
      <c r="V332" s="561"/>
      <c r="W332" s="561"/>
      <c r="X332" s="561"/>
      <c r="Y332" s="561"/>
      <c r="Z332" s="561"/>
      <c r="AA332" s="561"/>
      <c r="AB332" s="561"/>
      <c r="AC332" s="561"/>
      <c r="AD332" s="561"/>
      <c r="AE332" s="561"/>
      <c r="AF332" s="561"/>
      <c r="AG332" s="564"/>
      <c r="AH332" s="283"/>
    </row>
    <row r="333" spans="2:34" ht="39.75" customHeight="1">
      <c r="B333" s="280"/>
      <c r="C333" s="595"/>
      <c r="D333" s="601"/>
      <c r="E333" s="566"/>
      <c r="F333" s="587"/>
      <c r="G333" s="615"/>
      <c r="H333" s="541"/>
      <c r="I333" s="626"/>
      <c r="J333" s="550"/>
      <c r="K333" s="314" t="s">
        <v>241</v>
      </c>
      <c r="L333" s="341" t="s">
        <v>493</v>
      </c>
      <c r="M333" s="535"/>
      <c r="N333" s="535"/>
      <c r="O333" s="555"/>
      <c r="P333" s="308"/>
      <c r="T333" s="281"/>
      <c r="U333" s="558"/>
      <c r="V333" s="561"/>
      <c r="W333" s="561"/>
      <c r="X333" s="561"/>
      <c r="Y333" s="561"/>
      <c r="Z333" s="561"/>
      <c r="AA333" s="561"/>
      <c r="AB333" s="561"/>
      <c r="AC333" s="561"/>
      <c r="AD333" s="561"/>
      <c r="AE333" s="561"/>
      <c r="AF333" s="561"/>
      <c r="AG333" s="564"/>
      <c r="AH333" s="283"/>
    </row>
    <row r="334" spans="2:34" ht="39.75" customHeight="1">
      <c r="B334" s="280"/>
      <c r="C334" s="595"/>
      <c r="D334" s="601"/>
      <c r="E334" s="566"/>
      <c r="F334" s="587"/>
      <c r="G334" s="616"/>
      <c r="H334" s="588"/>
      <c r="I334" s="627"/>
      <c r="J334" s="574"/>
      <c r="K334" s="314" t="s">
        <v>243</v>
      </c>
      <c r="L334" s="341" t="s">
        <v>494</v>
      </c>
      <c r="M334" s="581"/>
      <c r="N334" s="581"/>
      <c r="O334" s="584"/>
      <c r="P334" s="308"/>
      <c r="T334" s="281"/>
      <c r="U334" s="558"/>
      <c r="V334" s="561"/>
      <c r="W334" s="561"/>
      <c r="X334" s="561"/>
      <c r="Y334" s="561"/>
      <c r="Z334" s="561"/>
      <c r="AA334" s="561"/>
      <c r="AB334" s="561"/>
      <c r="AC334" s="561"/>
      <c r="AD334" s="561"/>
      <c r="AE334" s="561"/>
      <c r="AF334" s="561"/>
      <c r="AG334" s="564"/>
      <c r="AH334" s="283"/>
    </row>
    <row r="335" spans="2:34" ht="39.75" customHeight="1">
      <c r="B335" s="280"/>
      <c r="C335" s="595"/>
      <c r="D335" s="601"/>
      <c r="E335" s="566"/>
      <c r="F335" s="587"/>
      <c r="G335" s="614"/>
      <c r="H335" s="617" t="s">
        <v>1050</v>
      </c>
      <c r="I335" s="625" t="s">
        <v>37</v>
      </c>
      <c r="J335" s="579" t="s">
        <v>90</v>
      </c>
      <c r="K335" s="314" t="s">
        <v>215</v>
      </c>
      <c r="L335" s="342" t="s">
        <v>472</v>
      </c>
      <c r="M335" s="552" t="s">
        <v>146</v>
      </c>
      <c r="N335" s="553">
        <v>40</v>
      </c>
      <c r="O335" s="554"/>
      <c r="P335" s="308"/>
      <c r="T335" s="281"/>
      <c r="U335" s="557"/>
      <c r="V335" s="560"/>
      <c r="W335" s="560"/>
      <c r="X335" s="560"/>
      <c r="Y335" s="560"/>
      <c r="Z335" s="560"/>
      <c r="AA335" s="560"/>
      <c r="AB335" s="560">
        <f>IF($N$335="","",$N$335)</f>
        <v>40</v>
      </c>
      <c r="AC335" s="560"/>
      <c r="AD335" s="560"/>
      <c r="AE335" s="560"/>
      <c r="AF335" s="560"/>
      <c r="AG335" s="563"/>
      <c r="AH335" s="283"/>
    </row>
    <row r="336" spans="2:34" ht="39.75" customHeight="1">
      <c r="B336" s="280"/>
      <c r="C336" s="595"/>
      <c r="D336" s="601"/>
      <c r="E336" s="566"/>
      <c r="F336" s="587"/>
      <c r="G336" s="615"/>
      <c r="H336" s="541"/>
      <c r="I336" s="626"/>
      <c r="J336" s="550"/>
      <c r="K336" s="314" t="s">
        <v>216</v>
      </c>
      <c r="L336" s="342" t="s">
        <v>473</v>
      </c>
      <c r="M336" s="535"/>
      <c r="N336" s="535"/>
      <c r="O336" s="555"/>
      <c r="P336" s="308"/>
      <c r="T336" s="281"/>
      <c r="U336" s="558"/>
      <c r="V336" s="561"/>
      <c r="W336" s="561"/>
      <c r="X336" s="561"/>
      <c r="Y336" s="561"/>
      <c r="Z336" s="561"/>
      <c r="AA336" s="561"/>
      <c r="AB336" s="561"/>
      <c r="AC336" s="561"/>
      <c r="AD336" s="561"/>
      <c r="AE336" s="561"/>
      <c r="AF336" s="561"/>
      <c r="AG336" s="564"/>
      <c r="AH336" s="283"/>
    </row>
    <row r="337" spans="2:34" ht="39.75" customHeight="1">
      <c r="B337" s="280"/>
      <c r="C337" s="595"/>
      <c r="D337" s="601"/>
      <c r="E337" s="566"/>
      <c r="F337" s="587"/>
      <c r="G337" s="615"/>
      <c r="H337" s="541"/>
      <c r="I337" s="626"/>
      <c r="J337" s="550"/>
      <c r="K337" s="314" t="s">
        <v>217</v>
      </c>
      <c r="L337" s="341" t="s">
        <v>495</v>
      </c>
      <c r="M337" s="535"/>
      <c r="N337" s="535"/>
      <c r="O337" s="555"/>
      <c r="P337" s="308"/>
      <c r="T337" s="281"/>
      <c r="U337" s="558"/>
      <c r="V337" s="561"/>
      <c r="W337" s="561"/>
      <c r="X337" s="561"/>
      <c r="Y337" s="561"/>
      <c r="Z337" s="561"/>
      <c r="AA337" s="561"/>
      <c r="AB337" s="561"/>
      <c r="AC337" s="561"/>
      <c r="AD337" s="561"/>
      <c r="AE337" s="561"/>
      <c r="AF337" s="561"/>
      <c r="AG337" s="564"/>
      <c r="AH337" s="283"/>
    </row>
    <row r="338" spans="2:34" ht="39.75" customHeight="1">
      <c r="B338" s="280"/>
      <c r="C338" s="595"/>
      <c r="D338" s="601"/>
      <c r="E338" s="566"/>
      <c r="F338" s="587"/>
      <c r="G338" s="615"/>
      <c r="H338" s="541"/>
      <c r="I338" s="626"/>
      <c r="J338" s="550"/>
      <c r="K338" s="314" t="s">
        <v>241</v>
      </c>
      <c r="L338" s="341" t="s">
        <v>496</v>
      </c>
      <c r="M338" s="535"/>
      <c r="N338" s="535"/>
      <c r="O338" s="555"/>
      <c r="P338" s="308"/>
      <c r="T338" s="281"/>
      <c r="U338" s="558"/>
      <c r="V338" s="561"/>
      <c r="W338" s="561"/>
      <c r="X338" s="561"/>
      <c r="Y338" s="561"/>
      <c r="Z338" s="561"/>
      <c r="AA338" s="561"/>
      <c r="AB338" s="561"/>
      <c r="AC338" s="561"/>
      <c r="AD338" s="561"/>
      <c r="AE338" s="561"/>
      <c r="AF338" s="561"/>
      <c r="AG338" s="564"/>
      <c r="AH338" s="283"/>
    </row>
    <row r="339" spans="2:34" ht="39.75" customHeight="1">
      <c r="B339" s="280"/>
      <c r="C339" s="595"/>
      <c r="D339" s="601"/>
      <c r="E339" s="566"/>
      <c r="F339" s="587"/>
      <c r="G339" s="616"/>
      <c r="H339" s="588"/>
      <c r="I339" s="627"/>
      <c r="J339" s="574"/>
      <c r="K339" s="314" t="s">
        <v>243</v>
      </c>
      <c r="L339" s="341" t="s">
        <v>497</v>
      </c>
      <c r="M339" s="581"/>
      <c r="N339" s="581"/>
      <c r="O339" s="584"/>
      <c r="P339" s="308"/>
      <c r="T339" s="281"/>
      <c r="U339" s="558"/>
      <c r="V339" s="561"/>
      <c r="W339" s="561"/>
      <c r="X339" s="561"/>
      <c r="Y339" s="561"/>
      <c r="Z339" s="561"/>
      <c r="AA339" s="561"/>
      <c r="AB339" s="561"/>
      <c r="AC339" s="561"/>
      <c r="AD339" s="561"/>
      <c r="AE339" s="561"/>
      <c r="AF339" s="561"/>
      <c r="AG339" s="564"/>
      <c r="AH339" s="283"/>
    </row>
    <row r="340" spans="2:34" ht="39.75" customHeight="1">
      <c r="B340" s="280"/>
      <c r="C340" s="595"/>
      <c r="D340" s="601"/>
      <c r="E340" s="566"/>
      <c r="F340" s="587"/>
      <c r="G340" s="614"/>
      <c r="H340" s="617" t="s">
        <v>1051</v>
      </c>
      <c r="I340" s="625" t="s">
        <v>38</v>
      </c>
      <c r="J340" s="579" t="s">
        <v>90</v>
      </c>
      <c r="K340" s="314" t="s">
        <v>215</v>
      </c>
      <c r="L340" s="342" t="s">
        <v>472</v>
      </c>
      <c r="M340" s="552" t="s">
        <v>146</v>
      </c>
      <c r="N340" s="553">
        <v>80</v>
      </c>
      <c r="O340" s="554"/>
      <c r="P340" s="308"/>
      <c r="T340" s="281"/>
      <c r="U340" s="557"/>
      <c r="V340" s="560"/>
      <c r="W340" s="560"/>
      <c r="X340" s="560"/>
      <c r="Y340" s="560"/>
      <c r="Z340" s="560"/>
      <c r="AA340" s="560"/>
      <c r="AB340" s="560">
        <f>IF($N$340="","",$N$340)</f>
        <v>80</v>
      </c>
      <c r="AC340" s="560"/>
      <c r="AD340" s="560"/>
      <c r="AE340" s="560"/>
      <c r="AF340" s="560"/>
      <c r="AG340" s="563"/>
      <c r="AH340" s="283"/>
    </row>
    <row r="341" spans="2:34" ht="39.75" customHeight="1">
      <c r="B341" s="280"/>
      <c r="C341" s="595"/>
      <c r="D341" s="601"/>
      <c r="E341" s="566"/>
      <c r="F341" s="587"/>
      <c r="G341" s="615"/>
      <c r="H341" s="541"/>
      <c r="I341" s="626"/>
      <c r="J341" s="550"/>
      <c r="K341" s="314" t="s">
        <v>216</v>
      </c>
      <c r="L341" s="342" t="s">
        <v>473</v>
      </c>
      <c r="M341" s="535"/>
      <c r="N341" s="535"/>
      <c r="O341" s="555"/>
      <c r="P341" s="308"/>
      <c r="T341" s="281"/>
      <c r="U341" s="558"/>
      <c r="V341" s="561"/>
      <c r="W341" s="561"/>
      <c r="X341" s="561"/>
      <c r="Y341" s="561"/>
      <c r="Z341" s="561"/>
      <c r="AA341" s="561"/>
      <c r="AB341" s="561"/>
      <c r="AC341" s="561"/>
      <c r="AD341" s="561"/>
      <c r="AE341" s="561"/>
      <c r="AF341" s="561"/>
      <c r="AG341" s="564"/>
      <c r="AH341" s="283"/>
    </row>
    <row r="342" spans="2:34" ht="39.75" customHeight="1">
      <c r="B342" s="280"/>
      <c r="C342" s="595"/>
      <c r="D342" s="601"/>
      <c r="E342" s="566"/>
      <c r="F342" s="587"/>
      <c r="G342" s="615"/>
      <c r="H342" s="541"/>
      <c r="I342" s="626"/>
      <c r="J342" s="550"/>
      <c r="K342" s="314" t="s">
        <v>217</v>
      </c>
      <c r="L342" s="341" t="s">
        <v>498</v>
      </c>
      <c r="M342" s="535"/>
      <c r="N342" s="535"/>
      <c r="O342" s="555"/>
      <c r="P342" s="308"/>
      <c r="T342" s="281"/>
      <c r="U342" s="558"/>
      <c r="V342" s="561"/>
      <c r="W342" s="561"/>
      <c r="X342" s="561"/>
      <c r="Y342" s="561"/>
      <c r="Z342" s="561"/>
      <c r="AA342" s="561"/>
      <c r="AB342" s="561"/>
      <c r="AC342" s="561"/>
      <c r="AD342" s="561"/>
      <c r="AE342" s="561"/>
      <c r="AF342" s="561"/>
      <c r="AG342" s="564"/>
      <c r="AH342" s="283"/>
    </row>
    <row r="343" spans="2:34" ht="39.75" customHeight="1">
      <c r="B343" s="280"/>
      <c r="C343" s="595"/>
      <c r="D343" s="601"/>
      <c r="E343" s="566"/>
      <c r="F343" s="587"/>
      <c r="G343" s="615"/>
      <c r="H343" s="541"/>
      <c r="I343" s="626"/>
      <c r="J343" s="550"/>
      <c r="K343" s="314" t="s">
        <v>241</v>
      </c>
      <c r="L343" s="341" t="s">
        <v>499</v>
      </c>
      <c r="M343" s="535"/>
      <c r="N343" s="535"/>
      <c r="O343" s="555"/>
      <c r="P343" s="308"/>
      <c r="T343" s="281"/>
      <c r="U343" s="558"/>
      <c r="V343" s="561"/>
      <c r="W343" s="561"/>
      <c r="X343" s="561"/>
      <c r="Y343" s="561"/>
      <c r="Z343" s="561"/>
      <c r="AA343" s="561"/>
      <c r="AB343" s="561"/>
      <c r="AC343" s="561"/>
      <c r="AD343" s="561"/>
      <c r="AE343" s="561"/>
      <c r="AF343" s="561"/>
      <c r="AG343" s="564"/>
      <c r="AH343" s="283"/>
    </row>
    <row r="344" spans="2:34" ht="39.75" customHeight="1">
      <c r="B344" s="280"/>
      <c r="C344" s="595"/>
      <c r="D344" s="601"/>
      <c r="E344" s="566"/>
      <c r="F344" s="587"/>
      <c r="G344" s="616"/>
      <c r="H344" s="588"/>
      <c r="I344" s="627"/>
      <c r="J344" s="574"/>
      <c r="K344" s="314" t="s">
        <v>243</v>
      </c>
      <c r="L344" s="341" t="s">
        <v>500</v>
      </c>
      <c r="M344" s="581"/>
      <c r="N344" s="581"/>
      <c r="O344" s="584"/>
      <c r="P344" s="308"/>
      <c r="T344" s="281"/>
      <c r="U344" s="558"/>
      <c r="V344" s="561"/>
      <c r="W344" s="561"/>
      <c r="X344" s="561"/>
      <c r="Y344" s="561"/>
      <c r="Z344" s="561"/>
      <c r="AA344" s="561"/>
      <c r="AB344" s="561"/>
      <c r="AC344" s="561"/>
      <c r="AD344" s="561"/>
      <c r="AE344" s="561"/>
      <c r="AF344" s="561"/>
      <c r="AG344" s="564"/>
      <c r="AH344" s="283"/>
    </row>
    <row r="345" spans="2:34" ht="39.75" customHeight="1">
      <c r="B345" s="280"/>
      <c r="C345" s="595"/>
      <c r="D345" s="601"/>
      <c r="E345" s="566"/>
      <c r="F345" s="587"/>
      <c r="G345" s="614"/>
      <c r="H345" s="617" t="s">
        <v>1052</v>
      </c>
      <c r="I345" s="625" t="s">
        <v>39</v>
      </c>
      <c r="J345" s="579" t="s">
        <v>90</v>
      </c>
      <c r="K345" s="314" t="s">
        <v>215</v>
      </c>
      <c r="L345" s="342" t="s">
        <v>472</v>
      </c>
      <c r="M345" s="552" t="s">
        <v>146</v>
      </c>
      <c r="N345" s="553">
        <v>40</v>
      </c>
      <c r="O345" s="554"/>
      <c r="P345" s="308"/>
      <c r="T345" s="281"/>
      <c r="U345" s="557"/>
      <c r="V345" s="560"/>
      <c r="W345" s="560"/>
      <c r="X345" s="560"/>
      <c r="Y345" s="560"/>
      <c r="Z345" s="560"/>
      <c r="AA345" s="560"/>
      <c r="AB345" s="560">
        <f>IF($N$345="","",$N$345)</f>
        <v>40</v>
      </c>
      <c r="AC345" s="560"/>
      <c r="AD345" s="560"/>
      <c r="AE345" s="560"/>
      <c r="AF345" s="560"/>
      <c r="AG345" s="563"/>
      <c r="AH345" s="283"/>
    </row>
    <row r="346" spans="2:34" ht="39.75" customHeight="1">
      <c r="B346" s="280"/>
      <c r="C346" s="595"/>
      <c r="D346" s="601"/>
      <c r="E346" s="566"/>
      <c r="F346" s="587"/>
      <c r="G346" s="615"/>
      <c r="H346" s="541"/>
      <c r="I346" s="626"/>
      <c r="J346" s="550"/>
      <c r="K346" s="314" t="s">
        <v>216</v>
      </c>
      <c r="L346" s="342" t="s">
        <v>473</v>
      </c>
      <c r="M346" s="535"/>
      <c r="N346" s="535"/>
      <c r="O346" s="555"/>
      <c r="P346" s="308"/>
      <c r="T346" s="281"/>
      <c r="U346" s="558"/>
      <c r="V346" s="561"/>
      <c r="W346" s="561"/>
      <c r="X346" s="561"/>
      <c r="Y346" s="561"/>
      <c r="Z346" s="561"/>
      <c r="AA346" s="561"/>
      <c r="AB346" s="561"/>
      <c r="AC346" s="561"/>
      <c r="AD346" s="561"/>
      <c r="AE346" s="561"/>
      <c r="AF346" s="561"/>
      <c r="AG346" s="564"/>
      <c r="AH346" s="283"/>
    </row>
    <row r="347" spans="2:34" ht="39.75" customHeight="1">
      <c r="B347" s="280"/>
      <c r="C347" s="595"/>
      <c r="D347" s="601"/>
      <c r="E347" s="566"/>
      <c r="F347" s="587"/>
      <c r="G347" s="615"/>
      <c r="H347" s="541"/>
      <c r="I347" s="626"/>
      <c r="J347" s="550"/>
      <c r="K347" s="314" t="s">
        <v>217</v>
      </c>
      <c r="L347" s="341" t="s">
        <v>501</v>
      </c>
      <c r="M347" s="535"/>
      <c r="N347" s="535"/>
      <c r="O347" s="555"/>
      <c r="P347" s="308"/>
      <c r="T347" s="281"/>
      <c r="U347" s="558"/>
      <c r="V347" s="561"/>
      <c r="W347" s="561"/>
      <c r="X347" s="561"/>
      <c r="Y347" s="561"/>
      <c r="Z347" s="561"/>
      <c r="AA347" s="561"/>
      <c r="AB347" s="561"/>
      <c r="AC347" s="561"/>
      <c r="AD347" s="561"/>
      <c r="AE347" s="561"/>
      <c r="AF347" s="561"/>
      <c r="AG347" s="564"/>
      <c r="AH347" s="283"/>
    </row>
    <row r="348" spans="2:34" ht="39.75" customHeight="1">
      <c r="B348" s="280"/>
      <c r="C348" s="595"/>
      <c r="D348" s="601"/>
      <c r="E348" s="566"/>
      <c r="F348" s="587"/>
      <c r="G348" s="615"/>
      <c r="H348" s="541"/>
      <c r="I348" s="626"/>
      <c r="J348" s="550"/>
      <c r="K348" s="314" t="s">
        <v>241</v>
      </c>
      <c r="L348" s="341" t="s">
        <v>502</v>
      </c>
      <c r="M348" s="535"/>
      <c r="N348" s="535"/>
      <c r="O348" s="555"/>
      <c r="P348" s="308"/>
      <c r="T348" s="281"/>
      <c r="U348" s="558"/>
      <c r="V348" s="561"/>
      <c r="W348" s="561"/>
      <c r="X348" s="561"/>
      <c r="Y348" s="561"/>
      <c r="Z348" s="561"/>
      <c r="AA348" s="561"/>
      <c r="AB348" s="561"/>
      <c r="AC348" s="561"/>
      <c r="AD348" s="561"/>
      <c r="AE348" s="561"/>
      <c r="AF348" s="561"/>
      <c r="AG348" s="564"/>
      <c r="AH348" s="283"/>
    </row>
    <row r="349" spans="2:34" ht="39.75" customHeight="1">
      <c r="B349" s="280"/>
      <c r="C349" s="595"/>
      <c r="D349" s="601"/>
      <c r="E349" s="566"/>
      <c r="F349" s="587"/>
      <c r="G349" s="616"/>
      <c r="H349" s="588"/>
      <c r="I349" s="627"/>
      <c r="J349" s="574"/>
      <c r="K349" s="314" t="s">
        <v>243</v>
      </c>
      <c r="L349" s="341" t="s">
        <v>503</v>
      </c>
      <c r="M349" s="581"/>
      <c r="N349" s="581"/>
      <c r="O349" s="584"/>
      <c r="P349" s="308"/>
      <c r="T349" s="281"/>
      <c r="U349" s="558"/>
      <c r="V349" s="561"/>
      <c r="W349" s="561"/>
      <c r="X349" s="561"/>
      <c r="Y349" s="561"/>
      <c r="Z349" s="561"/>
      <c r="AA349" s="561"/>
      <c r="AB349" s="561"/>
      <c r="AC349" s="561"/>
      <c r="AD349" s="561"/>
      <c r="AE349" s="561"/>
      <c r="AF349" s="561"/>
      <c r="AG349" s="564"/>
      <c r="AH349" s="283"/>
    </row>
    <row r="350" spans="2:34" ht="39.75" customHeight="1">
      <c r="B350" s="280"/>
      <c r="C350" s="595"/>
      <c r="D350" s="601"/>
      <c r="E350" s="566"/>
      <c r="F350" s="587"/>
      <c r="G350" s="614"/>
      <c r="H350" s="617" t="s">
        <v>1053</v>
      </c>
      <c r="I350" s="625" t="s">
        <v>40</v>
      </c>
      <c r="J350" s="579" t="s">
        <v>90</v>
      </c>
      <c r="K350" s="314" t="s">
        <v>215</v>
      </c>
      <c r="L350" s="342" t="s">
        <v>472</v>
      </c>
      <c r="M350" s="552" t="s">
        <v>146</v>
      </c>
      <c r="N350" s="553">
        <v>60</v>
      </c>
      <c r="O350" s="554"/>
      <c r="P350" s="308"/>
      <c r="T350" s="281"/>
      <c r="U350" s="557"/>
      <c r="V350" s="560"/>
      <c r="W350" s="560"/>
      <c r="X350" s="560"/>
      <c r="Y350" s="560"/>
      <c r="Z350" s="560"/>
      <c r="AA350" s="560"/>
      <c r="AB350" s="560">
        <f>IF(N350="","",N350)</f>
        <v>60</v>
      </c>
      <c r="AC350" s="560"/>
      <c r="AD350" s="560"/>
      <c r="AE350" s="560"/>
      <c r="AF350" s="560"/>
      <c r="AG350" s="563"/>
      <c r="AH350" s="283"/>
    </row>
    <row r="351" spans="2:34" ht="39.75" customHeight="1">
      <c r="B351" s="280"/>
      <c r="C351" s="595"/>
      <c r="D351" s="601"/>
      <c r="E351" s="566"/>
      <c r="F351" s="587"/>
      <c r="G351" s="615"/>
      <c r="H351" s="541"/>
      <c r="I351" s="626"/>
      <c r="J351" s="550"/>
      <c r="K351" s="314" t="s">
        <v>216</v>
      </c>
      <c r="L351" s="342" t="s">
        <v>473</v>
      </c>
      <c r="M351" s="535"/>
      <c r="N351" s="535"/>
      <c r="O351" s="555"/>
      <c r="P351" s="308"/>
      <c r="T351" s="281"/>
      <c r="U351" s="558"/>
      <c r="V351" s="561"/>
      <c r="W351" s="561"/>
      <c r="X351" s="561"/>
      <c r="Y351" s="561"/>
      <c r="Z351" s="561"/>
      <c r="AA351" s="561"/>
      <c r="AB351" s="561"/>
      <c r="AC351" s="561"/>
      <c r="AD351" s="561"/>
      <c r="AE351" s="561"/>
      <c r="AF351" s="561"/>
      <c r="AG351" s="564"/>
      <c r="AH351" s="283"/>
    </row>
    <row r="352" spans="2:34" ht="39.75" customHeight="1">
      <c r="B352" s="280"/>
      <c r="C352" s="595"/>
      <c r="D352" s="601"/>
      <c r="E352" s="566"/>
      <c r="F352" s="587"/>
      <c r="G352" s="615"/>
      <c r="H352" s="541"/>
      <c r="I352" s="626"/>
      <c r="J352" s="550"/>
      <c r="K352" s="314" t="s">
        <v>217</v>
      </c>
      <c r="L352" s="341" t="s">
        <v>504</v>
      </c>
      <c r="M352" s="535"/>
      <c r="N352" s="535"/>
      <c r="O352" s="555"/>
      <c r="P352" s="308"/>
      <c r="T352" s="281"/>
      <c r="U352" s="558"/>
      <c r="V352" s="561"/>
      <c r="W352" s="561"/>
      <c r="X352" s="561"/>
      <c r="Y352" s="561"/>
      <c r="Z352" s="561"/>
      <c r="AA352" s="561"/>
      <c r="AB352" s="561"/>
      <c r="AC352" s="561"/>
      <c r="AD352" s="561"/>
      <c r="AE352" s="561"/>
      <c r="AF352" s="561"/>
      <c r="AG352" s="564"/>
      <c r="AH352" s="283"/>
    </row>
    <row r="353" spans="2:34" ht="39.75" customHeight="1">
      <c r="B353" s="280"/>
      <c r="C353" s="595"/>
      <c r="D353" s="601"/>
      <c r="E353" s="566"/>
      <c r="F353" s="587"/>
      <c r="G353" s="615"/>
      <c r="H353" s="541"/>
      <c r="I353" s="626"/>
      <c r="J353" s="550"/>
      <c r="K353" s="314" t="s">
        <v>241</v>
      </c>
      <c r="L353" s="341" t="s">
        <v>505</v>
      </c>
      <c r="M353" s="535"/>
      <c r="N353" s="535"/>
      <c r="O353" s="555"/>
      <c r="P353" s="308"/>
      <c r="T353" s="281"/>
      <c r="U353" s="558"/>
      <c r="V353" s="561"/>
      <c r="W353" s="561"/>
      <c r="X353" s="561"/>
      <c r="Y353" s="561"/>
      <c r="Z353" s="561"/>
      <c r="AA353" s="561"/>
      <c r="AB353" s="561"/>
      <c r="AC353" s="561"/>
      <c r="AD353" s="561"/>
      <c r="AE353" s="561"/>
      <c r="AF353" s="561"/>
      <c r="AG353" s="564"/>
      <c r="AH353" s="283"/>
    </row>
    <row r="354" spans="2:34" ht="39.75" customHeight="1">
      <c r="B354" s="280"/>
      <c r="C354" s="595"/>
      <c r="D354" s="601"/>
      <c r="E354" s="566"/>
      <c r="F354" s="587"/>
      <c r="G354" s="616"/>
      <c r="H354" s="588"/>
      <c r="I354" s="627"/>
      <c r="J354" s="574"/>
      <c r="K354" s="314" t="s">
        <v>243</v>
      </c>
      <c r="L354" s="341" t="s">
        <v>506</v>
      </c>
      <c r="M354" s="581"/>
      <c r="N354" s="581"/>
      <c r="O354" s="584"/>
      <c r="P354" s="308"/>
      <c r="T354" s="281"/>
      <c r="U354" s="558"/>
      <c r="V354" s="561"/>
      <c r="W354" s="561"/>
      <c r="X354" s="561"/>
      <c r="Y354" s="561"/>
      <c r="Z354" s="561"/>
      <c r="AA354" s="561"/>
      <c r="AB354" s="561"/>
      <c r="AC354" s="561"/>
      <c r="AD354" s="561"/>
      <c r="AE354" s="561"/>
      <c r="AF354" s="561"/>
      <c r="AG354" s="564"/>
      <c r="AH354" s="283"/>
    </row>
    <row r="355" spans="2:34" ht="39.75" customHeight="1">
      <c r="B355" s="280"/>
      <c r="C355" s="595"/>
      <c r="D355" s="601"/>
      <c r="E355" s="566"/>
      <c r="F355" s="587"/>
      <c r="G355" s="614"/>
      <c r="H355" s="617" t="s">
        <v>1054</v>
      </c>
      <c r="I355" s="625" t="s">
        <v>41</v>
      </c>
      <c r="J355" s="579" t="s">
        <v>90</v>
      </c>
      <c r="K355" s="314" t="s">
        <v>215</v>
      </c>
      <c r="L355" s="342" t="s">
        <v>472</v>
      </c>
      <c r="M355" s="552" t="s">
        <v>146</v>
      </c>
      <c r="N355" s="553">
        <v>80</v>
      </c>
      <c r="O355" s="554"/>
      <c r="P355" s="308"/>
      <c r="T355" s="281"/>
      <c r="U355" s="557"/>
      <c r="V355" s="560"/>
      <c r="W355" s="560"/>
      <c r="X355" s="560"/>
      <c r="Y355" s="560"/>
      <c r="Z355" s="560"/>
      <c r="AA355" s="560"/>
      <c r="AB355" s="560">
        <f>IF($N$355="","",$N$355)</f>
        <v>80</v>
      </c>
      <c r="AC355" s="560"/>
      <c r="AD355" s="560"/>
      <c r="AE355" s="560"/>
      <c r="AF355" s="560"/>
      <c r="AG355" s="563"/>
      <c r="AH355" s="283"/>
    </row>
    <row r="356" spans="2:34" ht="39.75" customHeight="1">
      <c r="B356" s="280"/>
      <c r="C356" s="595"/>
      <c r="D356" s="601"/>
      <c r="E356" s="566"/>
      <c r="F356" s="587"/>
      <c r="G356" s="615"/>
      <c r="H356" s="541"/>
      <c r="I356" s="626"/>
      <c r="J356" s="550"/>
      <c r="K356" s="314" t="s">
        <v>216</v>
      </c>
      <c r="L356" s="342" t="s">
        <v>473</v>
      </c>
      <c r="M356" s="535"/>
      <c r="N356" s="535"/>
      <c r="O356" s="555"/>
      <c r="P356" s="308"/>
      <c r="T356" s="281"/>
      <c r="U356" s="558"/>
      <c r="V356" s="561"/>
      <c r="W356" s="561"/>
      <c r="X356" s="561"/>
      <c r="Y356" s="561"/>
      <c r="Z356" s="561"/>
      <c r="AA356" s="561"/>
      <c r="AB356" s="561"/>
      <c r="AC356" s="561"/>
      <c r="AD356" s="561"/>
      <c r="AE356" s="561"/>
      <c r="AF356" s="561"/>
      <c r="AG356" s="564"/>
      <c r="AH356" s="283"/>
    </row>
    <row r="357" spans="2:34" ht="39.75" customHeight="1">
      <c r="B357" s="280"/>
      <c r="C357" s="595"/>
      <c r="D357" s="601"/>
      <c r="E357" s="566"/>
      <c r="F357" s="587"/>
      <c r="G357" s="615"/>
      <c r="H357" s="541"/>
      <c r="I357" s="626"/>
      <c r="J357" s="550"/>
      <c r="K357" s="314" t="s">
        <v>217</v>
      </c>
      <c r="L357" s="341" t="s">
        <v>507</v>
      </c>
      <c r="M357" s="535"/>
      <c r="N357" s="535"/>
      <c r="O357" s="555"/>
      <c r="P357" s="308"/>
      <c r="T357" s="281"/>
      <c r="U357" s="558"/>
      <c r="V357" s="561"/>
      <c r="W357" s="561"/>
      <c r="X357" s="561"/>
      <c r="Y357" s="561"/>
      <c r="Z357" s="561"/>
      <c r="AA357" s="561"/>
      <c r="AB357" s="561"/>
      <c r="AC357" s="561"/>
      <c r="AD357" s="561"/>
      <c r="AE357" s="561"/>
      <c r="AF357" s="561"/>
      <c r="AG357" s="564"/>
      <c r="AH357" s="283"/>
    </row>
    <row r="358" spans="2:34" ht="39.75" customHeight="1">
      <c r="B358" s="280"/>
      <c r="C358" s="595"/>
      <c r="D358" s="601"/>
      <c r="E358" s="566"/>
      <c r="F358" s="587"/>
      <c r="G358" s="615"/>
      <c r="H358" s="541"/>
      <c r="I358" s="626"/>
      <c r="J358" s="550"/>
      <c r="K358" s="314" t="s">
        <v>241</v>
      </c>
      <c r="L358" s="341" t="s">
        <v>508</v>
      </c>
      <c r="M358" s="535"/>
      <c r="N358" s="535"/>
      <c r="O358" s="555"/>
      <c r="P358" s="308"/>
      <c r="T358" s="281"/>
      <c r="U358" s="558"/>
      <c r="V358" s="561"/>
      <c r="W358" s="561"/>
      <c r="X358" s="561"/>
      <c r="Y358" s="561"/>
      <c r="Z358" s="561"/>
      <c r="AA358" s="561"/>
      <c r="AB358" s="561"/>
      <c r="AC358" s="561"/>
      <c r="AD358" s="561"/>
      <c r="AE358" s="561"/>
      <c r="AF358" s="561"/>
      <c r="AG358" s="564"/>
      <c r="AH358" s="283"/>
    </row>
    <row r="359" spans="2:34" ht="39.75" customHeight="1">
      <c r="B359" s="280"/>
      <c r="C359" s="595"/>
      <c r="D359" s="601"/>
      <c r="E359" s="566"/>
      <c r="F359" s="587"/>
      <c r="G359" s="616"/>
      <c r="H359" s="588"/>
      <c r="I359" s="627"/>
      <c r="J359" s="574"/>
      <c r="K359" s="314" t="s">
        <v>243</v>
      </c>
      <c r="L359" s="341" t="s">
        <v>509</v>
      </c>
      <c r="M359" s="581"/>
      <c r="N359" s="581"/>
      <c r="O359" s="584"/>
      <c r="P359" s="308"/>
      <c r="T359" s="281"/>
      <c r="U359" s="558"/>
      <c r="V359" s="561"/>
      <c r="W359" s="561"/>
      <c r="X359" s="561"/>
      <c r="Y359" s="561"/>
      <c r="Z359" s="561"/>
      <c r="AA359" s="561"/>
      <c r="AB359" s="561"/>
      <c r="AC359" s="561"/>
      <c r="AD359" s="561"/>
      <c r="AE359" s="561"/>
      <c r="AF359" s="561"/>
      <c r="AG359" s="564"/>
      <c r="AH359" s="283"/>
    </row>
    <row r="360" spans="2:34" ht="39.75" customHeight="1">
      <c r="B360" s="280"/>
      <c r="C360" s="595"/>
      <c r="D360" s="601"/>
      <c r="E360" s="566"/>
      <c r="F360" s="587"/>
      <c r="G360" s="614"/>
      <c r="H360" s="617" t="s">
        <v>1055</v>
      </c>
      <c r="I360" s="625" t="s">
        <v>42</v>
      </c>
      <c r="J360" s="579" t="s">
        <v>90</v>
      </c>
      <c r="K360" s="314" t="s">
        <v>215</v>
      </c>
      <c r="L360" s="342" t="s">
        <v>472</v>
      </c>
      <c r="M360" s="552" t="s">
        <v>146</v>
      </c>
      <c r="N360" s="553">
        <v>40</v>
      </c>
      <c r="O360" s="554"/>
      <c r="P360" s="308"/>
      <c r="T360" s="281"/>
      <c r="U360" s="557"/>
      <c r="V360" s="560"/>
      <c r="W360" s="560"/>
      <c r="X360" s="560"/>
      <c r="Y360" s="560"/>
      <c r="Z360" s="560"/>
      <c r="AA360" s="560"/>
      <c r="AB360" s="560">
        <f>IF($N$360="","",$N$360)</f>
        <v>40</v>
      </c>
      <c r="AC360" s="560">
        <f>IF($N$360="","",$N$360)</f>
        <v>40</v>
      </c>
      <c r="AD360" s="560"/>
      <c r="AE360" s="560"/>
      <c r="AF360" s="560"/>
      <c r="AG360" s="563"/>
      <c r="AH360" s="283"/>
    </row>
    <row r="361" spans="2:34" ht="39.75" customHeight="1">
      <c r="B361" s="280"/>
      <c r="C361" s="595"/>
      <c r="D361" s="601"/>
      <c r="E361" s="566"/>
      <c r="F361" s="587"/>
      <c r="G361" s="615"/>
      <c r="H361" s="541"/>
      <c r="I361" s="626"/>
      <c r="J361" s="550"/>
      <c r="K361" s="314" t="s">
        <v>216</v>
      </c>
      <c r="L361" s="342" t="s">
        <v>473</v>
      </c>
      <c r="M361" s="535"/>
      <c r="N361" s="535"/>
      <c r="O361" s="555"/>
      <c r="P361" s="308"/>
      <c r="T361" s="281"/>
      <c r="U361" s="558"/>
      <c r="V361" s="561"/>
      <c r="W361" s="561"/>
      <c r="X361" s="561"/>
      <c r="Y361" s="561"/>
      <c r="Z361" s="561"/>
      <c r="AA361" s="561"/>
      <c r="AB361" s="561"/>
      <c r="AC361" s="561"/>
      <c r="AD361" s="561"/>
      <c r="AE361" s="561"/>
      <c r="AF361" s="561"/>
      <c r="AG361" s="564"/>
      <c r="AH361" s="283"/>
    </row>
    <row r="362" spans="2:34" ht="39.75" customHeight="1">
      <c r="B362" s="280"/>
      <c r="C362" s="595"/>
      <c r="D362" s="601"/>
      <c r="E362" s="566"/>
      <c r="F362" s="587"/>
      <c r="G362" s="615"/>
      <c r="H362" s="541"/>
      <c r="I362" s="626"/>
      <c r="J362" s="550"/>
      <c r="K362" s="314" t="s">
        <v>217</v>
      </c>
      <c r="L362" s="341" t="s">
        <v>510</v>
      </c>
      <c r="M362" s="535"/>
      <c r="N362" s="535"/>
      <c r="O362" s="555"/>
      <c r="P362" s="308"/>
      <c r="T362" s="281"/>
      <c r="U362" s="558"/>
      <c r="V362" s="561"/>
      <c r="W362" s="561"/>
      <c r="X362" s="561"/>
      <c r="Y362" s="561"/>
      <c r="Z362" s="561"/>
      <c r="AA362" s="561"/>
      <c r="AB362" s="561"/>
      <c r="AC362" s="561"/>
      <c r="AD362" s="561"/>
      <c r="AE362" s="561"/>
      <c r="AF362" s="561"/>
      <c r="AG362" s="564"/>
      <c r="AH362" s="283"/>
    </row>
    <row r="363" spans="2:34" ht="39.75" customHeight="1">
      <c r="B363" s="280"/>
      <c r="C363" s="595"/>
      <c r="D363" s="601"/>
      <c r="E363" s="566"/>
      <c r="F363" s="587"/>
      <c r="G363" s="615"/>
      <c r="H363" s="541"/>
      <c r="I363" s="626"/>
      <c r="J363" s="550"/>
      <c r="K363" s="314" t="s">
        <v>241</v>
      </c>
      <c r="L363" s="341" t="s">
        <v>511</v>
      </c>
      <c r="M363" s="535"/>
      <c r="N363" s="535"/>
      <c r="O363" s="555"/>
      <c r="P363" s="308"/>
      <c r="T363" s="281"/>
      <c r="U363" s="558"/>
      <c r="V363" s="561"/>
      <c r="W363" s="561"/>
      <c r="X363" s="561"/>
      <c r="Y363" s="561"/>
      <c r="Z363" s="561"/>
      <c r="AA363" s="561"/>
      <c r="AB363" s="561"/>
      <c r="AC363" s="561"/>
      <c r="AD363" s="561"/>
      <c r="AE363" s="561"/>
      <c r="AF363" s="561"/>
      <c r="AG363" s="564"/>
      <c r="AH363" s="283"/>
    </row>
    <row r="364" spans="2:34" ht="39.75" customHeight="1">
      <c r="B364" s="280"/>
      <c r="C364" s="595"/>
      <c r="D364" s="601"/>
      <c r="E364" s="566"/>
      <c r="F364" s="587"/>
      <c r="G364" s="616"/>
      <c r="H364" s="588"/>
      <c r="I364" s="627"/>
      <c r="J364" s="574"/>
      <c r="K364" s="314" t="s">
        <v>243</v>
      </c>
      <c r="L364" s="341" t="s">
        <v>512</v>
      </c>
      <c r="M364" s="581"/>
      <c r="N364" s="581"/>
      <c r="O364" s="584"/>
      <c r="P364" s="308"/>
      <c r="T364" s="281"/>
      <c r="U364" s="558"/>
      <c r="V364" s="561"/>
      <c r="W364" s="561"/>
      <c r="X364" s="561"/>
      <c r="Y364" s="561"/>
      <c r="Z364" s="561"/>
      <c r="AA364" s="561"/>
      <c r="AB364" s="561"/>
      <c r="AC364" s="561"/>
      <c r="AD364" s="561"/>
      <c r="AE364" s="561"/>
      <c r="AF364" s="561"/>
      <c r="AG364" s="564"/>
      <c r="AH364" s="283"/>
    </row>
    <row r="365" spans="2:34" ht="39.75" customHeight="1">
      <c r="B365" s="280"/>
      <c r="C365" s="595"/>
      <c r="D365" s="601"/>
      <c r="E365" s="566"/>
      <c r="F365" s="587"/>
      <c r="G365" s="614"/>
      <c r="H365" s="617" t="s">
        <v>1056</v>
      </c>
      <c r="I365" s="625" t="s">
        <v>43</v>
      </c>
      <c r="J365" s="579" t="s">
        <v>90</v>
      </c>
      <c r="K365" s="314" t="s">
        <v>215</v>
      </c>
      <c r="L365" s="342" t="s">
        <v>472</v>
      </c>
      <c r="M365" s="552" t="s">
        <v>146</v>
      </c>
      <c r="N365" s="553">
        <v>40</v>
      </c>
      <c r="O365" s="554"/>
      <c r="P365" s="308"/>
      <c r="T365" s="281"/>
      <c r="U365" s="557"/>
      <c r="V365" s="560"/>
      <c r="W365" s="560"/>
      <c r="X365" s="560">
        <f>IF($N$365="","",$N$365)</f>
        <v>40</v>
      </c>
      <c r="Y365" s="560"/>
      <c r="Z365" s="560"/>
      <c r="AA365" s="560"/>
      <c r="AB365" s="560">
        <f>IF($N$365="","",$N$365)</f>
        <v>40</v>
      </c>
      <c r="AC365" s="560">
        <f>IF($N$365="","",$N$365)</f>
        <v>40</v>
      </c>
      <c r="AD365" s="560"/>
      <c r="AE365" s="560"/>
      <c r="AF365" s="560">
        <f>IF($N$365="","",$N$365)</f>
        <v>40</v>
      </c>
      <c r="AG365" s="563"/>
      <c r="AH365" s="283"/>
    </row>
    <row r="366" spans="2:34" ht="39.75" customHeight="1">
      <c r="B366" s="280"/>
      <c r="C366" s="595"/>
      <c r="D366" s="601"/>
      <c r="E366" s="566"/>
      <c r="F366" s="587"/>
      <c r="G366" s="615"/>
      <c r="H366" s="541"/>
      <c r="I366" s="626"/>
      <c r="J366" s="550"/>
      <c r="K366" s="314" t="s">
        <v>216</v>
      </c>
      <c r="L366" s="342" t="s">
        <v>473</v>
      </c>
      <c r="M366" s="535"/>
      <c r="N366" s="535"/>
      <c r="O366" s="555"/>
      <c r="P366" s="308"/>
      <c r="T366" s="281"/>
      <c r="U366" s="558"/>
      <c r="V366" s="561"/>
      <c r="W366" s="561"/>
      <c r="X366" s="561"/>
      <c r="Y366" s="561"/>
      <c r="Z366" s="561"/>
      <c r="AA366" s="561"/>
      <c r="AB366" s="561"/>
      <c r="AC366" s="561"/>
      <c r="AD366" s="561"/>
      <c r="AE366" s="561"/>
      <c r="AF366" s="561"/>
      <c r="AG366" s="564"/>
      <c r="AH366" s="283"/>
    </row>
    <row r="367" spans="2:34" ht="39.75" customHeight="1">
      <c r="B367" s="280"/>
      <c r="C367" s="595"/>
      <c r="D367" s="601"/>
      <c r="E367" s="566"/>
      <c r="F367" s="587"/>
      <c r="G367" s="615"/>
      <c r="H367" s="541"/>
      <c r="I367" s="626"/>
      <c r="J367" s="550"/>
      <c r="K367" s="314" t="s">
        <v>217</v>
      </c>
      <c r="L367" s="341" t="s">
        <v>513</v>
      </c>
      <c r="M367" s="535"/>
      <c r="N367" s="535"/>
      <c r="O367" s="555"/>
      <c r="P367" s="308"/>
      <c r="T367" s="281"/>
      <c r="U367" s="558"/>
      <c r="V367" s="561"/>
      <c r="W367" s="561"/>
      <c r="X367" s="561"/>
      <c r="Y367" s="561"/>
      <c r="Z367" s="561"/>
      <c r="AA367" s="561"/>
      <c r="AB367" s="561"/>
      <c r="AC367" s="561"/>
      <c r="AD367" s="561"/>
      <c r="AE367" s="561"/>
      <c r="AF367" s="561"/>
      <c r="AG367" s="564"/>
      <c r="AH367" s="283"/>
    </row>
    <row r="368" spans="2:34" ht="39.75" customHeight="1">
      <c r="B368" s="280"/>
      <c r="C368" s="595"/>
      <c r="D368" s="601"/>
      <c r="E368" s="566"/>
      <c r="F368" s="587"/>
      <c r="G368" s="615"/>
      <c r="H368" s="541"/>
      <c r="I368" s="626"/>
      <c r="J368" s="550"/>
      <c r="K368" s="314" t="s">
        <v>241</v>
      </c>
      <c r="L368" s="341" t="s">
        <v>514</v>
      </c>
      <c r="M368" s="535"/>
      <c r="N368" s="535"/>
      <c r="O368" s="555"/>
      <c r="P368" s="308"/>
      <c r="T368" s="281"/>
      <c r="U368" s="558"/>
      <c r="V368" s="561"/>
      <c r="W368" s="561"/>
      <c r="X368" s="561"/>
      <c r="Y368" s="561"/>
      <c r="Z368" s="561"/>
      <c r="AA368" s="561"/>
      <c r="AB368" s="561"/>
      <c r="AC368" s="561"/>
      <c r="AD368" s="561"/>
      <c r="AE368" s="561"/>
      <c r="AF368" s="561"/>
      <c r="AG368" s="564"/>
      <c r="AH368" s="283"/>
    </row>
    <row r="369" spans="2:34" ht="39.75" customHeight="1">
      <c r="B369" s="280"/>
      <c r="C369" s="595"/>
      <c r="D369" s="601"/>
      <c r="E369" s="566"/>
      <c r="F369" s="587"/>
      <c r="G369" s="616"/>
      <c r="H369" s="588"/>
      <c r="I369" s="627"/>
      <c r="J369" s="574"/>
      <c r="K369" s="314" t="s">
        <v>243</v>
      </c>
      <c r="L369" s="341" t="s">
        <v>515</v>
      </c>
      <c r="M369" s="581"/>
      <c r="N369" s="581"/>
      <c r="O369" s="584"/>
      <c r="P369" s="308"/>
      <c r="T369" s="281"/>
      <c r="U369" s="558"/>
      <c r="V369" s="561"/>
      <c r="W369" s="561"/>
      <c r="X369" s="561"/>
      <c r="Y369" s="561"/>
      <c r="Z369" s="561"/>
      <c r="AA369" s="561"/>
      <c r="AB369" s="561"/>
      <c r="AC369" s="561"/>
      <c r="AD369" s="561"/>
      <c r="AE369" s="561"/>
      <c r="AF369" s="561"/>
      <c r="AG369" s="564"/>
      <c r="AH369" s="283"/>
    </row>
    <row r="370" spans="2:34" ht="39.75" customHeight="1">
      <c r="B370" s="280"/>
      <c r="C370" s="595"/>
      <c r="D370" s="601"/>
      <c r="E370" s="566"/>
      <c r="F370" s="587"/>
      <c r="G370" s="614"/>
      <c r="H370" s="617" t="s">
        <v>1057</v>
      </c>
      <c r="I370" s="625" t="s">
        <v>44</v>
      </c>
      <c r="J370" s="579" t="s">
        <v>90</v>
      </c>
      <c r="K370" s="314" t="s">
        <v>215</v>
      </c>
      <c r="L370" s="342" t="s">
        <v>472</v>
      </c>
      <c r="M370" s="552" t="s">
        <v>146</v>
      </c>
      <c r="N370" s="553">
        <v>40</v>
      </c>
      <c r="O370" s="554"/>
      <c r="P370" s="308"/>
      <c r="T370" s="281"/>
      <c r="U370" s="557"/>
      <c r="V370" s="560"/>
      <c r="W370" s="560"/>
      <c r="X370" s="560"/>
      <c r="Y370" s="560"/>
      <c r="Z370" s="560"/>
      <c r="AA370" s="628"/>
      <c r="AB370" s="560">
        <f>IF($N$370="","",$N$370)</f>
        <v>40</v>
      </c>
      <c r="AC370" s="560">
        <f>IF($N$370="","",$N$370)</f>
        <v>40</v>
      </c>
      <c r="AD370" s="560"/>
      <c r="AE370" s="560"/>
      <c r="AF370" s="560"/>
      <c r="AG370" s="563"/>
      <c r="AH370" s="283"/>
    </row>
    <row r="371" spans="2:34" ht="39.75" customHeight="1">
      <c r="B371" s="280"/>
      <c r="C371" s="595"/>
      <c r="D371" s="601"/>
      <c r="E371" s="566"/>
      <c r="F371" s="587"/>
      <c r="G371" s="615"/>
      <c r="H371" s="541"/>
      <c r="I371" s="626"/>
      <c r="J371" s="550"/>
      <c r="K371" s="314" t="s">
        <v>216</v>
      </c>
      <c r="L371" s="342" t="s">
        <v>473</v>
      </c>
      <c r="M371" s="535"/>
      <c r="N371" s="535"/>
      <c r="O371" s="555"/>
      <c r="P371" s="308"/>
      <c r="T371" s="281"/>
      <c r="U371" s="558"/>
      <c r="V371" s="561"/>
      <c r="W371" s="561"/>
      <c r="X371" s="561"/>
      <c r="Y371" s="561"/>
      <c r="Z371" s="561"/>
      <c r="AA371" s="629"/>
      <c r="AB371" s="561"/>
      <c r="AC371" s="561"/>
      <c r="AD371" s="561"/>
      <c r="AE371" s="561"/>
      <c r="AF371" s="561"/>
      <c r="AG371" s="564"/>
      <c r="AH371" s="283"/>
    </row>
    <row r="372" spans="2:34" ht="39.75" customHeight="1">
      <c r="B372" s="280"/>
      <c r="C372" s="595"/>
      <c r="D372" s="601"/>
      <c r="E372" s="566"/>
      <c r="F372" s="587"/>
      <c r="G372" s="615"/>
      <c r="H372" s="541"/>
      <c r="I372" s="626"/>
      <c r="J372" s="550"/>
      <c r="K372" s="314" t="s">
        <v>217</v>
      </c>
      <c r="L372" s="341" t="s">
        <v>516</v>
      </c>
      <c r="M372" s="535"/>
      <c r="N372" s="535"/>
      <c r="O372" s="555"/>
      <c r="P372" s="308"/>
      <c r="T372" s="281"/>
      <c r="U372" s="558"/>
      <c r="V372" s="561"/>
      <c r="W372" s="561"/>
      <c r="X372" s="561"/>
      <c r="Y372" s="561"/>
      <c r="Z372" s="561"/>
      <c r="AA372" s="629"/>
      <c r="AB372" s="561"/>
      <c r="AC372" s="561"/>
      <c r="AD372" s="561"/>
      <c r="AE372" s="561"/>
      <c r="AF372" s="561"/>
      <c r="AG372" s="564"/>
      <c r="AH372" s="283"/>
    </row>
    <row r="373" spans="2:34" ht="39.75" customHeight="1">
      <c r="B373" s="280"/>
      <c r="C373" s="595"/>
      <c r="D373" s="601"/>
      <c r="E373" s="566"/>
      <c r="F373" s="587"/>
      <c r="G373" s="615"/>
      <c r="H373" s="541"/>
      <c r="I373" s="626"/>
      <c r="J373" s="550"/>
      <c r="K373" s="314" t="s">
        <v>241</v>
      </c>
      <c r="L373" s="341" t="s">
        <v>517</v>
      </c>
      <c r="M373" s="535"/>
      <c r="N373" s="535"/>
      <c r="O373" s="555"/>
      <c r="P373" s="308"/>
      <c r="T373" s="281"/>
      <c r="U373" s="558"/>
      <c r="V373" s="561"/>
      <c r="W373" s="561"/>
      <c r="X373" s="561"/>
      <c r="Y373" s="561"/>
      <c r="Z373" s="561"/>
      <c r="AA373" s="629"/>
      <c r="AB373" s="561"/>
      <c r="AC373" s="561"/>
      <c r="AD373" s="561"/>
      <c r="AE373" s="561"/>
      <c r="AF373" s="561"/>
      <c r="AG373" s="564"/>
      <c r="AH373" s="283"/>
    </row>
    <row r="374" spans="2:34" ht="39.75" customHeight="1">
      <c r="B374" s="280"/>
      <c r="C374" s="595"/>
      <c r="D374" s="601"/>
      <c r="E374" s="566"/>
      <c r="F374" s="587"/>
      <c r="G374" s="616"/>
      <c r="H374" s="588"/>
      <c r="I374" s="627"/>
      <c r="J374" s="574"/>
      <c r="K374" s="314" t="s">
        <v>243</v>
      </c>
      <c r="L374" s="341" t="s">
        <v>518</v>
      </c>
      <c r="M374" s="581"/>
      <c r="N374" s="581"/>
      <c r="O374" s="584"/>
      <c r="P374" s="308"/>
      <c r="T374" s="281"/>
      <c r="U374" s="558"/>
      <c r="V374" s="561"/>
      <c r="W374" s="561"/>
      <c r="X374" s="561"/>
      <c r="Y374" s="561"/>
      <c r="Z374" s="561"/>
      <c r="AA374" s="630"/>
      <c r="AB374" s="561"/>
      <c r="AC374" s="561"/>
      <c r="AD374" s="561"/>
      <c r="AE374" s="561"/>
      <c r="AF374" s="561"/>
      <c r="AG374" s="564"/>
      <c r="AH374" s="283"/>
    </row>
    <row r="375" spans="2:34" ht="39.75" customHeight="1">
      <c r="B375" s="280"/>
      <c r="C375" s="595"/>
      <c r="D375" s="601"/>
      <c r="E375" s="566"/>
      <c r="F375" s="587"/>
      <c r="G375" s="614"/>
      <c r="H375" s="617" t="s">
        <v>1058</v>
      </c>
      <c r="I375" s="625" t="s">
        <v>45</v>
      </c>
      <c r="J375" s="579" t="s">
        <v>90</v>
      </c>
      <c r="K375" s="314" t="s">
        <v>215</v>
      </c>
      <c r="L375" s="342" t="s">
        <v>472</v>
      </c>
      <c r="M375" s="552" t="s">
        <v>146</v>
      </c>
      <c r="N375" s="553">
        <v>100</v>
      </c>
      <c r="O375" s="554"/>
      <c r="P375" s="308"/>
      <c r="T375" s="281"/>
      <c r="U375" s="557"/>
      <c r="V375" s="560"/>
      <c r="W375" s="560"/>
      <c r="X375" s="560"/>
      <c r="Y375" s="560"/>
      <c r="Z375" s="560"/>
      <c r="AA375" s="560"/>
      <c r="AB375" s="560">
        <f>IF($N$375="","",$N$375)</f>
        <v>100</v>
      </c>
      <c r="AC375" s="560">
        <f>IF($N$375="","",$N$375)</f>
        <v>100</v>
      </c>
      <c r="AD375" s="560">
        <f>IF($N$375="","",$N$375)</f>
        <v>100</v>
      </c>
      <c r="AE375" s="560"/>
      <c r="AF375" s="560"/>
      <c r="AG375" s="563"/>
      <c r="AH375" s="283"/>
    </row>
    <row r="376" spans="2:34" ht="39.75" customHeight="1">
      <c r="B376" s="280"/>
      <c r="C376" s="595"/>
      <c r="D376" s="601"/>
      <c r="E376" s="566"/>
      <c r="F376" s="587"/>
      <c r="G376" s="615"/>
      <c r="H376" s="541"/>
      <c r="I376" s="626"/>
      <c r="J376" s="550"/>
      <c r="K376" s="314" t="s">
        <v>216</v>
      </c>
      <c r="L376" s="342" t="s">
        <v>473</v>
      </c>
      <c r="M376" s="535"/>
      <c r="N376" s="535"/>
      <c r="O376" s="555"/>
      <c r="P376" s="308"/>
      <c r="T376" s="281"/>
      <c r="U376" s="558"/>
      <c r="V376" s="561"/>
      <c r="W376" s="561"/>
      <c r="X376" s="561"/>
      <c r="Y376" s="561"/>
      <c r="Z376" s="561"/>
      <c r="AA376" s="561"/>
      <c r="AB376" s="561"/>
      <c r="AC376" s="561"/>
      <c r="AD376" s="561"/>
      <c r="AE376" s="561"/>
      <c r="AF376" s="561"/>
      <c r="AG376" s="564"/>
      <c r="AH376" s="283"/>
    </row>
    <row r="377" spans="2:34" ht="39.75" customHeight="1">
      <c r="B377" s="280"/>
      <c r="C377" s="595"/>
      <c r="D377" s="601"/>
      <c r="E377" s="566"/>
      <c r="F377" s="587"/>
      <c r="G377" s="615"/>
      <c r="H377" s="541"/>
      <c r="I377" s="626"/>
      <c r="J377" s="550"/>
      <c r="K377" s="314" t="s">
        <v>217</v>
      </c>
      <c r="L377" s="341" t="s">
        <v>519</v>
      </c>
      <c r="M377" s="535"/>
      <c r="N377" s="535"/>
      <c r="O377" s="555"/>
      <c r="P377" s="308"/>
      <c r="T377" s="281"/>
      <c r="U377" s="558"/>
      <c r="V377" s="561"/>
      <c r="W377" s="561"/>
      <c r="X377" s="561"/>
      <c r="Y377" s="561"/>
      <c r="Z377" s="561"/>
      <c r="AA377" s="561"/>
      <c r="AB377" s="561"/>
      <c r="AC377" s="561"/>
      <c r="AD377" s="561"/>
      <c r="AE377" s="561"/>
      <c r="AF377" s="561"/>
      <c r="AG377" s="564"/>
      <c r="AH377" s="283"/>
    </row>
    <row r="378" spans="2:34" ht="39.75" customHeight="1">
      <c r="B378" s="280"/>
      <c r="C378" s="595"/>
      <c r="D378" s="601"/>
      <c r="E378" s="566"/>
      <c r="F378" s="587"/>
      <c r="G378" s="615"/>
      <c r="H378" s="541"/>
      <c r="I378" s="626"/>
      <c r="J378" s="550"/>
      <c r="K378" s="314" t="s">
        <v>241</v>
      </c>
      <c r="L378" s="341" t="s">
        <v>520</v>
      </c>
      <c r="M378" s="535"/>
      <c r="N378" s="535"/>
      <c r="O378" s="555"/>
      <c r="P378" s="308"/>
      <c r="T378" s="281"/>
      <c r="U378" s="558"/>
      <c r="V378" s="561"/>
      <c r="W378" s="561"/>
      <c r="X378" s="561"/>
      <c r="Y378" s="561"/>
      <c r="Z378" s="561"/>
      <c r="AA378" s="561"/>
      <c r="AB378" s="561"/>
      <c r="AC378" s="561"/>
      <c r="AD378" s="561"/>
      <c r="AE378" s="561"/>
      <c r="AF378" s="561"/>
      <c r="AG378" s="564"/>
      <c r="AH378" s="283"/>
    </row>
    <row r="379" spans="2:34" ht="39.75" customHeight="1">
      <c r="B379" s="280"/>
      <c r="C379" s="595"/>
      <c r="D379" s="601"/>
      <c r="E379" s="566"/>
      <c r="F379" s="587"/>
      <c r="G379" s="616"/>
      <c r="H379" s="588"/>
      <c r="I379" s="627"/>
      <c r="J379" s="574"/>
      <c r="K379" s="314" t="s">
        <v>243</v>
      </c>
      <c r="L379" s="341" t="s">
        <v>521</v>
      </c>
      <c r="M379" s="581"/>
      <c r="N379" s="581"/>
      <c r="O379" s="584"/>
      <c r="P379" s="308"/>
      <c r="T379" s="281"/>
      <c r="U379" s="558"/>
      <c r="V379" s="561"/>
      <c r="W379" s="561"/>
      <c r="X379" s="561"/>
      <c r="Y379" s="561"/>
      <c r="Z379" s="561"/>
      <c r="AA379" s="561"/>
      <c r="AB379" s="561"/>
      <c r="AC379" s="561"/>
      <c r="AD379" s="561"/>
      <c r="AE379" s="561"/>
      <c r="AF379" s="561"/>
      <c r="AG379" s="564"/>
      <c r="AH379" s="283"/>
    </row>
    <row r="380" spans="2:34" ht="39.75" customHeight="1">
      <c r="B380" s="280"/>
      <c r="C380" s="595"/>
      <c r="D380" s="601"/>
      <c r="E380" s="566"/>
      <c r="F380" s="587"/>
      <c r="G380" s="614"/>
      <c r="H380" s="617" t="s">
        <v>1059</v>
      </c>
      <c r="I380" s="625" t="s">
        <v>46</v>
      </c>
      <c r="J380" s="579" t="s">
        <v>90</v>
      </c>
      <c r="K380" s="314" t="s">
        <v>215</v>
      </c>
      <c r="L380" s="342" t="s">
        <v>472</v>
      </c>
      <c r="M380" s="552" t="s">
        <v>146</v>
      </c>
      <c r="N380" s="553">
        <v>80</v>
      </c>
      <c r="O380" s="554"/>
      <c r="P380" s="308"/>
      <c r="T380" s="281"/>
      <c r="U380" s="560">
        <f>IF($N$380="","",$N$380)</f>
        <v>80</v>
      </c>
      <c r="V380" s="560"/>
      <c r="W380" s="560"/>
      <c r="X380" s="560"/>
      <c r="Y380" s="560"/>
      <c r="Z380" s="560"/>
      <c r="AA380" s="560"/>
      <c r="AB380" s="560">
        <f>IF($N$380="","",$N$380)</f>
        <v>80</v>
      </c>
      <c r="AC380" s="560"/>
      <c r="AD380" s="560"/>
      <c r="AE380" s="560"/>
      <c r="AF380" s="560"/>
      <c r="AG380" s="563"/>
      <c r="AH380" s="283"/>
    </row>
    <row r="381" spans="2:34" ht="39.75" customHeight="1">
      <c r="B381" s="280"/>
      <c r="C381" s="595"/>
      <c r="D381" s="601"/>
      <c r="E381" s="566"/>
      <c r="F381" s="587"/>
      <c r="G381" s="615"/>
      <c r="H381" s="541"/>
      <c r="I381" s="626"/>
      <c r="J381" s="550"/>
      <c r="K381" s="314" t="s">
        <v>216</v>
      </c>
      <c r="L381" s="342" t="s">
        <v>473</v>
      </c>
      <c r="M381" s="535"/>
      <c r="N381" s="535"/>
      <c r="O381" s="555"/>
      <c r="P381" s="308"/>
      <c r="T381" s="281"/>
      <c r="U381" s="561"/>
      <c r="V381" s="561"/>
      <c r="W381" s="561"/>
      <c r="X381" s="561"/>
      <c r="Y381" s="561"/>
      <c r="Z381" s="561"/>
      <c r="AA381" s="561"/>
      <c r="AB381" s="561"/>
      <c r="AC381" s="561"/>
      <c r="AD381" s="561"/>
      <c r="AE381" s="561"/>
      <c r="AF381" s="561"/>
      <c r="AG381" s="564"/>
      <c r="AH381" s="283"/>
    </row>
    <row r="382" spans="2:34" ht="39.75" customHeight="1">
      <c r="B382" s="280"/>
      <c r="C382" s="595"/>
      <c r="D382" s="601"/>
      <c r="E382" s="566"/>
      <c r="F382" s="587"/>
      <c r="G382" s="615"/>
      <c r="H382" s="541"/>
      <c r="I382" s="626"/>
      <c r="J382" s="550"/>
      <c r="K382" s="314" t="s">
        <v>217</v>
      </c>
      <c r="L382" s="341" t="s">
        <v>522</v>
      </c>
      <c r="M382" s="535"/>
      <c r="N382" s="535"/>
      <c r="O382" s="555"/>
      <c r="P382" s="308"/>
      <c r="T382" s="281"/>
      <c r="U382" s="561"/>
      <c r="V382" s="561"/>
      <c r="W382" s="561"/>
      <c r="X382" s="561"/>
      <c r="Y382" s="561"/>
      <c r="Z382" s="561"/>
      <c r="AA382" s="561"/>
      <c r="AB382" s="561"/>
      <c r="AC382" s="561"/>
      <c r="AD382" s="561"/>
      <c r="AE382" s="561"/>
      <c r="AF382" s="561"/>
      <c r="AG382" s="564"/>
      <c r="AH382" s="283"/>
    </row>
    <row r="383" spans="2:34" ht="39.75" customHeight="1">
      <c r="B383" s="280"/>
      <c r="C383" s="595"/>
      <c r="D383" s="601"/>
      <c r="E383" s="566"/>
      <c r="F383" s="587"/>
      <c r="G383" s="615"/>
      <c r="H383" s="541"/>
      <c r="I383" s="626"/>
      <c r="J383" s="550"/>
      <c r="K383" s="314" t="s">
        <v>241</v>
      </c>
      <c r="L383" s="341" t="s">
        <v>523</v>
      </c>
      <c r="M383" s="535"/>
      <c r="N383" s="535"/>
      <c r="O383" s="555"/>
      <c r="P383" s="308"/>
      <c r="T383" s="281"/>
      <c r="U383" s="561"/>
      <c r="V383" s="561"/>
      <c r="W383" s="561"/>
      <c r="X383" s="561"/>
      <c r="Y383" s="561"/>
      <c r="Z383" s="561"/>
      <c r="AA383" s="561"/>
      <c r="AB383" s="561"/>
      <c r="AC383" s="561"/>
      <c r="AD383" s="561"/>
      <c r="AE383" s="561"/>
      <c r="AF383" s="561"/>
      <c r="AG383" s="564"/>
      <c r="AH383" s="283"/>
    </row>
    <row r="384" spans="2:34" ht="39.75" customHeight="1">
      <c r="B384" s="280"/>
      <c r="C384" s="595"/>
      <c r="D384" s="601"/>
      <c r="E384" s="566"/>
      <c r="F384" s="587"/>
      <c r="G384" s="616"/>
      <c r="H384" s="588"/>
      <c r="I384" s="627"/>
      <c r="J384" s="574"/>
      <c r="K384" s="314" t="s">
        <v>243</v>
      </c>
      <c r="L384" s="341" t="s">
        <v>524</v>
      </c>
      <c r="M384" s="581"/>
      <c r="N384" s="581"/>
      <c r="O384" s="584"/>
      <c r="P384" s="308"/>
      <c r="T384" s="281"/>
      <c r="U384" s="561"/>
      <c r="V384" s="561"/>
      <c r="W384" s="561"/>
      <c r="X384" s="561"/>
      <c r="Y384" s="561"/>
      <c r="Z384" s="561"/>
      <c r="AA384" s="561"/>
      <c r="AB384" s="561"/>
      <c r="AC384" s="561"/>
      <c r="AD384" s="561"/>
      <c r="AE384" s="561"/>
      <c r="AF384" s="561"/>
      <c r="AG384" s="564"/>
      <c r="AH384" s="283"/>
    </row>
    <row r="385" spans="2:34" ht="39.75" customHeight="1">
      <c r="B385" s="280"/>
      <c r="C385" s="595"/>
      <c r="D385" s="601"/>
      <c r="E385" s="566"/>
      <c r="F385" s="587"/>
      <c r="G385" s="614"/>
      <c r="H385" s="617" t="s">
        <v>1060</v>
      </c>
      <c r="I385" s="625" t="s">
        <v>47</v>
      </c>
      <c r="J385" s="579" t="s">
        <v>90</v>
      </c>
      <c r="K385" s="314" t="s">
        <v>215</v>
      </c>
      <c r="L385" s="342" t="s">
        <v>472</v>
      </c>
      <c r="M385" s="552" t="s">
        <v>146</v>
      </c>
      <c r="N385" s="553">
        <v>60</v>
      </c>
      <c r="O385" s="554"/>
      <c r="P385" s="308"/>
      <c r="T385" s="281"/>
      <c r="U385" s="557"/>
      <c r="V385" s="560"/>
      <c r="W385" s="560"/>
      <c r="X385" s="560"/>
      <c r="Y385" s="560"/>
      <c r="Z385" s="560"/>
      <c r="AA385" s="560"/>
      <c r="AB385" s="560">
        <f>IF($N$385="","",$N$385)</f>
        <v>60</v>
      </c>
      <c r="AC385" s="560"/>
      <c r="AD385" s="560"/>
      <c r="AE385" s="560"/>
      <c r="AF385" s="560"/>
      <c r="AG385" s="563"/>
      <c r="AH385" s="283"/>
    </row>
    <row r="386" spans="2:34" ht="39.75" customHeight="1">
      <c r="B386" s="280"/>
      <c r="C386" s="595"/>
      <c r="D386" s="601"/>
      <c r="E386" s="566"/>
      <c r="F386" s="587"/>
      <c r="G386" s="615"/>
      <c r="H386" s="541"/>
      <c r="I386" s="626"/>
      <c r="J386" s="550"/>
      <c r="K386" s="314" t="s">
        <v>216</v>
      </c>
      <c r="L386" s="342" t="s">
        <v>473</v>
      </c>
      <c r="M386" s="535"/>
      <c r="N386" s="535"/>
      <c r="O386" s="555"/>
      <c r="P386" s="308"/>
      <c r="T386" s="281"/>
      <c r="U386" s="558"/>
      <c r="V386" s="561"/>
      <c r="W386" s="561"/>
      <c r="X386" s="561"/>
      <c r="Y386" s="561"/>
      <c r="Z386" s="561"/>
      <c r="AA386" s="561"/>
      <c r="AB386" s="561"/>
      <c r="AC386" s="561"/>
      <c r="AD386" s="561"/>
      <c r="AE386" s="561"/>
      <c r="AF386" s="561"/>
      <c r="AG386" s="564"/>
      <c r="AH386" s="283"/>
    </row>
    <row r="387" spans="2:34" ht="39.75" customHeight="1">
      <c r="B387" s="280"/>
      <c r="C387" s="595"/>
      <c r="D387" s="601"/>
      <c r="E387" s="566"/>
      <c r="F387" s="587"/>
      <c r="G387" s="615"/>
      <c r="H387" s="541"/>
      <c r="I387" s="626"/>
      <c r="J387" s="550"/>
      <c r="K387" s="314" t="s">
        <v>217</v>
      </c>
      <c r="L387" s="341" t="s">
        <v>525</v>
      </c>
      <c r="M387" s="535"/>
      <c r="N387" s="535"/>
      <c r="O387" s="555"/>
      <c r="P387" s="308"/>
      <c r="T387" s="281"/>
      <c r="U387" s="558"/>
      <c r="V387" s="561"/>
      <c r="W387" s="561"/>
      <c r="X387" s="561"/>
      <c r="Y387" s="561"/>
      <c r="Z387" s="561"/>
      <c r="AA387" s="561"/>
      <c r="AB387" s="561"/>
      <c r="AC387" s="561"/>
      <c r="AD387" s="561"/>
      <c r="AE387" s="561"/>
      <c r="AF387" s="561"/>
      <c r="AG387" s="564"/>
      <c r="AH387" s="283"/>
    </row>
    <row r="388" spans="2:34" ht="39.75" customHeight="1">
      <c r="B388" s="280"/>
      <c r="C388" s="595"/>
      <c r="D388" s="601"/>
      <c r="E388" s="566"/>
      <c r="F388" s="587"/>
      <c r="G388" s="615"/>
      <c r="H388" s="541"/>
      <c r="I388" s="626"/>
      <c r="J388" s="550"/>
      <c r="K388" s="314" t="s">
        <v>241</v>
      </c>
      <c r="L388" s="341" t="s">
        <v>526</v>
      </c>
      <c r="M388" s="535"/>
      <c r="N388" s="535"/>
      <c r="O388" s="555"/>
      <c r="P388" s="308"/>
      <c r="T388" s="281"/>
      <c r="U388" s="558"/>
      <c r="V388" s="561"/>
      <c r="W388" s="561"/>
      <c r="X388" s="561"/>
      <c r="Y388" s="561"/>
      <c r="Z388" s="561"/>
      <c r="AA388" s="561"/>
      <c r="AB388" s="561"/>
      <c r="AC388" s="561"/>
      <c r="AD388" s="561"/>
      <c r="AE388" s="561"/>
      <c r="AF388" s="561"/>
      <c r="AG388" s="564"/>
      <c r="AH388" s="283"/>
    </row>
    <row r="389" spans="2:34" ht="39.75" customHeight="1">
      <c r="B389" s="280"/>
      <c r="C389" s="595"/>
      <c r="D389" s="601"/>
      <c r="E389" s="566"/>
      <c r="F389" s="587"/>
      <c r="G389" s="616"/>
      <c r="H389" s="588"/>
      <c r="I389" s="627"/>
      <c r="J389" s="574"/>
      <c r="K389" s="314" t="s">
        <v>243</v>
      </c>
      <c r="L389" s="341" t="s">
        <v>527</v>
      </c>
      <c r="M389" s="581"/>
      <c r="N389" s="581"/>
      <c r="O389" s="584"/>
      <c r="P389" s="308"/>
      <c r="T389" s="281"/>
      <c r="U389" s="558"/>
      <c r="V389" s="561"/>
      <c r="W389" s="561"/>
      <c r="X389" s="561"/>
      <c r="Y389" s="561"/>
      <c r="Z389" s="561"/>
      <c r="AA389" s="561"/>
      <c r="AB389" s="561"/>
      <c r="AC389" s="561"/>
      <c r="AD389" s="561"/>
      <c r="AE389" s="561"/>
      <c r="AF389" s="561"/>
      <c r="AG389" s="564"/>
      <c r="AH389" s="283"/>
    </row>
    <row r="390" spans="2:34" ht="39.75" customHeight="1">
      <c r="B390" s="280"/>
      <c r="C390" s="595"/>
      <c r="D390" s="601"/>
      <c r="E390" s="566"/>
      <c r="F390" s="587"/>
      <c r="G390" s="578">
        <v>38</v>
      </c>
      <c r="H390" s="576" t="s">
        <v>198</v>
      </c>
      <c r="I390" s="577"/>
      <c r="J390" s="579" t="s">
        <v>112</v>
      </c>
      <c r="K390" s="314" t="s">
        <v>215</v>
      </c>
      <c r="L390" s="342" t="s">
        <v>528</v>
      </c>
      <c r="M390" s="552" t="s">
        <v>146</v>
      </c>
      <c r="N390" s="553">
        <v>20</v>
      </c>
      <c r="O390" s="554"/>
      <c r="P390" s="308"/>
      <c r="T390" s="281"/>
      <c r="U390" s="557"/>
      <c r="V390" s="560"/>
      <c r="W390" s="560"/>
      <c r="X390" s="560"/>
      <c r="Y390" s="560"/>
      <c r="Z390" s="560"/>
      <c r="AA390" s="560"/>
      <c r="AB390" s="560">
        <f>IF($N$390="","",$N$390)</f>
        <v>20</v>
      </c>
      <c r="AC390" s="560"/>
      <c r="AD390" s="560"/>
      <c r="AE390" s="560"/>
      <c r="AF390" s="560"/>
      <c r="AG390" s="563"/>
      <c r="AH390" s="283"/>
    </row>
    <row r="391" spans="2:34" ht="39.75" customHeight="1">
      <c r="B391" s="280"/>
      <c r="C391" s="595"/>
      <c r="D391" s="601"/>
      <c r="E391" s="535"/>
      <c r="F391" s="538"/>
      <c r="G391" s="541"/>
      <c r="H391" s="545"/>
      <c r="I391" s="546"/>
      <c r="J391" s="550"/>
      <c r="K391" s="314" t="s">
        <v>216</v>
      </c>
      <c r="L391" s="341" t="s">
        <v>529</v>
      </c>
      <c r="M391" s="535"/>
      <c r="N391" s="535"/>
      <c r="O391" s="555"/>
      <c r="P391" s="308"/>
      <c r="T391" s="281"/>
      <c r="U391" s="558"/>
      <c r="V391" s="561"/>
      <c r="W391" s="561"/>
      <c r="X391" s="561"/>
      <c r="Y391" s="561"/>
      <c r="Z391" s="561"/>
      <c r="AA391" s="561"/>
      <c r="AB391" s="561"/>
      <c r="AC391" s="561"/>
      <c r="AD391" s="561"/>
      <c r="AE391" s="561"/>
      <c r="AF391" s="561"/>
      <c r="AG391" s="564"/>
      <c r="AH391" s="283"/>
    </row>
    <row r="392" spans="2:34" ht="39.75" customHeight="1">
      <c r="B392" s="280"/>
      <c r="C392" s="595"/>
      <c r="D392" s="601"/>
      <c r="E392" s="535"/>
      <c r="F392" s="538"/>
      <c r="G392" s="541"/>
      <c r="H392" s="545"/>
      <c r="I392" s="546"/>
      <c r="J392" s="550"/>
      <c r="K392" s="314" t="s">
        <v>217</v>
      </c>
      <c r="L392" s="341" t="s">
        <v>530</v>
      </c>
      <c r="M392" s="535"/>
      <c r="N392" s="535"/>
      <c r="O392" s="555"/>
      <c r="P392" s="308"/>
      <c r="T392" s="281"/>
      <c r="U392" s="558"/>
      <c r="V392" s="561"/>
      <c r="W392" s="561"/>
      <c r="X392" s="561"/>
      <c r="Y392" s="561"/>
      <c r="Z392" s="561"/>
      <c r="AA392" s="561"/>
      <c r="AB392" s="561"/>
      <c r="AC392" s="561"/>
      <c r="AD392" s="561"/>
      <c r="AE392" s="561"/>
      <c r="AF392" s="561"/>
      <c r="AG392" s="564"/>
      <c r="AH392" s="283"/>
    </row>
    <row r="393" spans="2:34" ht="39.75" customHeight="1">
      <c r="B393" s="280"/>
      <c r="C393" s="595"/>
      <c r="D393" s="601"/>
      <c r="E393" s="535"/>
      <c r="F393" s="538"/>
      <c r="G393" s="541"/>
      <c r="H393" s="545"/>
      <c r="I393" s="546"/>
      <c r="J393" s="550"/>
      <c r="K393" s="314" t="s">
        <v>241</v>
      </c>
      <c r="L393" s="341" t="s">
        <v>531</v>
      </c>
      <c r="M393" s="535"/>
      <c r="N393" s="535"/>
      <c r="O393" s="555"/>
      <c r="P393" s="308"/>
      <c r="T393" s="281"/>
      <c r="U393" s="558"/>
      <c r="V393" s="561"/>
      <c r="W393" s="561"/>
      <c r="X393" s="561"/>
      <c r="Y393" s="561"/>
      <c r="Z393" s="561"/>
      <c r="AA393" s="561"/>
      <c r="AB393" s="561"/>
      <c r="AC393" s="561"/>
      <c r="AD393" s="561"/>
      <c r="AE393" s="561"/>
      <c r="AF393" s="561"/>
      <c r="AG393" s="564"/>
      <c r="AH393" s="283"/>
    </row>
    <row r="394" spans="2:34" ht="39.75" customHeight="1">
      <c r="B394" s="280"/>
      <c r="C394" s="595"/>
      <c r="D394" s="601"/>
      <c r="E394" s="536"/>
      <c r="F394" s="539"/>
      <c r="G394" s="542"/>
      <c r="H394" s="547"/>
      <c r="I394" s="548"/>
      <c r="J394" s="551"/>
      <c r="K394" s="318" t="s">
        <v>243</v>
      </c>
      <c r="L394" s="344" t="s">
        <v>532</v>
      </c>
      <c r="M394" s="536"/>
      <c r="N394" s="536"/>
      <c r="O394" s="556"/>
      <c r="P394" s="308"/>
      <c r="T394" s="281"/>
      <c r="U394" s="558"/>
      <c r="V394" s="561"/>
      <c r="W394" s="561"/>
      <c r="X394" s="561"/>
      <c r="Y394" s="561"/>
      <c r="Z394" s="561"/>
      <c r="AA394" s="561"/>
      <c r="AB394" s="561"/>
      <c r="AC394" s="561"/>
      <c r="AD394" s="561"/>
      <c r="AE394" s="561"/>
      <c r="AF394" s="561"/>
      <c r="AG394" s="564"/>
      <c r="AH394" s="283"/>
    </row>
    <row r="395" spans="2:34" ht="39.75" customHeight="1">
      <c r="B395" s="280"/>
      <c r="C395" s="595"/>
      <c r="D395" s="601"/>
      <c r="E395" s="566" t="s">
        <v>136</v>
      </c>
      <c r="F395" s="586">
        <f>IF(SUM(N395:N510)=0,"",AVERAGE(N395:N510))</f>
        <v>81.818181818181813</v>
      </c>
      <c r="G395" s="575">
        <v>39</v>
      </c>
      <c r="H395" s="543" t="s">
        <v>49</v>
      </c>
      <c r="I395" s="544"/>
      <c r="J395" s="573" t="s">
        <v>106</v>
      </c>
      <c r="K395" s="320" t="s">
        <v>215</v>
      </c>
      <c r="L395" s="345" t="s">
        <v>533</v>
      </c>
      <c r="M395" s="590" t="s">
        <v>146</v>
      </c>
      <c r="N395" s="591">
        <v>100</v>
      </c>
      <c r="O395" s="592"/>
      <c r="P395" s="308"/>
      <c r="T395" s="281"/>
      <c r="U395" s="557"/>
      <c r="V395" s="560">
        <f>IF($N$395="","",$N$395)</f>
        <v>100</v>
      </c>
      <c r="W395" s="560">
        <f>IF($N$395="","",$N$395)</f>
        <v>100</v>
      </c>
      <c r="X395" s="560"/>
      <c r="Y395" s="560">
        <f>IF($N$395="","",$N$395)</f>
        <v>100</v>
      </c>
      <c r="Z395" s="560"/>
      <c r="AA395" s="560"/>
      <c r="AB395" s="560"/>
      <c r="AC395" s="560"/>
      <c r="AD395" s="560"/>
      <c r="AE395" s="560"/>
      <c r="AF395" s="560"/>
      <c r="AG395" s="563"/>
      <c r="AH395" s="283"/>
    </row>
    <row r="396" spans="2:34" ht="39.75" customHeight="1">
      <c r="B396" s="280"/>
      <c r="C396" s="595"/>
      <c r="D396" s="601"/>
      <c r="E396" s="566"/>
      <c r="F396" s="586"/>
      <c r="G396" s="541"/>
      <c r="H396" s="545"/>
      <c r="I396" s="546"/>
      <c r="J396" s="550"/>
      <c r="K396" s="314" t="s">
        <v>216</v>
      </c>
      <c r="L396" s="341" t="s">
        <v>534</v>
      </c>
      <c r="M396" s="535"/>
      <c r="N396" s="535"/>
      <c r="O396" s="555"/>
      <c r="P396" s="308"/>
      <c r="T396" s="281"/>
      <c r="U396" s="558"/>
      <c r="V396" s="561"/>
      <c r="W396" s="561"/>
      <c r="X396" s="561"/>
      <c r="Y396" s="561"/>
      <c r="Z396" s="561"/>
      <c r="AA396" s="561"/>
      <c r="AB396" s="561"/>
      <c r="AC396" s="561"/>
      <c r="AD396" s="561"/>
      <c r="AE396" s="561"/>
      <c r="AF396" s="561"/>
      <c r="AG396" s="564"/>
      <c r="AH396" s="283"/>
    </row>
    <row r="397" spans="2:34" ht="39.75" customHeight="1">
      <c r="B397" s="280"/>
      <c r="C397" s="595"/>
      <c r="D397" s="601"/>
      <c r="E397" s="566"/>
      <c r="F397" s="586"/>
      <c r="G397" s="541"/>
      <c r="H397" s="545"/>
      <c r="I397" s="546"/>
      <c r="J397" s="550"/>
      <c r="K397" s="314" t="s">
        <v>217</v>
      </c>
      <c r="L397" s="341" t="s">
        <v>535</v>
      </c>
      <c r="M397" s="535"/>
      <c r="N397" s="535"/>
      <c r="O397" s="555"/>
      <c r="P397" s="308"/>
      <c r="T397" s="281"/>
      <c r="U397" s="558"/>
      <c r="V397" s="561"/>
      <c r="W397" s="561"/>
      <c r="X397" s="561"/>
      <c r="Y397" s="561"/>
      <c r="Z397" s="561"/>
      <c r="AA397" s="561"/>
      <c r="AB397" s="561"/>
      <c r="AC397" s="561"/>
      <c r="AD397" s="561"/>
      <c r="AE397" s="561"/>
      <c r="AF397" s="561"/>
      <c r="AG397" s="564"/>
      <c r="AH397" s="283"/>
    </row>
    <row r="398" spans="2:34" ht="39.75" customHeight="1">
      <c r="B398" s="280"/>
      <c r="C398" s="595"/>
      <c r="D398" s="601"/>
      <c r="E398" s="566"/>
      <c r="F398" s="586"/>
      <c r="G398" s="541"/>
      <c r="H398" s="545"/>
      <c r="I398" s="546"/>
      <c r="J398" s="550"/>
      <c r="K398" s="314" t="s">
        <v>241</v>
      </c>
      <c r="L398" s="341" t="s">
        <v>536</v>
      </c>
      <c r="M398" s="535"/>
      <c r="N398" s="535"/>
      <c r="O398" s="555"/>
      <c r="P398" s="308"/>
      <c r="T398" s="281"/>
      <c r="U398" s="558"/>
      <c r="V398" s="561"/>
      <c r="W398" s="561"/>
      <c r="X398" s="561"/>
      <c r="Y398" s="561"/>
      <c r="Z398" s="561"/>
      <c r="AA398" s="561"/>
      <c r="AB398" s="561"/>
      <c r="AC398" s="561"/>
      <c r="AD398" s="561"/>
      <c r="AE398" s="561"/>
      <c r="AF398" s="561"/>
      <c r="AG398" s="564"/>
      <c r="AH398" s="283"/>
    </row>
    <row r="399" spans="2:34" ht="39.75" customHeight="1">
      <c r="B399" s="280"/>
      <c r="C399" s="595"/>
      <c r="D399" s="601"/>
      <c r="E399" s="566"/>
      <c r="F399" s="586"/>
      <c r="G399" s="588"/>
      <c r="H399" s="571"/>
      <c r="I399" s="572"/>
      <c r="J399" s="574"/>
      <c r="K399" s="314" t="s">
        <v>243</v>
      </c>
      <c r="L399" s="341" t="s">
        <v>537</v>
      </c>
      <c r="M399" s="581"/>
      <c r="N399" s="581"/>
      <c r="O399" s="584"/>
      <c r="P399" s="308"/>
      <c r="T399" s="281"/>
      <c r="U399" s="558"/>
      <c r="V399" s="561"/>
      <c r="W399" s="561"/>
      <c r="X399" s="561"/>
      <c r="Y399" s="561"/>
      <c r="Z399" s="561"/>
      <c r="AA399" s="561"/>
      <c r="AB399" s="561"/>
      <c r="AC399" s="561"/>
      <c r="AD399" s="561"/>
      <c r="AE399" s="561"/>
      <c r="AF399" s="561"/>
      <c r="AG399" s="564"/>
      <c r="AH399" s="283"/>
    </row>
    <row r="400" spans="2:34" ht="39.75" customHeight="1">
      <c r="B400" s="280"/>
      <c r="C400" s="595"/>
      <c r="D400" s="601"/>
      <c r="E400" s="566"/>
      <c r="F400" s="587"/>
      <c r="G400" s="614"/>
      <c r="H400" s="617" t="s">
        <v>1061</v>
      </c>
      <c r="I400" s="618" t="s">
        <v>50</v>
      </c>
      <c r="J400" s="579" t="s">
        <v>104</v>
      </c>
      <c r="K400" s="314" t="s">
        <v>215</v>
      </c>
      <c r="L400" s="342" t="s">
        <v>533</v>
      </c>
      <c r="M400" s="552" t="s">
        <v>146</v>
      </c>
      <c r="N400" s="553"/>
      <c r="O400" s="593" t="s">
        <v>1198</v>
      </c>
      <c r="P400" s="308"/>
      <c r="T400" s="281"/>
      <c r="U400" s="557"/>
      <c r="V400" s="560"/>
      <c r="W400" s="560"/>
      <c r="X400" s="560"/>
      <c r="Y400" s="560" t="str">
        <f>IF($N$400="","",$N$400)</f>
        <v/>
      </c>
      <c r="Z400" s="560" t="str">
        <f>IF($N$400="","",$N$400)</f>
        <v/>
      </c>
      <c r="AA400" s="560"/>
      <c r="AB400" s="560"/>
      <c r="AC400" s="560"/>
      <c r="AD400" s="560" t="str">
        <f>IF($N$400="","",$N$400)</f>
        <v/>
      </c>
      <c r="AE400" s="560"/>
      <c r="AF400" s="560"/>
      <c r="AG400" s="563"/>
      <c r="AH400" s="283"/>
    </row>
    <row r="401" spans="2:34" ht="39.75" customHeight="1">
      <c r="B401" s="280"/>
      <c r="C401" s="595"/>
      <c r="D401" s="601"/>
      <c r="E401" s="566"/>
      <c r="F401" s="587"/>
      <c r="G401" s="615"/>
      <c r="H401" s="541"/>
      <c r="I401" s="619"/>
      <c r="J401" s="550"/>
      <c r="K401" s="314" t="s">
        <v>216</v>
      </c>
      <c r="L401" s="342" t="s">
        <v>538</v>
      </c>
      <c r="M401" s="535"/>
      <c r="N401" s="535"/>
      <c r="O401" s="555"/>
      <c r="P401" s="308"/>
      <c r="T401" s="281"/>
      <c r="U401" s="558"/>
      <c r="V401" s="561"/>
      <c r="W401" s="561"/>
      <c r="X401" s="561"/>
      <c r="Y401" s="561"/>
      <c r="Z401" s="561"/>
      <c r="AA401" s="561"/>
      <c r="AB401" s="561"/>
      <c r="AC401" s="561"/>
      <c r="AD401" s="561"/>
      <c r="AE401" s="561"/>
      <c r="AF401" s="561"/>
      <c r="AG401" s="564"/>
      <c r="AH401" s="283"/>
    </row>
    <row r="402" spans="2:34" ht="39.75" customHeight="1">
      <c r="B402" s="280"/>
      <c r="C402" s="595"/>
      <c r="D402" s="601"/>
      <c r="E402" s="566"/>
      <c r="F402" s="587"/>
      <c r="G402" s="615"/>
      <c r="H402" s="541"/>
      <c r="I402" s="619"/>
      <c r="J402" s="550"/>
      <c r="K402" s="314" t="s">
        <v>217</v>
      </c>
      <c r="L402" s="341" t="s">
        <v>539</v>
      </c>
      <c r="M402" s="535"/>
      <c r="N402" s="535"/>
      <c r="O402" s="555"/>
      <c r="P402" s="308"/>
      <c r="T402" s="281"/>
      <c r="U402" s="558"/>
      <c r="V402" s="561"/>
      <c r="W402" s="561"/>
      <c r="X402" s="561"/>
      <c r="Y402" s="561"/>
      <c r="Z402" s="561"/>
      <c r="AA402" s="561"/>
      <c r="AB402" s="561"/>
      <c r="AC402" s="561"/>
      <c r="AD402" s="561"/>
      <c r="AE402" s="561"/>
      <c r="AF402" s="561"/>
      <c r="AG402" s="564"/>
      <c r="AH402" s="283"/>
    </row>
    <row r="403" spans="2:34" ht="39.75" customHeight="1">
      <c r="B403" s="280"/>
      <c r="C403" s="595"/>
      <c r="D403" s="601"/>
      <c r="E403" s="566"/>
      <c r="F403" s="587"/>
      <c r="G403" s="615"/>
      <c r="H403" s="541"/>
      <c r="I403" s="619"/>
      <c r="J403" s="550"/>
      <c r="K403" s="314" t="s">
        <v>241</v>
      </c>
      <c r="L403" s="341" t="s">
        <v>540</v>
      </c>
      <c r="M403" s="535"/>
      <c r="N403" s="535"/>
      <c r="O403" s="555"/>
      <c r="P403" s="308"/>
      <c r="T403" s="281"/>
      <c r="U403" s="558"/>
      <c r="V403" s="561"/>
      <c r="W403" s="561"/>
      <c r="X403" s="561"/>
      <c r="Y403" s="561"/>
      <c r="Z403" s="561"/>
      <c r="AA403" s="561"/>
      <c r="AB403" s="561"/>
      <c r="AC403" s="561"/>
      <c r="AD403" s="561"/>
      <c r="AE403" s="561"/>
      <c r="AF403" s="561"/>
      <c r="AG403" s="564"/>
      <c r="AH403" s="283"/>
    </row>
    <row r="404" spans="2:34" ht="39.75" customHeight="1">
      <c r="B404" s="280"/>
      <c r="C404" s="595"/>
      <c r="D404" s="601"/>
      <c r="E404" s="566"/>
      <c r="F404" s="587"/>
      <c r="G404" s="616"/>
      <c r="H404" s="588"/>
      <c r="I404" s="620"/>
      <c r="J404" s="574"/>
      <c r="K404" s="314" t="s">
        <v>243</v>
      </c>
      <c r="L404" s="341" t="s">
        <v>541</v>
      </c>
      <c r="M404" s="581"/>
      <c r="N404" s="581"/>
      <c r="O404" s="584"/>
      <c r="P404" s="308"/>
      <c r="T404" s="281"/>
      <c r="U404" s="558"/>
      <c r="V404" s="561"/>
      <c r="W404" s="561"/>
      <c r="X404" s="561"/>
      <c r="Y404" s="561"/>
      <c r="Z404" s="561"/>
      <c r="AA404" s="561"/>
      <c r="AB404" s="561"/>
      <c r="AC404" s="561"/>
      <c r="AD404" s="561"/>
      <c r="AE404" s="561"/>
      <c r="AF404" s="561"/>
      <c r="AG404" s="564"/>
      <c r="AH404" s="283"/>
    </row>
    <row r="405" spans="2:34" ht="39.75" customHeight="1">
      <c r="B405" s="280"/>
      <c r="C405" s="595"/>
      <c r="D405" s="601"/>
      <c r="E405" s="566"/>
      <c r="F405" s="587"/>
      <c r="G405" s="614"/>
      <c r="H405" s="617" t="s">
        <v>1062</v>
      </c>
      <c r="I405" s="618" t="s">
        <v>51</v>
      </c>
      <c r="J405" s="579" t="s">
        <v>104</v>
      </c>
      <c r="K405" s="314" t="s">
        <v>215</v>
      </c>
      <c r="L405" s="342" t="s">
        <v>533</v>
      </c>
      <c r="M405" s="552" t="s">
        <v>146</v>
      </c>
      <c r="N405" s="553">
        <v>80</v>
      </c>
      <c r="O405" s="554"/>
      <c r="P405" s="308"/>
      <c r="T405" s="281"/>
      <c r="U405" s="557"/>
      <c r="V405" s="560"/>
      <c r="W405" s="560"/>
      <c r="X405" s="560"/>
      <c r="Y405" s="560">
        <f>IF($N$405="","",$N$405)</f>
        <v>80</v>
      </c>
      <c r="Z405" s="560"/>
      <c r="AA405" s="560"/>
      <c r="AB405" s="560"/>
      <c r="AC405" s="560"/>
      <c r="AD405" s="560"/>
      <c r="AE405" s="560"/>
      <c r="AF405" s="560"/>
      <c r="AG405" s="563"/>
      <c r="AH405" s="283"/>
    </row>
    <row r="406" spans="2:34" ht="39.75" customHeight="1">
      <c r="B406" s="280"/>
      <c r="C406" s="595"/>
      <c r="D406" s="601"/>
      <c r="E406" s="566"/>
      <c r="F406" s="587"/>
      <c r="G406" s="615"/>
      <c r="H406" s="541"/>
      <c r="I406" s="619"/>
      <c r="J406" s="550"/>
      <c r="K406" s="314" t="s">
        <v>216</v>
      </c>
      <c r="L406" s="342" t="s">
        <v>538</v>
      </c>
      <c r="M406" s="535"/>
      <c r="N406" s="535"/>
      <c r="O406" s="555"/>
      <c r="P406" s="308"/>
      <c r="T406" s="281"/>
      <c r="U406" s="558"/>
      <c r="V406" s="561"/>
      <c r="W406" s="561"/>
      <c r="X406" s="561"/>
      <c r="Y406" s="561"/>
      <c r="Z406" s="561"/>
      <c r="AA406" s="561"/>
      <c r="AB406" s="561"/>
      <c r="AC406" s="561"/>
      <c r="AD406" s="561"/>
      <c r="AE406" s="561"/>
      <c r="AF406" s="561"/>
      <c r="AG406" s="564"/>
      <c r="AH406" s="283"/>
    </row>
    <row r="407" spans="2:34" ht="39.75" customHeight="1">
      <c r="B407" s="280"/>
      <c r="C407" s="595"/>
      <c r="D407" s="601"/>
      <c r="E407" s="566"/>
      <c r="F407" s="587"/>
      <c r="G407" s="615"/>
      <c r="H407" s="541"/>
      <c r="I407" s="619"/>
      <c r="J407" s="550"/>
      <c r="K407" s="314" t="s">
        <v>217</v>
      </c>
      <c r="L407" s="341" t="s">
        <v>542</v>
      </c>
      <c r="M407" s="535"/>
      <c r="N407" s="535"/>
      <c r="O407" s="555"/>
      <c r="P407" s="308"/>
      <c r="T407" s="281"/>
      <c r="U407" s="558"/>
      <c r="V407" s="561"/>
      <c r="W407" s="561"/>
      <c r="X407" s="561"/>
      <c r="Y407" s="561"/>
      <c r="Z407" s="561"/>
      <c r="AA407" s="561"/>
      <c r="AB407" s="561"/>
      <c r="AC407" s="561"/>
      <c r="AD407" s="561"/>
      <c r="AE407" s="561"/>
      <c r="AF407" s="561"/>
      <c r="AG407" s="564"/>
      <c r="AH407" s="283"/>
    </row>
    <row r="408" spans="2:34" ht="39.75" customHeight="1">
      <c r="B408" s="280"/>
      <c r="C408" s="595"/>
      <c r="D408" s="601"/>
      <c r="E408" s="566"/>
      <c r="F408" s="587"/>
      <c r="G408" s="615"/>
      <c r="H408" s="541"/>
      <c r="I408" s="619"/>
      <c r="J408" s="550"/>
      <c r="K408" s="314" t="s">
        <v>241</v>
      </c>
      <c r="L408" s="341" t="s">
        <v>543</v>
      </c>
      <c r="M408" s="535"/>
      <c r="N408" s="535"/>
      <c r="O408" s="555"/>
      <c r="P408" s="308"/>
      <c r="T408" s="281"/>
      <c r="U408" s="558"/>
      <c r="V408" s="561"/>
      <c r="W408" s="561"/>
      <c r="X408" s="561"/>
      <c r="Y408" s="561"/>
      <c r="Z408" s="561"/>
      <c r="AA408" s="561"/>
      <c r="AB408" s="561"/>
      <c r="AC408" s="561"/>
      <c r="AD408" s="561"/>
      <c r="AE408" s="561"/>
      <c r="AF408" s="561"/>
      <c r="AG408" s="564"/>
      <c r="AH408" s="283"/>
    </row>
    <row r="409" spans="2:34" ht="39.75" customHeight="1">
      <c r="B409" s="280"/>
      <c r="C409" s="595"/>
      <c r="D409" s="601"/>
      <c r="E409" s="566"/>
      <c r="F409" s="587"/>
      <c r="G409" s="616"/>
      <c r="H409" s="588"/>
      <c r="I409" s="620"/>
      <c r="J409" s="574"/>
      <c r="K409" s="314" t="s">
        <v>243</v>
      </c>
      <c r="L409" s="341" t="s">
        <v>544</v>
      </c>
      <c r="M409" s="581"/>
      <c r="N409" s="581"/>
      <c r="O409" s="584"/>
      <c r="P409" s="308"/>
      <c r="T409" s="281"/>
      <c r="U409" s="558"/>
      <c r="V409" s="561"/>
      <c r="W409" s="561"/>
      <c r="X409" s="561"/>
      <c r="Y409" s="561"/>
      <c r="Z409" s="561"/>
      <c r="AA409" s="561"/>
      <c r="AB409" s="561"/>
      <c r="AC409" s="561"/>
      <c r="AD409" s="561"/>
      <c r="AE409" s="561"/>
      <c r="AF409" s="561"/>
      <c r="AG409" s="564"/>
      <c r="AH409" s="283"/>
    </row>
    <row r="410" spans="2:34" ht="39.75" customHeight="1">
      <c r="B410" s="280"/>
      <c r="C410" s="595"/>
      <c r="D410" s="601"/>
      <c r="E410" s="566"/>
      <c r="F410" s="587"/>
      <c r="G410" s="614"/>
      <c r="H410" s="617" t="s">
        <v>1063</v>
      </c>
      <c r="I410" s="618" t="s">
        <v>52</v>
      </c>
      <c r="J410" s="579" t="s">
        <v>104</v>
      </c>
      <c r="K410" s="314" t="s">
        <v>215</v>
      </c>
      <c r="L410" s="342" t="s">
        <v>533</v>
      </c>
      <c r="M410" s="552" t="s">
        <v>146</v>
      </c>
      <c r="N410" s="553">
        <v>100</v>
      </c>
      <c r="O410" s="554"/>
      <c r="P410" s="308"/>
      <c r="T410" s="281"/>
      <c r="U410" s="557"/>
      <c r="V410" s="560"/>
      <c r="W410" s="560">
        <f>IF($N$410="","",$N$410)</f>
        <v>100</v>
      </c>
      <c r="X410" s="560"/>
      <c r="Y410" s="560"/>
      <c r="Z410" s="560"/>
      <c r="AA410" s="560"/>
      <c r="AB410" s="560"/>
      <c r="AC410" s="560"/>
      <c r="AD410" s="560"/>
      <c r="AE410" s="560"/>
      <c r="AF410" s="560"/>
      <c r="AG410" s="563"/>
      <c r="AH410" s="283"/>
    </row>
    <row r="411" spans="2:34" ht="39.75" customHeight="1">
      <c r="B411" s="280"/>
      <c r="C411" s="595"/>
      <c r="D411" s="601"/>
      <c r="E411" s="566"/>
      <c r="F411" s="587"/>
      <c r="G411" s="615"/>
      <c r="H411" s="541"/>
      <c r="I411" s="619"/>
      <c r="J411" s="550"/>
      <c r="K411" s="314" t="s">
        <v>216</v>
      </c>
      <c r="L411" s="342" t="s">
        <v>538</v>
      </c>
      <c r="M411" s="535"/>
      <c r="N411" s="535"/>
      <c r="O411" s="555"/>
      <c r="P411" s="308"/>
      <c r="T411" s="281"/>
      <c r="U411" s="558"/>
      <c r="V411" s="561"/>
      <c r="W411" s="561"/>
      <c r="X411" s="561"/>
      <c r="Y411" s="561"/>
      <c r="Z411" s="561"/>
      <c r="AA411" s="561"/>
      <c r="AB411" s="561"/>
      <c r="AC411" s="561"/>
      <c r="AD411" s="561"/>
      <c r="AE411" s="561"/>
      <c r="AF411" s="561"/>
      <c r="AG411" s="564"/>
      <c r="AH411" s="283"/>
    </row>
    <row r="412" spans="2:34" ht="39.75" customHeight="1">
      <c r="B412" s="280"/>
      <c r="C412" s="595"/>
      <c r="D412" s="601"/>
      <c r="E412" s="566"/>
      <c r="F412" s="587"/>
      <c r="G412" s="615"/>
      <c r="H412" s="541"/>
      <c r="I412" s="619"/>
      <c r="J412" s="550"/>
      <c r="K412" s="314" t="s">
        <v>217</v>
      </c>
      <c r="L412" s="341" t="s">
        <v>545</v>
      </c>
      <c r="M412" s="535"/>
      <c r="N412" s="535"/>
      <c r="O412" s="555"/>
      <c r="P412" s="308"/>
      <c r="T412" s="281"/>
      <c r="U412" s="558"/>
      <c r="V412" s="561"/>
      <c r="W412" s="561"/>
      <c r="X412" s="561"/>
      <c r="Y412" s="561"/>
      <c r="Z412" s="561"/>
      <c r="AA412" s="561"/>
      <c r="AB412" s="561"/>
      <c r="AC412" s="561"/>
      <c r="AD412" s="561"/>
      <c r="AE412" s="561"/>
      <c r="AF412" s="561"/>
      <c r="AG412" s="564"/>
      <c r="AH412" s="283"/>
    </row>
    <row r="413" spans="2:34" ht="39.75" customHeight="1">
      <c r="B413" s="280"/>
      <c r="C413" s="595"/>
      <c r="D413" s="601"/>
      <c r="E413" s="566"/>
      <c r="F413" s="587"/>
      <c r="G413" s="615"/>
      <c r="H413" s="541"/>
      <c r="I413" s="619"/>
      <c r="J413" s="550"/>
      <c r="K413" s="314" t="s">
        <v>241</v>
      </c>
      <c r="L413" s="341" t="s">
        <v>546</v>
      </c>
      <c r="M413" s="535"/>
      <c r="N413" s="535"/>
      <c r="O413" s="555"/>
      <c r="P413" s="308"/>
      <c r="T413" s="281"/>
      <c r="U413" s="558"/>
      <c r="V413" s="561"/>
      <c r="W413" s="561"/>
      <c r="X413" s="561"/>
      <c r="Y413" s="561"/>
      <c r="Z413" s="561"/>
      <c r="AA413" s="561"/>
      <c r="AB413" s="561"/>
      <c r="AC413" s="561"/>
      <c r="AD413" s="561"/>
      <c r="AE413" s="561"/>
      <c r="AF413" s="561"/>
      <c r="AG413" s="564"/>
      <c r="AH413" s="283"/>
    </row>
    <row r="414" spans="2:34" ht="39.75" customHeight="1">
      <c r="B414" s="280"/>
      <c r="C414" s="595"/>
      <c r="D414" s="601"/>
      <c r="E414" s="566"/>
      <c r="F414" s="587"/>
      <c r="G414" s="616"/>
      <c r="H414" s="588"/>
      <c r="I414" s="620"/>
      <c r="J414" s="574"/>
      <c r="K414" s="314" t="s">
        <v>243</v>
      </c>
      <c r="L414" s="341" t="s">
        <v>547</v>
      </c>
      <c r="M414" s="581"/>
      <c r="N414" s="581"/>
      <c r="O414" s="584"/>
      <c r="P414" s="308"/>
      <c r="T414" s="281"/>
      <c r="U414" s="558"/>
      <c r="V414" s="561"/>
      <c r="W414" s="561"/>
      <c r="X414" s="561"/>
      <c r="Y414" s="561"/>
      <c r="Z414" s="561"/>
      <c r="AA414" s="561"/>
      <c r="AB414" s="561"/>
      <c r="AC414" s="561"/>
      <c r="AD414" s="561"/>
      <c r="AE414" s="561"/>
      <c r="AF414" s="561"/>
      <c r="AG414" s="564"/>
      <c r="AH414" s="283"/>
    </row>
    <row r="415" spans="2:34" ht="39.75" customHeight="1">
      <c r="B415" s="280"/>
      <c r="C415" s="595"/>
      <c r="D415" s="601"/>
      <c r="E415" s="566"/>
      <c r="F415" s="587"/>
      <c r="G415" s="614"/>
      <c r="H415" s="617" t="s">
        <v>1064</v>
      </c>
      <c r="I415" s="618" t="s">
        <v>53</v>
      </c>
      <c r="J415" s="579" t="s">
        <v>104</v>
      </c>
      <c r="K415" s="314" t="s">
        <v>215</v>
      </c>
      <c r="L415" s="342" t="s">
        <v>533</v>
      </c>
      <c r="M415" s="552" t="s">
        <v>146</v>
      </c>
      <c r="N415" s="553">
        <v>80</v>
      </c>
      <c r="O415" s="554"/>
      <c r="P415" s="308"/>
      <c r="T415" s="281"/>
      <c r="U415" s="557"/>
      <c r="V415" s="560"/>
      <c r="W415" s="560"/>
      <c r="X415" s="560"/>
      <c r="Y415" s="560"/>
      <c r="Z415" s="560"/>
      <c r="AA415" s="560"/>
      <c r="AB415" s="560"/>
      <c r="AC415" s="560"/>
      <c r="AD415" s="560"/>
      <c r="AE415" s="560">
        <f>IF(N415="","",N415)</f>
        <v>80</v>
      </c>
      <c r="AF415" s="560"/>
      <c r="AG415" s="563"/>
      <c r="AH415" s="283"/>
    </row>
    <row r="416" spans="2:34" ht="39.75" customHeight="1">
      <c r="B416" s="280"/>
      <c r="C416" s="595"/>
      <c r="D416" s="601"/>
      <c r="E416" s="566"/>
      <c r="F416" s="587"/>
      <c r="G416" s="615"/>
      <c r="H416" s="541"/>
      <c r="I416" s="619"/>
      <c r="J416" s="550"/>
      <c r="K416" s="314" t="s">
        <v>216</v>
      </c>
      <c r="L416" s="342" t="s">
        <v>538</v>
      </c>
      <c r="M416" s="535"/>
      <c r="N416" s="535"/>
      <c r="O416" s="555"/>
      <c r="P416" s="308"/>
      <c r="T416" s="281"/>
      <c r="U416" s="558"/>
      <c r="V416" s="561"/>
      <c r="W416" s="561"/>
      <c r="X416" s="561"/>
      <c r="Y416" s="561"/>
      <c r="Z416" s="561"/>
      <c r="AA416" s="561"/>
      <c r="AB416" s="561"/>
      <c r="AC416" s="561"/>
      <c r="AD416" s="561"/>
      <c r="AE416" s="561"/>
      <c r="AF416" s="561"/>
      <c r="AG416" s="564"/>
      <c r="AH416" s="283"/>
    </row>
    <row r="417" spans="2:34" ht="39.75" customHeight="1">
      <c r="B417" s="280"/>
      <c r="C417" s="595"/>
      <c r="D417" s="601"/>
      <c r="E417" s="566"/>
      <c r="F417" s="587"/>
      <c r="G417" s="615"/>
      <c r="H417" s="541"/>
      <c r="I417" s="619"/>
      <c r="J417" s="550"/>
      <c r="K417" s="314" t="s">
        <v>217</v>
      </c>
      <c r="L417" s="341" t="s">
        <v>548</v>
      </c>
      <c r="M417" s="535"/>
      <c r="N417" s="535"/>
      <c r="O417" s="555"/>
      <c r="P417" s="308"/>
      <c r="T417" s="281"/>
      <c r="U417" s="558"/>
      <c r="V417" s="561"/>
      <c r="W417" s="561"/>
      <c r="X417" s="561"/>
      <c r="Y417" s="561"/>
      <c r="Z417" s="561"/>
      <c r="AA417" s="561"/>
      <c r="AB417" s="561"/>
      <c r="AC417" s="561"/>
      <c r="AD417" s="561"/>
      <c r="AE417" s="561"/>
      <c r="AF417" s="561"/>
      <c r="AG417" s="564"/>
      <c r="AH417" s="283"/>
    </row>
    <row r="418" spans="2:34" ht="39.75" customHeight="1">
      <c r="B418" s="280"/>
      <c r="C418" s="595"/>
      <c r="D418" s="601"/>
      <c r="E418" s="566"/>
      <c r="F418" s="587"/>
      <c r="G418" s="615"/>
      <c r="H418" s="541"/>
      <c r="I418" s="619"/>
      <c r="J418" s="550"/>
      <c r="K418" s="314" t="s">
        <v>241</v>
      </c>
      <c r="L418" s="341" t="s">
        <v>549</v>
      </c>
      <c r="M418" s="535"/>
      <c r="N418" s="535"/>
      <c r="O418" s="555"/>
      <c r="P418" s="308"/>
      <c r="T418" s="281"/>
      <c r="U418" s="558"/>
      <c r="V418" s="561"/>
      <c r="W418" s="561"/>
      <c r="X418" s="561"/>
      <c r="Y418" s="561"/>
      <c r="Z418" s="561"/>
      <c r="AA418" s="561"/>
      <c r="AB418" s="561"/>
      <c r="AC418" s="561"/>
      <c r="AD418" s="561"/>
      <c r="AE418" s="561"/>
      <c r="AF418" s="561"/>
      <c r="AG418" s="564"/>
      <c r="AH418" s="283"/>
    </row>
    <row r="419" spans="2:34" ht="39.75" customHeight="1">
      <c r="B419" s="280"/>
      <c r="C419" s="595"/>
      <c r="D419" s="601"/>
      <c r="E419" s="566"/>
      <c r="F419" s="587"/>
      <c r="G419" s="616"/>
      <c r="H419" s="588"/>
      <c r="I419" s="620"/>
      <c r="J419" s="574"/>
      <c r="K419" s="314" t="s">
        <v>243</v>
      </c>
      <c r="L419" s="341" t="s">
        <v>550</v>
      </c>
      <c r="M419" s="581"/>
      <c r="N419" s="581"/>
      <c r="O419" s="584"/>
      <c r="P419" s="308"/>
      <c r="T419" s="281"/>
      <c r="U419" s="558"/>
      <c r="V419" s="561"/>
      <c r="W419" s="561"/>
      <c r="X419" s="561"/>
      <c r="Y419" s="561"/>
      <c r="Z419" s="561"/>
      <c r="AA419" s="561"/>
      <c r="AB419" s="561"/>
      <c r="AC419" s="561"/>
      <c r="AD419" s="561"/>
      <c r="AE419" s="561"/>
      <c r="AF419" s="561"/>
      <c r="AG419" s="564"/>
      <c r="AH419" s="283"/>
    </row>
    <row r="420" spans="2:34" ht="39.75" customHeight="1">
      <c r="B420" s="280"/>
      <c r="C420" s="595"/>
      <c r="D420" s="601"/>
      <c r="E420" s="566"/>
      <c r="F420" s="587"/>
      <c r="G420" s="614"/>
      <c r="H420" s="617" t="s">
        <v>1065</v>
      </c>
      <c r="I420" s="618" t="s">
        <v>54</v>
      </c>
      <c r="J420" s="579" t="s">
        <v>104</v>
      </c>
      <c r="K420" s="314" t="s">
        <v>215</v>
      </c>
      <c r="L420" s="342" t="s">
        <v>533</v>
      </c>
      <c r="M420" s="552" t="s">
        <v>146</v>
      </c>
      <c r="N420" s="553">
        <v>60</v>
      </c>
      <c r="O420" s="554"/>
      <c r="P420" s="308"/>
      <c r="T420" s="281"/>
      <c r="U420" s="557"/>
      <c r="V420" s="560"/>
      <c r="W420" s="560"/>
      <c r="X420" s="560"/>
      <c r="Y420" s="560"/>
      <c r="Z420" s="560"/>
      <c r="AA420" s="560"/>
      <c r="AB420" s="560"/>
      <c r="AC420" s="560"/>
      <c r="AD420" s="560"/>
      <c r="AE420" s="560">
        <f>IF(N420="","",N420)</f>
        <v>60</v>
      </c>
      <c r="AF420" s="560"/>
      <c r="AG420" s="563"/>
      <c r="AH420" s="283"/>
    </row>
    <row r="421" spans="2:34" ht="39.75" customHeight="1">
      <c r="B421" s="280"/>
      <c r="C421" s="595"/>
      <c r="D421" s="601"/>
      <c r="E421" s="566"/>
      <c r="F421" s="587"/>
      <c r="G421" s="615"/>
      <c r="H421" s="541"/>
      <c r="I421" s="619"/>
      <c r="J421" s="550"/>
      <c r="K421" s="314" t="s">
        <v>216</v>
      </c>
      <c r="L421" s="342" t="s">
        <v>538</v>
      </c>
      <c r="M421" s="535"/>
      <c r="N421" s="535"/>
      <c r="O421" s="555"/>
      <c r="P421" s="308"/>
      <c r="T421" s="281"/>
      <c r="U421" s="558"/>
      <c r="V421" s="561"/>
      <c r="W421" s="561"/>
      <c r="X421" s="561"/>
      <c r="Y421" s="561"/>
      <c r="Z421" s="561"/>
      <c r="AA421" s="561"/>
      <c r="AB421" s="561"/>
      <c r="AC421" s="561"/>
      <c r="AD421" s="561"/>
      <c r="AE421" s="561"/>
      <c r="AF421" s="561"/>
      <c r="AG421" s="564"/>
      <c r="AH421" s="283"/>
    </row>
    <row r="422" spans="2:34" ht="39.75" customHeight="1">
      <c r="B422" s="280"/>
      <c r="C422" s="595"/>
      <c r="D422" s="601"/>
      <c r="E422" s="566"/>
      <c r="F422" s="587"/>
      <c r="G422" s="615"/>
      <c r="H422" s="541"/>
      <c r="I422" s="619"/>
      <c r="J422" s="550"/>
      <c r="K422" s="314" t="s">
        <v>217</v>
      </c>
      <c r="L422" s="341" t="s">
        <v>551</v>
      </c>
      <c r="M422" s="535"/>
      <c r="N422" s="535"/>
      <c r="O422" s="555"/>
      <c r="P422" s="308"/>
      <c r="T422" s="281"/>
      <c r="U422" s="558"/>
      <c r="V422" s="561"/>
      <c r="W422" s="561"/>
      <c r="X422" s="561"/>
      <c r="Y422" s="561"/>
      <c r="Z422" s="561"/>
      <c r="AA422" s="561"/>
      <c r="AB422" s="561"/>
      <c r="AC422" s="561"/>
      <c r="AD422" s="561"/>
      <c r="AE422" s="561"/>
      <c r="AF422" s="561"/>
      <c r="AG422" s="564"/>
      <c r="AH422" s="283"/>
    </row>
    <row r="423" spans="2:34" ht="39.75" customHeight="1">
      <c r="B423" s="280"/>
      <c r="C423" s="595"/>
      <c r="D423" s="601"/>
      <c r="E423" s="566"/>
      <c r="F423" s="587"/>
      <c r="G423" s="615"/>
      <c r="H423" s="541"/>
      <c r="I423" s="619"/>
      <c r="J423" s="550"/>
      <c r="K423" s="314" t="s">
        <v>241</v>
      </c>
      <c r="L423" s="341" t="s">
        <v>552</v>
      </c>
      <c r="M423" s="535"/>
      <c r="N423" s="535"/>
      <c r="O423" s="555"/>
      <c r="P423" s="308"/>
      <c r="T423" s="281"/>
      <c r="U423" s="558"/>
      <c r="V423" s="561"/>
      <c r="W423" s="561"/>
      <c r="X423" s="561"/>
      <c r="Y423" s="561"/>
      <c r="Z423" s="561"/>
      <c r="AA423" s="561"/>
      <c r="AB423" s="561"/>
      <c r="AC423" s="561"/>
      <c r="AD423" s="561"/>
      <c r="AE423" s="561"/>
      <c r="AF423" s="561"/>
      <c r="AG423" s="564"/>
      <c r="AH423" s="283"/>
    </row>
    <row r="424" spans="2:34" ht="39.75" customHeight="1">
      <c r="B424" s="280"/>
      <c r="C424" s="595"/>
      <c r="D424" s="601"/>
      <c r="E424" s="566"/>
      <c r="F424" s="587"/>
      <c r="G424" s="616"/>
      <c r="H424" s="588"/>
      <c r="I424" s="620"/>
      <c r="J424" s="574"/>
      <c r="K424" s="314" t="s">
        <v>243</v>
      </c>
      <c r="L424" s="341" t="s">
        <v>553</v>
      </c>
      <c r="M424" s="581"/>
      <c r="N424" s="581"/>
      <c r="O424" s="584"/>
      <c r="P424" s="308"/>
      <c r="T424" s="281"/>
      <c r="U424" s="558"/>
      <c r="V424" s="561"/>
      <c r="W424" s="561"/>
      <c r="X424" s="561"/>
      <c r="Y424" s="561"/>
      <c r="Z424" s="561"/>
      <c r="AA424" s="561"/>
      <c r="AB424" s="561"/>
      <c r="AC424" s="561"/>
      <c r="AD424" s="561"/>
      <c r="AE424" s="561"/>
      <c r="AF424" s="561"/>
      <c r="AG424" s="564"/>
      <c r="AH424" s="283"/>
    </row>
    <row r="425" spans="2:34" ht="39.75" customHeight="1">
      <c r="B425" s="280"/>
      <c r="C425" s="595"/>
      <c r="D425" s="601"/>
      <c r="E425" s="566"/>
      <c r="F425" s="587"/>
      <c r="G425" s="614"/>
      <c r="H425" s="617" t="s">
        <v>1066</v>
      </c>
      <c r="I425" s="618" t="s">
        <v>55</v>
      </c>
      <c r="J425" s="579" t="s">
        <v>104</v>
      </c>
      <c r="K425" s="314" t="s">
        <v>215</v>
      </c>
      <c r="L425" s="342" t="s">
        <v>533</v>
      </c>
      <c r="M425" s="552" t="s">
        <v>146</v>
      </c>
      <c r="N425" s="553">
        <v>100</v>
      </c>
      <c r="O425" s="554"/>
      <c r="P425" s="308"/>
      <c r="T425" s="281"/>
      <c r="U425" s="557">
        <f>IF(N425="","",N425)</f>
        <v>100</v>
      </c>
      <c r="V425" s="560"/>
      <c r="W425" s="560"/>
      <c r="X425" s="560"/>
      <c r="Y425" s="560"/>
      <c r="Z425" s="560"/>
      <c r="AA425" s="560"/>
      <c r="AB425" s="560"/>
      <c r="AC425" s="560"/>
      <c r="AD425" s="560"/>
      <c r="AE425" s="560"/>
      <c r="AF425" s="560"/>
      <c r="AG425" s="563"/>
      <c r="AH425" s="283"/>
    </row>
    <row r="426" spans="2:34" ht="39.75" customHeight="1">
      <c r="B426" s="280"/>
      <c r="C426" s="595"/>
      <c r="D426" s="601"/>
      <c r="E426" s="566"/>
      <c r="F426" s="587"/>
      <c r="G426" s="615"/>
      <c r="H426" s="541"/>
      <c r="I426" s="619"/>
      <c r="J426" s="550"/>
      <c r="K426" s="314" t="s">
        <v>216</v>
      </c>
      <c r="L426" s="342" t="s">
        <v>538</v>
      </c>
      <c r="M426" s="535"/>
      <c r="N426" s="535"/>
      <c r="O426" s="555"/>
      <c r="P426" s="308"/>
      <c r="T426" s="281"/>
      <c r="U426" s="558"/>
      <c r="V426" s="561"/>
      <c r="W426" s="561"/>
      <c r="X426" s="561"/>
      <c r="Y426" s="561"/>
      <c r="Z426" s="561"/>
      <c r="AA426" s="561"/>
      <c r="AB426" s="561"/>
      <c r="AC426" s="561"/>
      <c r="AD426" s="561"/>
      <c r="AE426" s="561"/>
      <c r="AF426" s="561"/>
      <c r="AG426" s="564"/>
      <c r="AH426" s="283"/>
    </row>
    <row r="427" spans="2:34" ht="39.75" customHeight="1">
      <c r="B427" s="280"/>
      <c r="C427" s="595"/>
      <c r="D427" s="601"/>
      <c r="E427" s="566"/>
      <c r="F427" s="587"/>
      <c r="G427" s="615"/>
      <c r="H427" s="541"/>
      <c r="I427" s="619"/>
      <c r="J427" s="550"/>
      <c r="K427" s="314" t="s">
        <v>217</v>
      </c>
      <c r="L427" s="341" t="s">
        <v>554</v>
      </c>
      <c r="M427" s="535"/>
      <c r="N427" s="535"/>
      <c r="O427" s="555"/>
      <c r="P427" s="308"/>
      <c r="T427" s="281"/>
      <c r="U427" s="558"/>
      <c r="V427" s="561"/>
      <c r="W427" s="561"/>
      <c r="X427" s="561"/>
      <c r="Y427" s="561"/>
      <c r="Z427" s="561"/>
      <c r="AA427" s="561"/>
      <c r="AB427" s="561"/>
      <c r="AC427" s="561"/>
      <c r="AD427" s="561"/>
      <c r="AE427" s="561"/>
      <c r="AF427" s="561"/>
      <c r="AG427" s="564"/>
      <c r="AH427" s="283"/>
    </row>
    <row r="428" spans="2:34" ht="39.75" customHeight="1">
      <c r="B428" s="280"/>
      <c r="C428" s="595"/>
      <c r="D428" s="601"/>
      <c r="E428" s="566"/>
      <c r="F428" s="587"/>
      <c r="G428" s="615"/>
      <c r="H428" s="541"/>
      <c r="I428" s="619"/>
      <c r="J428" s="550"/>
      <c r="K428" s="314" t="s">
        <v>241</v>
      </c>
      <c r="L428" s="341" t="s">
        <v>555</v>
      </c>
      <c r="M428" s="535"/>
      <c r="N428" s="535"/>
      <c r="O428" s="555"/>
      <c r="P428" s="308"/>
      <c r="T428" s="281"/>
      <c r="U428" s="558"/>
      <c r="V428" s="561"/>
      <c r="W428" s="561"/>
      <c r="X428" s="561"/>
      <c r="Y428" s="561"/>
      <c r="Z428" s="561"/>
      <c r="AA428" s="561"/>
      <c r="AB428" s="561"/>
      <c r="AC428" s="561"/>
      <c r="AD428" s="561"/>
      <c r="AE428" s="561"/>
      <c r="AF428" s="561"/>
      <c r="AG428" s="564"/>
      <c r="AH428" s="283"/>
    </row>
    <row r="429" spans="2:34" ht="39.75" customHeight="1">
      <c r="B429" s="280"/>
      <c r="C429" s="595"/>
      <c r="D429" s="601"/>
      <c r="E429" s="566"/>
      <c r="F429" s="587"/>
      <c r="G429" s="616"/>
      <c r="H429" s="588"/>
      <c r="I429" s="620"/>
      <c r="J429" s="574"/>
      <c r="K429" s="314" t="s">
        <v>243</v>
      </c>
      <c r="L429" s="341" t="s">
        <v>556</v>
      </c>
      <c r="M429" s="581"/>
      <c r="N429" s="581"/>
      <c r="O429" s="584"/>
      <c r="P429" s="308"/>
      <c r="T429" s="281"/>
      <c r="U429" s="558"/>
      <c r="V429" s="561"/>
      <c r="W429" s="561"/>
      <c r="X429" s="561"/>
      <c r="Y429" s="561"/>
      <c r="Z429" s="561"/>
      <c r="AA429" s="561"/>
      <c r="AB429" s="561"/>
      <c r="AC429" s="561"/>
      <c r="AD429" s="561"/>
      <c r="AE429" s="561"/>
      <c r="AF429" s="561"/>
      <c r="AG429" s="564"/>
      <c r="AH429" s="283"/>
    </row>
    <row r="430" spans="2:34" ht="39.75" customHeight="1">
      <c r="B430" s="280"/>
      <c r="C430" s="595"/>
      <c r="D430" s="601"/>
      <c r="E430" s="566"/>
      <c r="F430" s="587"/>
      <c r="G430" s="321"/>
      <c r="H430" s="623" t="s">
        <v>29</v>
      </c>
      <c r="I430" s="624"/>
      <c r="J430" s="624"/>
      <c r="K430" s="356"/>
      <c r="L430" s="343"/>
      <c r="M430" s="361"/>
      <c r="N430" s="362"/>
      <c r="O430" s="363"/>
      <c r="P430" s="308"/>
      <c r="T430" s="281"/>
      <c r="U430" s="325"/>
      <c r="V430" s="326"/>
      <c r="W430" s="326"/>
      <c r="X430" s="326"/>
      <c r="Y430" s="326"/>
      <c r="Z430" s="326"/>
      <c r="AA430" s="326"/>
      <c r="AB430" s="326"/>
      <c r="AC430" s="326"/>
      <c r="AD430" s="326"/>
      <c r="AE430" s="326"/>
      <c r="AF430" s="326"/>
      <c r="AG430" s="327"/>
      <c r="AH430" s="283"/>
    </row>
    <row r="431" spans="2:34" ht="39.75" customHeight="1">
      <c r="B431" s="280"/>
      <c r="C431" s="595"/>
      <c r="D431" s="601"/>
      <c r="E431" s="566"/>
      <c r="F431" s="587"/>
      <c r="G431" s="614"/>
      <c r="H431" s="617" t="s">
        <v>1067</v>
      </c>
      <c r="I431" s="618" t="s">
        <v>56</v>
      </c>
      <c r="J431" s="579" t="s">
        <v>90</v>
      </c>
      <c r="K431" s="314" t="s">
        <v>215</v>
      </c>
      <c r="L431" s="342" t="s">
        <v>533</v>
      </c>
      <c r="M431" s="552" t="s">
        <v>146</v>
      </c>
      <c r="N431" s="553">
        <v>100</v>
      </c>
      <c r="O431" s="554"/>
      <c r="P431" s="308"/>
      <c r="T431" s="281"/>
      <c r="U431" s="557"/>
      <c r="V431" s="557">
        <f>IF($N$431="","",$N$431)</f>
        <v>100</v>
      </c>
      <c r="W431" s="557">
        <f>IF($N$431="","",$N$431)</f>
        <v>100</v>
      </c>
      <c r="X431" s="560"/>
      <c r="Y431" s="560"/>
      <c r="Z431" s="560"/>
      <c r="AA431" s="560"/>
      <c r="AB431" s="560"/>
      <c r="AC431" s="560"/>
      <c r="AD431" s="560"/>
      <c r="AE431" s="560"/>
      <c r="AF431" s="560"/>
      <c r="AG431" s="563"/>
      <c r="AH431" s="283"/>
    </row>
    <row r="432" spans="2:34" ht="39.75" customHeight="1">
      <c r="B432" s="280"/>
      <c r="C432" s="595"/>
      <c r="D432" s="601"/>
      <c r="E432" s="566"/>
      <c r="F432" s="587"/>
      <c r="G432" s="615"/>
      <c r="H432" s="541"/>
      <c r="I432" s="619"/>
      <c r="J432" s="550"/>
      <c r="K432" s="314" t="s">
        <v>216</v>
      </c>
      <c r="L432" s="342" t="s">
        <v>557</v>
      </c>
      <c r="M432" s="535"/>
      <c r="N432" s="535"/>
      <c r="O432" s="555"/>
      <c r="P432" s="308"/>
      <c r="T432" s="281"/>
      <c r="U432" s="558"/>
      <c r="V432" s="558"/>
      <c r="W432" s="558"/>
      <c r="X432" s="561"/>
      <c r="Y432" s="561"/>
      <c r="Z432" s="561"/>
      <c r="AA432" s="561"/>
      <c r="AB432" s="561"/>
      <c r="AC432" s="561"/>
      <c r="AD432" s="561"/>
      <c r="AE432" s="561"/>
      <c r="AF432" s="561"/>
      <c r="AG432" s="564"/>
      <c r="AH432" s="283"/>
    </row>
    <row r="433" spans="2:34" ht="39.75" customHeight="1">
      <c r="B433" s="280"/>
      <c r="C433" s="595"/>
      <c r="D433" s="601"/>
      <c r="E433" s="566"/>
      <c r="F433" s="587"/>
      <c r="G433" s="615"/>
      <c r="H433" s="541"/>
      <c r="I433" s="619"/>
      <c r="J433" s="550"/>
      <c r="K433" s="314" t="s">
        <v>217</v>
      </c>
      <c r="L433" s="341" t="s">
        <v>558</v>
      </c>
      <c r="M433" s="535"/>
      <c r="N433" s="535"/>
      <c r="O433" s="555"/>
      <c r="P433" s="308"/>
      <c r="T433" s="281"/>
      <c r="U433" s="558"/>
      <c r="V433" s="558"/>
      <c r="W433" s="558"/>
      <c r="X433" s="561"/>
      <c r="Y433" s="561"/>
      <c r="Z433" s="561"/>
      <c r="AA433" s="561"/>
      <c r="AB433" s="561"/>
      <c r="AC433" s="561"/>
      <c r="AD433" s="561"/>
      <c r="AE433" s="561"/>
      <c r="AF433" s="561"/>
      <c r="AG433" s="564"/>
      <c r="AH433" s="283"/>
    </row>
    <row r="434" spans="2:34" ht="39.75" customHeight="1">
      <c r="B434" s="280"/>
      <c r="C434" s="595"/>
      <c r="D434" s="601"/>
      <c r="E434" s="566"/>
      <c r="F434" s="587"/>
      <c r="G434" s="615"/>
      <c r="H434" s="541"/>
      <c r="I434" s="619"/>
      <c r="J434" s="550"/>
      <c r="K434" s="314" t="s">
        <v>241</v>
      </c>
      <c r="L434" s="341" t="s">
        <v>559</v>
      </c>
      <c r="M434" s="535"/>
      <c r="N434" s="535"/>
      <c r="O434" s="555"/>
      <c r="P434" s="308"/>
      <c r="T434" s="281"/>
      <c r="U434" s="558"/>
      <c r="V434" s="558"/>
      <c r="W434" s="558"/>
      <c r="X434" s="561"/>
      <c r="Y434" s="561"/>
      <c r="Z434" s="561"/>
      <c r="AA434" s="561"/>
      <c r="AB434" s="561"/>
      <c r="AC434" s="561"/>
      <c r="AD434" s="561"/>
      <c r="AE434" s="561"/>
      <c r="AF434" s="561"/>
      <c r="AG434" s="564"/>
      <c r="AH434" s="283"/>
    </row>
    <row r="435" spans="2:34" ht="39.75" customHeight="1">
      <c r="B435" s="280"/>
      <c r="C435" s="595"/>
      <c r="D435" s="601"/>
      <c r="E435" s="566"/>
      <c r="F435" s="587"/>
      <c r="G435" s="616"/>
      <c r="H435" s="588"/>
      <c r="I435" s="620"/>
      <c r="J435" s="574"/>
      <c r="K435" s="314" t="s">
        <v>243</v>
      </c>
      <c r="L435" s="341" t="s">
        <v>560</v>
      </c>
      <c r="M435" s="581"/>
      <c r="N435" s="581"/>
      <c r="O435" s="584"/>
      <c r="P435" s="308"/>
      <c r="T435" s="281"/>
      <c r="U435" s="558"/>
      <c r="V435" s="558"/>
      <c r="W435" s="558"/>
      <c r="X435" s="561"/>
      <c r="Y435" s="561"/>
      <c r="Z435" s="561"/>
      <c r="AA435" s="561"/>
      <c r="AB435" s="561"/>
      <c r="AC435" s="561"/>
      <c r="AD435" s="561"/>
      <c r="AE435" s="561"/>
      <c r="AF435" s="561"/>
      <c r="AG435" s="564"/>
      <c r="AH435" s="283"/>
    </row>
    <row r="436" spans="2:34" ht="39.75" customHeight="1">
      <c r="B436" s="280"/>
      <c r="C436" s="595"/>
      <c r="D436" s="601"/>
      <c r="E436" s="566"/>
      <c r="F436" s="587"/>
      <c r="G436" s="614"/>
      <c r="H436" s="617" t="s">
        <v>1068</v>
      </c>
      <c r="I436" s="618" t="s">
        <v>57</v>
      </c>
      <c r="J436" s="579" t="s">
        <v>90</v>
      </c>
      <c r="K436" s="314" t="s">
        <v>215</v>
      </c>
      <c r="L436" s="342" t="s">
        <v>533</v>
      </c>
      <c r="M436" s="552" t="s">
        <v>146</v>
      </c>
      <c r="N436" s="553">
        <v>80</v>
      </c>
      <c r="O436" s="554"/>
      <c r="P436" s="308"/>
      <c r="T436" s="281"/>
      <c r="U436" s="557"/>
      <c r="V436" s="557">
        <f>IF($N$436="","",$N$436)</f>
        <v>80</v>
      </c>
      <c r="W436" s="557">
        <f>IF($N$436="","",$N$436)</f>
        <v>80</v>
      </c>
      <c r="X436" s="560"/>
      <c r="Y436" s="560"/>
      <c r="Z436" s="560"/>
      <c r="AA436" s="560"/>
      <c r="AB436" s="560"/>
      <c r="AC436" s="560"/>
      <c r="AD436" s="560"/>
      <c r="AE436" s="560"/>
      <c r="AF436" s="560"/>
      <c r="AG436" s="563"/>
      <c r="AH436" s="283"/>
    </row>
    <row r="437" spans="2:34" ht="39.75" customHeight="1">
      <c r="B437" s="280"/>
      <c r="C437" s="595"/>
      <c r="D437" s="601"/>
      <c r="E437" s="566"/>
      <c r="F437" s="587"/>
      <c r="G437" s="615"/>
      <c r="H437" s="541"/>
      <c r="I437" s="619"/>
      <c r="J437" s="550"/>
      <c r="K437" s="314" t="s">
        <v>216</v>
      </c>
      <c r="L437" s="342" t="s">
        <v>557</v>
      </c>
      <c r="M437" s="535"/>
      <c r="N437" s="535"/>
      <c r="O437" s="555"/>
      <c r="P437" s="308"/>
      <c r="T437" s="281"/>
      <c r="U437" s="558"/>
      <c r="V437" s="558"/>
      <c r="W437" s="558"/>
      <c r="X437" s="561"/>
      <c r="Y437" s="561"/>
      <c r="Z437" s="561"/>
      <c r="AA437" s="561"/>
      <c r="AB437" s="561"/>
      <c r="AC437" s="561"/>
      <c r="AD437" s="561"/>
      <c r="AE437" s="561"/>
      <c r="AF437" s="561"/>
      <c r="AG437" s="564"/>
      <c r="AH437" s="283"/>
    </row>
    <row r="438" spans="2:34" ht="39.75" customHeight="1">
      <c r="B438" s="280"/>
      <c r="C438" s="595"/>
      <c r="D438" s="601"/>
      <c r="E438" s="566"/>
      <c r="F438" s="587"/>
      <c r="G438" s="615"/>
      <c r="H438" s="541"/>
      <c r="I438" s="619"/>
      <c r="J438" s="550"/>
      <c r="K438" s="314" t="s">
        <v>217</v>
      </c>
      <c r="L438" s="341" t="s">
        <v>561</v>
      </c>
      <c r="M438" s="535"/>
      <c r="N438" s="535"/>
      <c r="O438" s="555"/>
      <c r="P438" s="308"/>
      <c r="T438" s="281"/>
      <c r="U438" s="558"/>
      <c r="V438" s="558"/>
      <c r="W438" s="558"/>
      <c r="X438" s="561"/>
      <c r="Y438" s="561"/>
      <c r="Z438" s="561"/>
      <c r="AA438" s="561"/>
      <c r="AB438" s="561"/>
      <c r="AC438" s="561"/>
      <c r="AD438" s="561"/>
      <c r="AE438" s="561"/>
      <c r="AF438" s="561"/>
      <c r="AG438" s="564"/>
      <c r="AH438" s="283"/>
    </row>
    <row r="439" spans="2:34" ht="39.75" customHeight="1">
      <c r="B439" s="280"/>
      <c r="C439" s="595"/>
      <c r="D439" s="601"/>
      <c r="E439" s="566"/>
      <c r="F439" s="587"/>
      <c r="G439" s="615"/>
      <c r="H439" s="541"/>
      <c r="I439" s="619"/>
      <c r="J439" s="550"/>
      <c r="K439" s="314" t="s">
        <v>241</v>
      </c>
      <c r="L439" s="341" t="s">
        <v>562</v>
      </c>
      <c r="M439" s="535"/>
      <c r="N439" s="535"/>
      <c r="O439" s="555"/>
      <c r="P439" s="308"/>
      <c r="T439" s="281"/>
      <c r="U439" s="558"/>
      <c r="V439" s="558"/>
      <c r="W439" s="558"/>
      <c r="X439" s="561"/>
      <c r="Y439" s="561"/>
      <c r="Z439" s="561"/>
      <c r="AA439" s="561"/>
      <c r="AB439" s="561"/>
      <c r="AC439" s="561"/>
      <c r="AD439" s="561"/>
      <c r="AE439" s="561"/>
      <c r="AF439" s="561"/>
      <c r="AG439" s="564"/>
      <c r="AH439" s="283"/>
    </row>
    <row r="440" spans="2:34" ht="39.75" customHeight="1">
      <c r="B440" s="280"/>
      <c r="C440" s="595"/>
      <c r="D440" s="601"/>
      <c r="E440" s="566"/>
      <c r="F440" s="587"/>
      <c r="G440" s="616"/>
      <c r="H440" s="588"/>
      <c r="I440" s="620"/>
      <c r="J440" s="574"/>
      <c r="K440" s="314" t="s">
        <v>243</v>
      </c>
      <c r="L440" s="341" t="s">
        <v>563</v>
      </c>
      <c r="M440" s="581"/>
      <c r="N440" s="581"/>
      <c r="O440" s="584"/>
      <c r="P440" s="308"/>
      <c r="T440" s="281"/>
      <c r="U440" s="558"/>
      <c r="V440" s="558"/>
      <c r="W440" s="558"/>
      <c r="X440" s="561"/>
      <c r="Y440" s="561"/>
      <c r="Z440" s="561"/>
      <c r="AA440" s="561"/>
      <c r="AB440" s="561"/>
      <c r="AC440" s="561"/>
      <c r="AD440" s="561"/>
      <c r="AE440" s="561"/>
      <c r="AF440" s="561"/>
      <c r="AG440" s="564"/>
      <c r="AH440" s="283"/>
    </row>
    <row r="441" spans="2:34" ht="39.75" customHeight="1">
      <c r="B441" s="280"/>
      <c r="C441" s="595"/>
      <c r="D441" s="601"/>
      <c r="E441" s="566"/>
      <c r="F441" s="587"/>
      <c r="G441" s="614"/>
      <c r="H441" s="617" t="s">
        <v>1069</v>
      </c>
      <c r="I441" s="618" t="s">
        <v>58</v>
      </c>
      <c r="J441" s="579" t="s">
        <v>90</v>
      </c>
      <c r="K441" s="314" t="s">
        <v>215</v>
      </c>
      <c r="L441" s="342" t="s">
        <v>533</v>
      </c>
      <c r="M441" s="552" t="s">
        <v>146</v>
      </c>
      <c r="N441" s="553">
        <v>100</v>
      </c>
      <c r="O441" s="554"/>
      <c r="P441" s="308"/>
      <c r="T441" s="281"/>
      <c r="U441" s="557">
        <f>IF($N$441="","",$N$441)</f>
        <v>100</v>
      </c>
      <c r="V441" s="557">
        <f>IF($N$441="","",$N$441)</f>
        <v>100</v>
      </c>
      <c r="W441" s="557">
        <f>IF($N$441="","",$N$441)</f>
        <v>100</v>
      </c>
      <c r="X441" s="560"/>
      <c r="Y441" s="560"/>
      <c r="Z441" s="560"/>
      <c r="AA441" s="560"/>
      <c r="AB441" s="560"/>
      <c r="AC441" s="560"/>
      <c r="AD441" s="560"/>
      <c r="AE441" s="560"/>
      <c r="AF441" s="560"/>
      <c r="AG441" s="563"/>
      <c r="AH441" s="283"/>
    </row>
    <row r="442" spans="2:34" ht="39.75" customHeight="1">
      <c r="B442" s="280"/>
      <c r="C442" s="595"/>
      <c r="D442" s="601"/>
      <c r="E442" s="566"/>
      <c r="F442" s="587"/>
      <c r="G442" s="615"/>
      <c r="H442" s="541"/>
      <c r="I442" s="619"/>
      <c r="J442" s="550"/>
      <c r="K442" s="314" t="s">
        <v>216</v>
      </c>
      <c r="L442" s="342" t="s">
        <v>557</v>
      </c>
      <c r="M442" s="535"/>
      <c r="N442" s="535"/>
      <c r="O442" s="555"/>
      <c r="P442" s="308"/>
      <c r="T442" s="281"/>
      <c r="U442" s="558"/>
      <c r="V442" s="558"/>
      <c r="W442" s="558"/>
      <c r="X442" s="561"/>
      <c r="Y442" s="561"/>
      <c r="Z442" s="561"/>
      <c r="AA442" s="561"/>
      <c r="AB442" s="561"/>
      <c r="AC442" s="561"/>
      <c r="AD442" s="561"/>
      <c r="AE442" s="561"/>
      <c r="AF442" s="561"/>
      <c r="AG442" s="564"/>
      <c r="AH442" s="283"/>
    </row>
    <row r="443" spans="2:34" ht="39.75" customHeight="1">
      <c r="B443" s="280"/>
      <c r="C443" s="595"/>
      <c r="D443" s="601"/>
      <c r="E443" s="566"/>
      <c r="F443" s="587"/>
      <c r="G443" s="615"/>
      <c r="H443" s="541"/>
      <c r="I443" s="619"/>
      <c r="J443" s="550"/>
      <c r="K443" s="314" t="s">
        <v>217</v>
      </c>
      <c r="L443" s="341" t="s">
        <v>564</v>
      </c>
      <c r="M443" s="535"/>
      <c r="N443" s="535"/>
      <c r="O443" s="555"/>
      <c r="P443" s="308"/>
      <c r="T443" s="281"/>
      <c r="U443" s="558"/>
      <c r="V443" s="558"/>
      <c r="W443" s="558"/>
      <c r="X443" s="561"/>
      <c r="Y443" s="561"/>
      <c r="Z443" s="561"/>
      <c r="AA443" s="561"/>
      <c r="AB443" s="561"/>
      <c r="AC443" s="561"/>
      <c r="AD443" s="561"/>
      <c r="AE443" s="561"/>
      <c r="AF443" s="561"/>
      <c r="AG443" s="564"/>
      <c r="AH443" s="283"/>
    </row>
    <row r="444" spans="2:34" ht="39.75" customHeight="1">
      <c r="B444" s="280"/>
      <c r="C444" s="595"/>
      <c r="D444" s="601"/>
      <c r="E444" s="566"/>
      <c r="F444" s="587"/>
      <c r="G444" s="615"/>
      <c r="H444" s="541"/>
      <c r="I444" s="619"/>
      <c r="J444" s="550"/>
      <c r="K444" s="314" t="s">
        <v>241</v>
      </c>
      <c r="L444" s="341" t="s">
        <v>565</v>
      </c>
      <c r="M444" s="535"/>
      <c r="N444" s="535"/>
      <c r="O444" s="555"/>
      <c r="P444" s="308"/>
      <c r="T444" s="281"/>
      <c r="U444" s="558"/>
      <c r="V444" s="558"/>
      <c r="W444" s="558"/>
      <c r="X444" s="561"/>
      <c r="Y444" s="561"/>
      <c r="Z444" s="561"/>
      <c r="AA444" s="561"/>
      <c r="AB444" s="561"/>
      <c r="AC444" s="561"/>
      <c r="AD444" s="561"/>
      <c r="AE444" s="561"/>
      <c r="AF444" s="561"/>
      <c r="AG444" s="564"/>
      <c r="AH444" s="283"/>
    </row>
    <row r="445" spans="2:34" ht="39.75" customHeight="1">
      <c r="B445" s="280"/>
      <c r="C445" s="595"/>
      <c r="D445" s="601"/>
      <c r="E445" s="566"/>
      <c r="F445" s="587"/>
      <c r="G445" s="616"/>
      <c r="H445" s="588"/>
      <c r="I445" s="620"/>
      <c r="J445" s="574"/>
      <c r="K445" s="314" t="s">
        <v>243</v>
      </c>
      <c r="L445" s="341" t="s">
        <v>566</v>
      </c>
      <c r="M445" s="581"/>
      <c r="N445" s="581"/>
      <c r="O445" s="584"/>
      <c r="P445" s="308"/>
      <c r="T445" s="281"/>
      <c r="U445" s="558"/>
      <c r="V445" s="558"/>
      <c r="W445" s="558"/>
      <c r="X445" s="561"/>
      <c r="Y445" s="561"/>
      <c r="Z445" s="561"/>
      <c r="AA445" s="561"/>
      <c r="AB445" s="561"/>
      <c r="AC445" s="561"/>
      <c r="AD445" s="561"/>
      <c r="AE445" s="561"/>
      <c r="AF445" s="561"/>
      <c r="AG445" s="564"/>
      <c r="AH445" s="283"/>
    </row>
    <row r="446" spans="2:34" ht="39.75" customHeight="1">
      <c r="B446" s="280"/>
      <c r="C446" s="595"/>
      <c r="D446" s="601"/>
      <c r="E446" s="566"/>
      <c r="F446" s="587"/>
      <c r="G446" s="614"/>
      <c r="H446" s="617" t="s">
        <v>1070</v>
      </c>
      <c r="I446" s="618" t="s">
        <v>59</v>
      </c>
      <c r="J446" s="579" t="s">
        <v>90</v>
      </c>
      <c r="K446" s="314" t="s">
        <v>215</v>
      </c>
      <c r="L446" s="342" t="s">
        <v>533</v>
      </c>
      <c r="M446" s="552" t="s">
        <v>146</v>
      </c>
      <c r="N446" s="553">
        <v>60</v>
      </c>
      <c r="O446" s="554"/>
      <c r="P446" s="308"/>
      <c r="T446" s="281"/>
      <c r="U446" s="557"/>
      <c r="V446" s="557">
        <f>IF($N$446="","",$N$446)</f>
        <v>60</v>
      </c>
      <c r="W446" s="557">
        <f>IF($N$446="","",$N$446)</f>
        <v>60</v>
      </c>
      <c r="X446" s="560"/>
      <c r="Y446" s="560"/>
      <c r="Z446" s="560"/>
      <c r="AA446" s="560"/>
      <c r="AB446" s="560"/>
      <c r="AC446" s="560"/>
      <c r="AD446" s="560"/>
      <c r="AE446" s="560"/>
      <c r="AF446" s="560"/>
      <c r="AG446" s="563"/>
      <c r="AH446" s="283"/>
    </row>
    <row r="447" spans="2:34" ht="39.75" customHeight="1">
      <c r="B447" s="280"/>
      <c r="C447" s="595"/>
      <c r="D447" s="601"/>
      <c r="E447" s="566"/>
      <c r="F447" s="587"/>
      <c r="G447" s="615"/>
      <c r="H447" s="541"/>
      <c r="I447" s="619"/>
      <c r="J447" s="550"/>
      <c r="K447" s="314" t="s">
        <v>216</v>
      </c>
      <c r="L447" s="342" t="s">
        <v>557</v>
      </c>
      <c r="M447" s="535"/>
      <c r="N447" s="535"/>
      <c r="O447" s="555"/>
      <c r="P447" s="308"/>
      <c r="T447" s="281"/>
      <c r="U447" s="558"/>
      <c r="V447" s="558"/>
      <c r="W447" s="558"/>
      <c r="X447" s="561"/>
      <c r="Y447" s="561"/>
      <c r="Z447" s="561"/>
      <c r="AA447" s="561"/>
      <c r="AB447" s="561"/>
      <c r="AC447" s="561"/>
      <c r="AD447" s="561"/>
      <c r="AE447" s="561"/>
      <c r="AF447" s="561"/>
      <c r="AG447" s="564"/>
      <c r="AH447" s="283"/>
    </row>
    <row r="448" spans="2:34" ht="39.75" customHeight="1">
      <c r="B448" s="280"/>
      <c r="C448" s="595"/>
      <c r="D448" s="601"/>
      <c r="E448" s="566"/>
      <c r="F448" s="587"/>
      <c r="G448" s="615"/>
      <c r="H448" s="541"/>
      <c r="I448" s="619"/>
      <c r="J448" s="550"/>
      <c r="K448" s="314" t="s">
        <v>217</v>
      </c>
      <c r="L448" s="341" t="s">
        <v>567</v>
      </c>
      <c r="M448" s="535"/>
      <c r="N448" s="535"/>
      <c r="O448" s="555"/>
      <c r="P448" s="308"/>
      <c r="T448" s="281"/>
      <c r="U448" s="558"/>
      <c r="V448" s="558"/>
      <c r="W448" s="558"/>
      <c r="X448" s="561"/>
      <c r="Y448" s="561"/>
      <c r="Z448" s="561"/>
      <c r="AA448" s="561"/>
      <c r="AB448" s="561"/>
      <c r="AC448" s="561"/>
      <c r="AD448" s="561"/>
      <c r="AE448" s="561"/>
      <c r="AF448" s="561"/>
      <c r="AG448" s="564"/>
      <c r="AH448" s="283"/>
    </row>
    <row r="449" spans="2:34" ht="39.75" customHeight="1">
      <c r="B449" s="280"/>
      <c r="C449" s="595"/>
      <c r="D449" s="601"/>
      <c r="E449" s="566"/>
      <c r="F449" s="587"/>
      <c r="G449" s="615"/>
      <c r="H449" s="541"/>
      <c r="I449" s="619"/>
      <c r="J449" s="550"/>
      <c r="K449" s="314" t="s">
        <v>241</v>
      </c>
      <c r="L449" s="341" t="s">
        <v>568</v>
      </c>
      <c r="M449" s="535"/>
      <c r="N449" s="535"/>
      <c r="O449" s="555"/>
      <c r="P449" s="308"/>
      <c r="T449" s="281"/>
      <c r="U449" s="558"/>
      <c r="V449" s="558"/>
      <c r="W449" s="558"/>
      <c r="X449" s="561"/>
      <c r="Y449" s="561"/>
      <c r="Z449" s="561"/>
      <c r="AA449" s="561"/>
      <c r="AB449" s="561"/>
      <c r="AC449" s="561"/>
      <c r="AD449" s="561"/>
      <c r="AE449" s="561"/>
      <c r="AF449" s="561"/>
      <c r="AG449" s="564"/>
      <c r="AH449" s="283"/>
    </row>
    <row r="450" spans="2:34" ht="39.75" customHeight="1">
      <c r="B450" s="280"/>
      <c r="C450" s="595"/>
      <c r="D450" s="601"/>
      <c r="E450" s="566"/>
      <c r="F450" s="587"/>
      <c r="G450" s="616"/>
      <c r="H450" s="588"/>
      <c r="I450" s="620"/>
      <c r="J450" s="574"/>
      <c r="K450" s="314" t="s">
        <v>243</v>
      </c>
      <c r="L450" s="341" t="s">
        <v>569</v>
      </c>
      <c r="M450" s="581"/>
      <c r="N450" s="581"/>
      <c r="O450" s="584"/>
      <c r="P450" s="308"/>
      <c r="T450" s="281"/>
      <c r="U450" s="558"/>
      <c r="V450" s="558"/>
      <c r="W450" s="558"/>
      <c r="X450" s="561"/>
      <c r="Y450" s="561"/>
      <c r="Z450" s="561"/>
      <c r="AA450" s="561"/>
      <c r="AB450" s="561"/>
      <c r="AC450" s="561"/>
      <c r="AD450" s="561"/>
      <c r="AE450" s="561"/>
      <c r="AF450" s="561"/>
      <c r="AG450" s="564"/>
      <c r="AH450" s="283"/>
    </row>
    <row r="451" spans="2:34" ht="39.75" customHeight="1">
      <c r="B451" s="280"/>
      <c r="C451" s="595"/>
      <c r="D451" s="601"/>
      <c r="E451" s="566"/>
      <c r="F451" s="587"/>
      <c r="G451" s="614"/>
      <c r="H451" s="617" t="s">
        <v>1071</v>
      </c>
      <c r="I451" s="618" t="s">
        <v>60</v>
      </c>
      <c r="J451" s="579" t="s">
        <v>90</v>
      </c>
      <c r="K451" s="314" t="s">
        <v>215</v>
      </c>
      <c r="L451" s="342" t="s">
        <v>533</v>
      </c>
      <c r="M451" s="552" t="s">
        <v>146</v>
      </c>
      <c r="N451" s="553">
        <v>60</v>
      </c>
      <c r="O451" s="554"/>
      <c r="P451" s="308"/>
      <c r="T451" s="281"/>
      <c r="U451" s="557"/>
      <c r="V451" s="557">
        <f>IF($N$451="","",$N$451)</f>
        <v>60</v>
      </c>
      <c r="W451" s="557">
        <f>IF($N$451="","",$N$451)</f>
        <v>60</v>
      </c>
      <c r="X451" s="560"/>
      <c r="Y451" s="560"/>
      <c r="Z451" s="560"/>
      <c r="AA451" s="560"/>
      <c r="AB451" s="560"/>
      <c r="AC451" s="560"/>
      <c r="AD451" s="560"/>
      <c r="AE451" s="560"/>
      <c r="AF451" s="560"/>
      <c r="AG451" s="563"/>
      <c r="AH451" s="283"/>
    </row>
    <row r="452" spans="2:34" ht="39.75" customHeight="1">
      <c r="B452" s="280"/>
      <c r="C452" s="595"/>
      <c r="D452" s="601"/>
      <c r="E452" s="566"/>
      <c r="F452" s="587"/>
      <c r="G452" s="615"/>
      <c r="H452" s="541"/>
      <c r="I452" s="619"/>
      <c r="J452" s="550"/>
      <c r="K452" s="314" t="s">
        <v>216</v>
      </c>
      <c r="L452" s="342" t="s">
        <v>557</v>
      </c>
      <c r="M452" s="535"/>
      <c r="N452" s="535"/>
      <c r="O452" s="555"/>
      <c r="P452" s="308"/>
      <c r="T452" s="281"/>
      <c r="U452" s="558"/>
      <c r="V452" s="558"/>
      <c r="W452" s="558"/>
      <c r="X452" s="561"/>
      <c r="Y452" s="561"/>
      <c r="Z452" s="561"/>
      <c r="AA452" s="561"/>
      <c r="AB452" s="561"/>
      <c r="AC452" s="561"/>
      <c r="AD452" s="561"/>
      <c r="AE452" s="561"/>
      <c r="AF452" s="561"/>
      <c r="AG452" s="564"/>
      <c r="AH452" s="283"/>
    </row>
    <row r="453" spans="2:34" ht="39.75" customHeight="1">
      <c r="B453" s="280"/>
      <c r="C453" s="595"/>
      <c r="D453" s="601"/>
      <c r="E453" s="566"/>
      <c r="F453" s="587"/>
      <c r="G453" s="615"/>
      <c r="H453" s="541"/>
      <c r="I453" s="619"/>
      <c r="J453" s="550"/>
      <c r="K453" s="314" t="s">
        <v>217</v>
      </c>
      <c r="L453" s="341" t="s">
        <v>570</v>
      </c>
      <c r="M453" s="535"/>
      <c r="N453" s="535"/>
      <c r="O453" s="555"/>
      <c r="P453" s="308"/>
      <c r="T453" s="281"/>
      <c r="U453" s="558"/>
      <c r="V453" s="558"/>
      <c r="W453" s="558"/>
      <c r="X453" s="561"/>
      <c r="Y453" s="561"/>
      <c r="Z453" s="561"/>
      <c r="AA453" s="561"/>
      <c r="AB453" s="561"/>
      <c r="AC453" s="561"/>
      <c r="AD453" s="561"/>
      <c r="AE453" s="561"/>
      <c r="AF453" s="561"/>
      <c r="AG453" s="564"/>
      <c r="AH453" s="283"/>
    </row>
    <row r="454" spans="2:34" ht="39.75" customHeight="1">
      <c r="B454" s="280"/>
      <c r="C454" s="595"/>
      <c r="D454" s="601"/>
      <c r="E454" s="566"/>
      <c r="F454" s="587"/>
      <c r="G454" s="615"/>
      <c r="H454" s="541"/>
      <c r="I454" s="619"/>
      <c r="J454" s="550"/>
      <c r="K454" s="314" t="s">
        <v>241</v>
      </c>
      <c r="L454" s="341" t="s">
        <v>571</v>
      </c>
      <c r="M454" s="535"/>
      <c r="N454" s="535"/>
      <c r="O454" s="555"/>
      <c r="P454" s="308"/>
      <c r="T454" s="281"/>
      <c r="U454" s="558"/>
      <c r="V454" s="558"/>
      <c r="W454" s="558"/>
      <c r="X454" s="561"/>
      <c r="Y454" s="561"/>
      <c r="Z454" s="561"/>
      <c r="AA454" s="561"/>
      <c r="AB454" s="561"/>
      <c r="AC454" s="561"/>
      <c r="AD454" s="561"/>
      <c r="AE454" s="561"/>
      <c r="AF454" s="561"/>
      <c r="AG454" s="564"/>
      <c r="AH454" s="283"/>
    </row>
    <row r="455" spans="2:34" ht="39.75" customHeight="1">
      <c r="B455" s="280"/>
      <c r="C455" s="595"/>
      <c r="D455" s="601"/>
      <c r="E455" s="566"/>
      <c r="F455" s="587"/>
      <c r="G455" s="616"/>
      <c r="H455" s="588"/>
      <c r="I455" s="620"/>
      <c r="J455" s="574"/>
      <c r="K455" s="314" t="s">
        <v>243</v>
      </c>
      <c r="L455" s="341" t="s">
        <v>572</v>
      </c>
      <c r="M455" s="581"/>
      <c r="N455" s="581"/>
      <c r="O455" s="584"/>
      <c r="P455" s="308"/>
      <c r="T455" s="281"/>
      <c r="U455" s="558"/>
      <c r="V455" s="558"/>
      <c r="W455" s="558"/>
      <c r="X455" s="561"/>
      <c r="Y455" s="561"/>
      <c r="Z455" s="561"/>
      <c r="AA455" s="561"/>
      <c r="AB455" s="561"/>
      <c r="AC455" s="561"/>
      <c r="AD455" s="561"/>
      <c r="AE455" s="561"/>
      <c r="AF455" s="561"/>
      <c r="AG455" s="564"/>
      <c r="AH455" s="283"/>
    </row>
    <row r="456" spans="2:34" ht="39.75" customHeight="1">
      <c r="B456" s="280"/>
      <c r="C456" s="595"/>
      <c r="D456" s="601"/>
      <c r="E456" s="566"/>
      <c r="F456" s="587"/>
      <c r="G456" s="614"/>
      <c r="H456" s="617" t="s">
        <v>1072</v>
      </c>
      <c r="I456" s="618" t="s">
        <v>61</v>
      </c>
      <c r="J456" s="579" t="s">
        <v>90</v>
      </c>
      <c r="K456" s="314" t="s">
        <v>215</v>
      </c>
      <c r="L456" s="342" t="s">
        <v>533</v>
      </c>
      <c r="M456" s="552" t="s">
        <v>146</v>
      </c>
      <c r="N456" s="553">
        <v>100</v>
      </c>
      <c r="O456" s="554"/>
      <c r="P456" s="308"/>
      <c r="T456" s="281"/>
      <c r="U456" s="557">
        <f>IF($N$456="","",$N$456)</f>
        <v>100</v>
      </c>
      <c r="V456" s="557">
        <f>IF($N$456="","",$N$456)</f>
        <v>100</v>
      </c>
      <c r="W456" s="557">
        <f>IF($N$456="","",$N$456)</f>
        <v>100</v>
      </c>
      <c r="X456" s="560"/>
      <c r="Y456" s="560"/>
      <c r="Z456" s="560"/>
      <c r="AA456" s="557">
        <f>IF($N$456="","",$N$456)</f>
        <v>100</v>
      </c>
      <c r="AB456" s="560"/>
      <c r="AC456" s="560"/>
      <c r="AD456" s="560"/>
      <c r="AE456" s="560"/>
      <c r="AF456" s="560"/>
      <c r="AG456" s="563"/>
      <c r="AH456" s="283"/>
    </row>
    <row r="457" spans="2:34" ht="39.75" customHeight="1">
      <c r="B457" s="280"/>
      <c r="C457" s="595"/>
      <c r="D457" s="601"/>
      <c r="E457" s="566"/>
      <c r="F457" s="587"/>
      <c r="G457" s="615"/>
      <c r="H457" s="541"/>
      <c r="I457" s="619"/>
      <c r="J457" s="550"/>
      <c r="K457" s="314" t="s">
        <v>216</v>
      </c>
      <c r="L457" s="342" t="s">
        <v>557</v>
      </c>
      <c r="M457" s="535"/>
      <c r="N457" s="535"/>
      <c r="O457" s="555"/>
      <c r="P457" s="308"/>
      <c r="T457" s="281"/>
      <c r="U457" s="558"/>
      <c r="V457" s="558"/>
      <c r="W457" s="558"/>
      <c r="X457" s="561"/>
      <c r="Y457" s="561"/>
      <c r="Z457" s="561"/>
      <c r="AA457" s="558"/>
      <c r="AB457" s="561"/>
      <c r="AC457" s="561"/>
      <c r="AD457" s="561"/>
      <c r="AE457" s="561"/>
      <c r="AF457" s="561"/>
      <c r="AG457" s="564"/>
      <c r="AH457" s="283"/>
    </row>
    <row r="458" spans="2:34" ht="39.75" customHeight="1">
      <c r="B458" s="280"/>
      <c r="C458" s="595"/>
      <c r="D458" s="601"/>
      <c r="E458" s="566"/>
      <c r="F458" s="587"/>
      <c r="G458" s="615"/>
      <c r="H458" s="541"/>
      <c r="I458" s="619"/>
      <c r="J458" s="550"/>
      <c r="K458" s="314" t="s">
        <v>217</v>
      </c>
      <c r="L458" s="341" t="s">
        <v>573</v>
      </c>
      <c r="M458" s="535"/>
      <c r="N458" s="535"/>
      <c r="O458" s="555"/>
      <c r="P458" s="308"/>
      <c r="T458" s="281"/>
      <c r="U458" s="558"/>
      <c r="V458" s="558"/>
      <c r="W458" s="558"/>
      <c r="X458" s="561"/>
      <c r="Y458" s="561"/>
      <c r="Z458" s="561"/>
      <c r="AA458" s="558"/>
      <c r="AB458" s="561"/>
      <c r="AC458" s="561"/>
      <c r="AD458" s="561"/>
      <c r="AE458" s="561"/>
      <c r="AF458" s="561"/>
      <c r="AG458" s="564"/>
      <c r="AH458" s="283"/>
    </row>
    <row r="459" spans="2:34" ht="39.75" customHeight="1">
      <c r="B459" s="280"/>
      <c r="C459" s="595"/>
      <c r="D459" s="601"/>
      <c r="E459" s="566"/>
      <c r="F459" s="587"/>
      <c r="G459" s="615"/>
      <c r="H459" s="541"/>
      <c r="I459" s="619"/>
      <c r="J459" s="550"/>
      <c r="K459" s="314" t="s">
        <v>241</v>
      </c>
      <c r="L459" s="341" t="s">
        <v>574</v>
      </c>
      <c r="M459" s="535"/>
      <c r="N459" s="535"/>
      <c r="O459" s="555"/>
      <c r="P459" s="308"/>
      <c r="T459" s="281"/>
      <c r="U459" s="558"/>
      <c r="V459" s="558"/>
      <c r="W459" s="558"/>
      <c r="X459" s="561"/>
      <c r="Y459" s="561"/>
      <c r="Z459" s="561"/>
      <c r="AA459" s="558"/>
      <c r="AB459" s="561"/>
      <c r="AC459" s="561"/>
      <c r="AD459" s="561"/>
      <c r="AE459" s="561"/>
      <c r="AF459" s="561"/>
      <c r="AG459" s="564"/>
      <c r="AH459" s="283"/>
    </row>
    <row r="460" spans="2:34" ht="39.75" customHeight="1">
      <c r="B460" s="280"/>
      <c r="C460" s="595"/>
      <c r="D460" s="601"/>
      <c r="E460" s="566"/>
      <c r="F460" s="587"/>
      <c r="G460" s="616"/>
      <c r="H460" s="588"/>
      <c r="I460" s="620"/>
      <c r="J460" s="574"/>
      <c r="K460" s="314" t="s">
        <v>243</v>
      </c>
      <c r="L460" s="341" t="s">
        <v>575</v>
      </c>
      <c r="M460" s="581"/>
      <c r="N460" s="581"/>
      <c r="O460" s="584"/>
      <c r="P460" s="308"/>
      <c r="T460" s="281"/>
      <c r="U460" s="558"/>
      <c r="V460" s="558"/>
      <c r="W460" s="558"/>
      <c r="X460" s="561"/>
      <c r="Y460" s="561"/>
      <c r="Z460" s="561"/>
      <c r="AA460" s="558"/>
      <c r="AB460" s="561"/>
      <c r="AC460" s="561"/>
      <c r="AD460" s="561"/>
      <c r="AE460" s="561"/>
      <c r="AF460" s="561"/>
      <c r="AG460" s="564"/>
      <c r="AH460" s="283"/>
    </row>
    <row r="461" spans="2:34" ht="39.75" customHeight="1">
      <c r="B461" s="280"/>
      <c r="C461" s="595"/>
      <c r="D461" s="601"/>
      <c r="E461" s="566"/>
      <c r="F461" s="587"/>
      <c r="G461" s="614"/>
      <c r="H461" s="617" t="s">
        <v>1073</v>
      </c>
      <c r="I461" s="618" t="s">
        <v>62</v>
      </c>
      <c r="J461" s="579" t="s">
        <v>90</v>
      </c>
      <c r="K461" s="314" t="s">
        <v>215</v>
      </c>
      <c r="L461" s="342" t="s">
        <v>533</v>
      </c>
      <c r="M461" s="552" t="s">
        <v>146</v>
      </c>
      <c r="N461" s="553">
        <v>80</v>
      </c>
      <c r="O461" s="554"/>
      <c r="P461" s="308"/>
      <c r="T461" s="281"/>
      <c r="U461" s="557"/>
      <c r="V461" s="557">
        <f>IF($N$461="","",$N$461)</f>
        <v>80</v>
      </c>
      <c r="W461" s="557">
        <f>IF($N$461="","",$N$461)</f>
        <v>80</v>
      </c>
      <c r="X461" s="557">
        <f>IF($N$461="","",$N$461)</f>
        <v>80</v>
      </c>
      <c r="Y461" s="560"/>
      <c r="Z461" s="560"/>
      <c r="AA461" s="557">
        <f>IF($N$461="","",$N$461)</f>
        <v>80</v>
      </c>
      <c r="AB461" s="560"/>
      <c r="AC461" s="560"/>
      <c r="AD461" s="560"/>
      <c r="AE461" s="557">
        <f>IF($N$461="","",$N$461)</f>
        <v>80</v>
      </c>
      <c r="AF461" s="557">
        <f>IF($N$461="","",$N$461)</f>
        <v>80</v>
      </c>
      <c r="AG461" s="563"/>
      <c r="AH461" s="283"/>
    </row>
    <row r="462" spans="2:34" ht="39.75" customHeight="1">
      <c r="B462" s="280"/>
      <c r="C462" s="595"/>
      <c r="D462" s="601"/>
      <c r="E462" s="566"/>
      <c r="F462" s="587"/>
      <c r="G462" s="615"/>
      <c r="H462" s="541"/>
      <c r="I462" s="619"/>
      <c r="J462" s="550"/>
      <c r="K462" s="314" t="s">
        <v>216</v>
      </c>
      <c r="L462" s="342" t="s">
        <v>557</v>
      </c>
      <c r="M462" s="535"/>
      <c r="N462" s="535"/>
      <c r="O462" s="555"/>
      <c r="P462" s="308"/>
      <c r="T462" s="281"/>
      <c r="U462" s="558"/>
      <c r="V462" s="558"/>
      <c r="W462" s="558"/>
      <c r="X462" s="558"/>
      <c r="Y462" s="561"/>
      <c r="Z462" s="561"/>
      <c r="AA462" s="558"/>
      <c r="AB462" s="561"/>
      <c r="AC462" s="561"/>
      <c r="AD462" s="561"/>
      <c r="AE462" s="558"/>
      <c r="AF462" s="558"/>
      <c r="AG462" s="564"/>
      <c r="AH462" s="283"/>
    </row>
    <row r="463" spans="2:34" ht="39.75" customHeight="1">
      <c r="B463" s="280"/>
      <c r="C463" s="595"/>
      <c r="D463" s="601"/>
      <c r="E463" s="566"/>
      <c r="F463" s="587"/>
      <c r="G463" s="615"/>
      <c r="H463" s="541"/>
      <c r="I463" s="619"/>
      <c r="J463" s="550"/>
      <c r="K463" s="314" t="s">
        <v>217</v>
      </c>
      <c r="L463" s="341" t="s">
        <v>576</v>
      </c>
      <c r="M463" s="535"/>
      <c r="N463" s="535"/>
      <c r="O463" s="555"/>
      <c r="P463" s="308"/>
      <c r="T463" s="281"/>
      <c r="U463" s="558"/>
      <c r="V463" s="558"/>
      <c r="W463" s="558"/>
      <c r="X463" s="558"/>
      <c r="Y463" s="561"/>
      <c r="Z463" s="561"/>
      <c r="AA463" s="558"/>
      <c r="AB463" s="561"/>
      <c r="AC463" s="561"/>
      <c r="AD463" s="561"/>
      <c r="AE463" s="558"/>
      <c r="AF463" s="558"/>
      <c r="AG463" s="564"/>
      <c r="AH463" s="283"/>
    </row>
    <row r="464" spans="2:34" ht="39.75" customHeight="1">
      <c r="B464" s="280"/>
      <c r="C464" s="595"/>
      <c r="D464" s="601"/>
      <c r="E464" s="566"/>
      <c r="F464" s="587"/>
      <c r="G464" s="615"/>
      <c r="H464" s="541"/>
      <c r="I464" s="619"/>
      <c r="J464" s="550"/>
      <c r="K464" s="314" t="s">
        <v>241</v>
      </c>
      <c r="L464" s="341" t="s">
        <v>577</v>
      </c>
      <c r="M464" s="535"/>
      <c r="N464" s="535"/>
      <c r="O464" s="555"/>
      <c r="P464" s="308"/>
      <c r="T464" s="281"/>
      <c r="U464" s="558"/>
      <c r="V464" s="558"/>
      <c r="W464" s="558"/>
      <c r="X464" s="558"/>
      <c r="Y464" s="561"/>
      <c r="Z464" s="561"/>
      <c r="AA464" s="558"/>
      <c r="AB464" s="561"/>
      <c r="AC464" s="561"/>
      <c r="AD464" s="561"/>
      <c r="AE464" s="558"/>
      <c r="AF464" s="558"/>
      <c r="AG464" s="564"/>
      <c r="AH464" s="283"/>
    </row>
    <row r="465" spans="2:34" ht="39.75" customHeight="1">
      <c r="B465" s="280"/>
      <c r="C465" s="595"/>
      <c r="D465" s="601"/>
      <c r="E465" s="566"/>
      <c r="F465" s="587"/>
      <c r="G465" s="616"/>
      <c r="H465" s="588"/>
      <c r="I465" s="620"/>
      <c r="J465" s="574"/>
      <c r="K465" s="314" t="s">
        <v>243</v>
      </c>
      <c r="L465" s="341" t="s">
        <v>578</v>
      </c>
      <c r="M465" s="581"/>
      <c r="N465" s="581"/>
      <c r="O465" s="584"/>
      <c r="P465" s="308"/>
      <c r="T465" s="281"/>
      <c r="U465" s="558"/>
      <c r="V465" s="558"/>
      <c r="W465" s="558"/>
      <c r="X465" s="558"/>
      <c r="Y465" s="561"/>
      <c r="Z465" s="561"/>
      <c r="AA465" s="558"/>
      <c r="AB465" s="561"/>
      <c r="AC465" s="561"/>
      <c r="AD465" s="561"/>
      <c r="AE465" s="558"/>
      <c r="AF465" s="558"/>
      <c r="AG465" s="564"/>
      <c r="AH465" s="283"/>
    </row>
    <row r="466" spans="2:34" ht="39.75" customHeight="1">
      <c r="B466" s="280"/>
      <c r="C466" s="595"/>
      <c r="D466" s="601"/>
      <c r="E466" s="566"/>
      <c r="F466" s="587"/>
      <c r="G466" s="614"/>
      <c r="H466" s="617" t="s">
        <v>1074</v>
      </c>
      <c r="I466" s="618" t="s">
        <v>63</v>
      </c>
      <c r="J466" s="579" t="s">
        <v>90</v>
      </c>
      <c r="K466" s="314" t="s">
        <v>215</v>
      </c>
      <c r="L466" s="342" t="s">
        <v>533</v>
      </c>
      <c r="M466" s="552" t="s">
        <v>146</v>
      </c>
      <c r="N466" s="553">
        <v>60</v>
      </c>
      <c r="O466" s="554"/>
      <c r="P466" s="308"/>
      <c r="T466" s="281"/>
      <c r="U466" s="557"/>
      <c r="V466" s="557">
        <f>IF($N$466="","",$N$466)</f>
        <v>60</v>
      </c>
      <c r="W466" s="557">
        <f>IF($N$466="","",$N$466)</f>
        <v>60</v>
      </c>
      <c r="X466" s="560"/>
      <c r="Y466" s="560"/>
      <c r="Z466" s="560"/>
      <c r="AA466" s="560"/>
      <c r="AB466" s="560"/>
      <c r="AC466" s="560"/>
      <c r="AD466" s="560"/>
      <c r="AE466" s="560"/>
      <c r="AF466" s="560"/>
      <c r="AG466" s="563"/>
      <c r="AH466" s="283"/>
    </row>
    <row r="467" spans="2:34" ht="39.75" customHeight="1">
      <c r="B467" s="280"/>
      <c r="C467" s="595"/>
      <c r="D467" s="601"/>
      <c r="E467" s="566"/>
      <c r="F467" s="587"/>
      <c r="G467" s="615"/>
      <c r="H467" s="541"/>
      <c r="I467" s="619"/>
      <c r="J467" s="550"/>
      <c r="K467" s="314" t="s">
        <v>216</v>
      </c>
      <c r="L467" s="342" t="s">
        <v>557</v>
      </c>
      <c r="M467" s="535"/>
      <c r="N467" s="535"/>
      <c r="O467" s="555"/>
      <c r="P467" s="308"/>
      <c r="T467" s="281"/>
      <c r="U467" s="558"/>
      <c r="V467" s="558"/>
      <c r="W467" s="558"/>
      <c r="X467" s="561"/>
      <c r="Y467" s="561"/>
      <c r="Z467" s="561"/>
      <c r="AA467" s="561"/>
      <c r="AB467" s="561"/>
      <c r="AC467" s="561"/>
      <c r="AD467" s="561"/>
      <c r="AE467" s="561"/>
      <c r="AF467" s="561"/>
      <c r="AG467" s="564"/>
      <c r="AH467" s="283"/>
    </row>
    <row r="468" spans="2:34" ht="39.75" customHeight="1">
      <c r="B468" s="280"/>
      <c r="C468" s="595"/>
      <c r="D468" s="601"/>
      <c r="E468" s="566"/>
      <c r="F468" s="587"/>
      <c r="G468" s="615"/>
      <c r="H468" s="541"/>
      <c r="I468" s="619"/>
      <c r="J468" s="550"/>
      <c r="K468" s="314" t="s">
        <v>217</v>
      </c>
      <c r="L468" s="341" t="s">
        <v>579</v>
      </c>
      <c r="M468" s="535"/>
      <c r="N468" s="535"/>
      <c r="O468" s="555"/>
      <c r="P468" s="308"/>
      <c r="T468" s="281"/>
      <c r="U468" s="558"/>
      <c r="V468" s="558"/>
      <c r="W468" s="558"/>
      <c r="X468" s="561"/>
      <c r="Y468" s="561"/>
      <c r="Z468" s="561"/>
      <c r="AA468" s="561"/>
      <c r="AB468" s="561"/>
      <c r="AC468" s="561"/>
      <c r="AD468" s="561"/>
      <c r="AE468" s="561"/>
      <c r="AF468" s="561"/>
      <c r="AG468" s="564"/>
      <c r="AH468" s="283"/>
    </row>
    <row r="469" spans="2:34" ht="39.75" customHeight="1">
      <c r="B469" s="280"/>
      <c r="C469" s="595"/>
      <c r="D469" s="601"/>
      <c r="E469" s="566"/>
      <c r="F469" s="587"/>
      <c r="G469" s="615"/>
      <c r="H469" s="541"/>
      <c r="I469" s="619"/>
      <c r="J469" s="550"/>
      <c r="K469" s="314" t="s">
        <v>241</v>
      </c>
      <c r="L469" s="341" t="s">
        <v>580</v>
      </c>
      <c r="M469" s="535"/>
      <c r="N469" s="535"/>
      <c r="O469" s="555"/>
      <c r="P469" s="308"/>
      <c r="T469" s="281"/>
      <c r="U469" s="558"/>
      <c r="V469" s="558"/>
      <c r="W469" s="558"/>
      <c r="X469" s="561"/>
      <c r="Y469" s="561"/>
      <c r="Z469" s="561"/>
      <c r="AA469" s="561"/>
      <c r="AB469" s="561"/>
      <c r="AC469" s="561"/>
      <c r="AD469" s="561"/>
      <c r="AE469" s="561"/>
      <c r="AF469" s="561"/>
      <c r="AG469" s="564"/>
      <c r="AH469" s="283"/>
    </row>
    <row r="470" spans="2:34" ht="39.75" customHeight="1">
      <c r="B470" s="280"/>
      <c r="C470" s="595"/>
      <c r="D470" s="601"/>
      <c r="E470" s="566"/>
      <c r="F470" s="587"/>
      <c r="G470" s="616"/>
      <c r="H470" s="588"/>
      <c r="I470" s="620"/>
      <c r="J470" s="574"/>
      <c r="K470" s="314" t="s">
        <v>243</v>
      </c>
      <c r="L470" s="341" t="s">
        <v>581</v>
      </c>
      <c r="M470" s="581"/>
      <c r="N470" s="581"/>
      <c r="O470" s="584"/>
      <c r="P470" s="308"/>
      <c r="T470" s="281"/>
      <c r="U470" s="558"/>
      <c r="V470" s="558"/>
      <c r="W470" s="558"/>
      <c r="X470" s="561"/>
      <c r="Y470" s="561"/>
      <c r="Z470" s="561"/>
      <c r="AA470" s="561"/>
      <c r="AB470" s="561"/>
      <c r="AC470" s="561"/>
      <c r="AD470" s="561"/>
      <c r="AE470" s="561"/>
      <c r="AF470" s="561"/>
      <c r="AG470" s="564"/>
      <c r="AH470" s="283"/>
    </row>
    <row r="471" spans="2:34" ht="39.75" customHeight="1">
      <c r="B471" s="280"/>
      <c r="C471" s="595"/>
      <c r="D471" s="601"/>
      <c r="E471" s="566"/>
      <c r="F471" s="587"/>
      <c r="G471" s="614"/>
      <c r="H471" s="617" t="s">
        <v>1075</v>
      </c>
      <c r="I471" s="618" t="s">
        <v>64</v>
      </c>
      <c r="J471" s="579" t="s">
        <v>90</v>
      </c>
      <c r="K471" s="314" t="s">
        <v>215</v>
      </c>
      <c r="L471" s="342" t="s">
        <v>533</v>
      </c>
      <c r="M471" s="552" t="s">
        <v>146</v>
      </c>
      <c r="N471" s="553">
        <v>100</v>
      </c>
      <c r="O471" s="554"/>
      <c r="P471" s="308"/>
      <c r="T471" s="281"/>
      <c r="U471" s="557"/>
      <c r="V471" s="557">
        <f>IF($N$471="","",$N$471)</f>
        <v>100</v>
      </c>
      <c r="W471" s="557">
        <f>IF($N$471="","",$N$471)</f>
        <v>100</v>
      </c>
      <c r="X471" s="560"/>
      <c r="Y471" s="560"/>
      <c r="Z471" s="560"/>
      <c r="AA471" s="560"/>
      <c r="AB471" s="560"/>
      <c r="AC471" s="560"/>
      <c r="AD471" s="560"/>
      <c r="AE471" s="560"/>
      <c r="AF471" s="560"/>
      <c r="AG471" s="563"/>
      <c r="AH471" s="283"/>
    </row>
    <row r="472" spans="2:34" ht="39.75" customHeight="1">
      <c r="B472" s="280"/>
      <c r="C472" s="595"/>
      <c r="D472" s="601"/>
      <c r="E472" s="566"/>
      <c r="F472" s="587"/>
      <c r="G472" s="615"/>
      <c r="H472" s="541"/>
      <c r="I472" s="619"/>
      <c r="J472" s="550"/>
      <c r="K472" s="314" t="s">
        <v>216</v>
      </c>
      <c r="L472" s="342" t="s">
        <v>557</v>
      </c>
      <c r="M472" s="535"/>
      <c r="N472" s="535"/>
      <c r="O472" s="555"/>
      <c r="P472" s="308"/>
      <c r="T472" s="281"/>
      <c r="U472" s="558"/>
      <c r="V472" s="558"/>
      <c r="W472" s="558"/>
      <c r="X472" s="561"/>
      <c r="Y472" s="561"/>
      <c r="Z472" s="561"/>
      <c r="AA472" s="561"/>
      <c r="AB472" s="561"/>
      <c r="AC472" s="561"/>
      <c r="AD472" s="561"/>
      <c r="AE472" s="561"/>
      <c r="AF472" s="561"/>
      <c r="AG472" s="564"/>
      <c r="AH472" s="283"/>
    </row>
    <row r="473" spans="2:34" ht="39.75" customHeight="1">
      <c r="B473" s="280"/>
      <c r="C473" s="595"/>
      <c r="D473" s="601"/>
      <c r="E473" s="566"/>
      <c r="F473" s="587"/>
      <c r="G473" s="615"/>
      <c r="H473" s="541"/>
      <c r="I473" s="619"/>
      <c r="J473" s="550"/>
      <c r="K473" s="314" t="s">
        <v>217</v>
      </c>
      <c r="L473" s="341" t="s">
        <v>582</v>
      </c>
      <c r="M473" s="535"/>
      <c r="N473" s="535"/>
      <c r="O473" s="555"/>
      <c r="P473" s="308"/>
      <c r="T473" s="281"/>
      <c r="U473" s="558"/>
      <c r="V473" s="558"/>
      <c r="W473" s="558"/>
      <c r="X473" s="561"/>
      <c r="Y473" s="561"/>
      <c r="Z473" s="561"/>
      <c r="AA473" s="561"/>
      <c r="AB473" s="561"/>
      <c r="AC473" s="561"/>
      <c r="AD473" s="561"/>
      <c r="AE473" s="561"/>
      <c r="AF473" s="561"/>
      <c r="AG473" s="564"/>
      <c r="AH473" s="283"/>
    </row>
    <row r="474" spans="2:34" ht="39.75" customHeight="1">
      <c r="B474" s="280"/>
      <c r="C474" s="595"/>
      <c r="D474" s="601"/>
      <c r="E474" s="566"/>
      <c r="F474" s="587"/>
      <c r="G474" s="615"/>
      <c r="H474" s="541"/>
      <c r="I474" s="619"/>
      <c r="J474" s="550"/>
      <c r="K474" s="314" t="s">
        <v>241</v>
      </c>
      <c r="L474" s="341" t="s">
        <v>583</v>
      </c>
      <c r="M474" s="535"/>
      <c r="N474" s="535"/>
      <c r="O474" s="555"/>
      <c r="P474" s="308"/>
      <c r="T474" s="281"/>
      <c r="U474" s="558"/>
      <c r="V474" s="558"/>
      <c r="W474" s="558"/>
      <c r="X474" s="561"/>
      <c r="Y474" s="561"/>
      <c r="Z474" s="561"/>
      <c r="AA474" s="561"/>
      <c r="AB474" s="561"/>
      <c r="AC474" s="561"/>
      <c r="AD474" s="561"/>
      <c r="AE474" s="561"/>
      <c r="AF474" s="561"/>
      <c r="AG474" s="564"/>
      <c r="AH474" s="283"/>
    </row>
    <row r="475" spans="2:34" ht="39.75" customHeight="1">
      <c r="B475" s="280"/>
      <c r="C475" s="595"/>
      <c r="D475" s="601"/>
      <c r="E475" s="566"/>
      <c r="F475" s="587"/>
      <c r="G475" s="616"/>
      <c r="H475" s="588"/>
      <c r="I475" s="620"/>
      <c r="J475" s="574"/>
      <c r="K475" s="314" t="s">
        <v>243</v>
      </c>
      <c r="L475" s="341" t="s">
        <v>584</v>
      </c>
      <c r="M475" s="581"/>
      <c r="N475" s="581"/>
      <c r="O475" s="584"/>
      <c r="P475" s="308"/>
      <c r="T475" s="281"/>
      <c r="U475" s="558"/>
      <c r="V475" s="558"/>
      <c r="W475" s="558"/>
      <c r="X475" s="561"/>
      <c r="Y475" s="561"/>
      <c r="Z475" s="561"/>
      <c r="AA475" s="561"/>
      <c r="AB475" s="561"/>
      <c r="AC475" s="561"/>
      <c r="AD475" s="561"/>
      <c r="AE475" s="561"/>
      <c r="AF475" s="561"/>
      <c r="AG475" s="564"/>
      <c r="AH475" s="283"/>
    </row>
    <row r="476" spans="2:34" ht="39.75" customHeight="1">
      <c r="B476" s="280"/>
      <c r="C476" s="595"/>
      <c r="D476" s="601"/>
      <c r="E476" s="566"/>
      <c r="F476" s="587"/>
      <c r="G476" s="614"/>
      <c r="H476" s="617" t="s">
        <v>1076</v>
      </c>
      <c r="I476" s="618" t="s">
        <v>36</v>
      </c>
      <c r="J476" s="579" t="s">
        <v>90</v>
      </c>
      <c r="K476" s="314" t="s">
        <v>215</v>
      </c>
      <c r="L476" s="342" t="s">
        <v>533</v>
      </c>
      <c r="M476" s="552" t="s">
        <v>146</v>
      </c>
      <c r="N476" s="553">
        <v>100</v>
      </c>
      <c r="O476" s="554"/>
      <c r="P476" s="308"/>
      <c r="T476" s="281"/>
      <c r="U476" s="557"/>
      <c r="V476" s="557">
        <f>IF($N$476="","",$N$476)</f>
        <v>100</v>
      </c>
      <c r="W476" s="557">
        <f>IF($N$476="","",$N$476)</f>
        <v>100</v>
      </c>
      <c r="X476" s="560"/>
      <c r="Y476" s="560"/>
      <c r="Z476" s="560"/>
      <c r="AA476" s="557">
        <f>IF($N$476="","",$N$476)</f>
        <v>100</v>
      </c>
      <c r="AB476" s="560"/>
      <c r="AC476" s="557">
        <f t="shared" ref="AC476:AF476" si="5">IF($N$476="","",$N$476)</f>
        <v>100</v>
      </c>
      <c r="AD476" s="557">
        <f t="shared" si="5"/>
        <v>100</v>
      </c>
      <c r="AE476" s="557">
        <f t="shared" si="5"/>
        <v>100</v>
      </c>
      <c r="AF476" s="557">
        <f t="shared" si="5"/>
        <v>100</v>
      </c>
      <c r="AG476" s="563"/>
      <c r="AH476" s="283"/>
    </row>
    <row r="477" spans="2:34" ht="39.75" customHeight="1">
      <c r="B477" s="280"/>
      <c r="C477" s="595"/>
      <c r="D477" s="601"/>
      <c r="E477" s="566"/>
      <c r="F477" s="587"/>
      <c r="G477" s="615"/>
      <c r="H477" s="541"/>
      <c r="I477" s="619"/>
      <c r="J477" s="550"/>
      <c r="K477" s="314" t="s">
        <v>216</v>
      </c>
      <c r="L477" s="342" t="s">
        <v>557</v>
      </c>
      <c r="M477" s="535"/>
      <c r="N477" s="535"/>
      <c r="O477" s="555"/>
      <c r="P477" s="308"/>
      <c r="T477" s="281"/>
      <c r="U477" s="558"/>
      <c r="V477" s="558"/>
      <c r="W477" s="558"/>
      <c r="X477" s="561"/>
      <c r="Y477" s="561"/>
      <c r="Z477" s="561"/>
      <c r="AA477" s="558"/>
      <c r="AB477" s="561"/>
      <c r="AC477" s="558"/>
      <c r="AD477" s="558"/>
      <c r="AE477" s="558"/>
      <c r="AF477" s="558"/>
      <c r="AG477" s="564"/>
      <c r="AH477" s="283"/>
    </row>
    <row r="478" spans="2:34" ht="39.75" customHeight="1">
      <c r="B478" s="280"/>
      <c r="C478" s="595"/>
      <c r="D478" s="601"/>
      <c r="E478" s="566"/>
      <c r="F478" s="587"/>
      <c r="G478" s="615"/>
      <c r="H478" s="541"/>
      <c r="I478" s="619"/>
      <c r="J478" s="550"/>
      <c r="K478" s="314" t="s">
        <v>217</v>
      </c>
      <c r="L478" s="341" t="s">
        <v>585</v>
      </c>
      <c r="M478" s="535"/>
      <c r="N478" s="535"/>
      <c r="O478" s="555"/>
      <c r="P478" s="308"/>
      <c r="T478" s="281"/>
      <c r="U478" s="558"/>
      <c r="V478" s="558"/>
      <c r="W478" s="558"/>
      <c r="X478" s="561"/>
      <c r="Y478" s="561"/>
      <c r="Z478" s="561"/>
      <c r="AA478" s="558"/>
      <c r="AB478" s="561"/>
      <c r="AC478" s="558"/>
      <c r="AD478" s="558"/>
      <c r="AE478" s="558"/>
      <c r="AF478" s="558"/>
      <c r="AG478" s="564"/>
      <c r="AH478" s="283"/>
    </row>
    <row r="479" spans="2:34" ht="39.75" customHeight="1">
      <c r="B479" s="280"/>
      <c r="C479" s="595"/>
      <c r="D479" s="601"/>
      <c r="E479" s="566"/>
      <c r="F479" s="587"/>
      <c r="G479" s="615"/>
      <c r="H479" s="541"/>
      <c r="I479" s="619"/>
      <c r="J479" s="550"/>
      <c r="K479" s="314" t="s">
        <v>241</v>
      </c>
      <c r="L479" s="341" t="s">
        <v>586</v>
      </c>
      <c r="M479" s="535"/>
      <c r="N479" s="535"/>
      <c r="O479" s="555"/>
      <c r="P479" s="308"/>
      <c r="T479" s="281"/>
      <c r="U479" s="558"/>
      <c r="V479" s="558"/>
      <c r="W479" s="558"/>
      <c r="X479" s="561"/>
      <c r="Y479" s="561"/>
      <c r="Z479" s="561"/>
      <c r="AA479" s="558"/>
      <c r="AB479" s="561"/>
      <c r="AC479" s="558"/>
      <c r="AD479" s="558"/>
      <c r="AE479" s="558"/>
      <c r="AF479" s="558"/>
      <c r="AG479" s="564"/>
      <c r="AH479" s="283"/>
    </row>
    <row r="480" spans="2:34" ht="39.75" customHeight="1">
      <c r="B480" s="280"/>
      <c r="C480" s="595"/>
      <c r="D480" s="601"/>
      <c r="E480" s="566"/>
      <c r="F480" s="587"/>
      <c r="G480" s="616"/>
      <c r="H480" s="588"/>
      <c r="I480" s="620"/>
      <c r="J480" s="574"/>
      <c r="K480" s="314" t="s">
        <v>243</v>
      </c>
      <c r="L480" s="341" t="s">
        <v>587</v>
      </c>
      <c r="M480" s="581"/>
      <c r="N480" s="581"/>
      <c r="O480" s="584"/>
      <c r="P480" s="308"/>
      <c r="T480" s="281"/>
      <c r="U480" s="558"/>
      <c r="V480" s="558"/>
      <c r="W480" s="558"/>
      <c r="X480" s="561"/>
      <c r="Y480" s="561"/>
      <c r="Z480" s="561"/>
      <c r="AA480" s="558"/>
      <c r="AB480" s="561"/>
      <c r="AC480" s="558"/>
      <c r="AD480" s="558"/>
      <c r="AE480" s="558"/>
      <c r="AF480" s="558"/>
      <c r="AG480" s="564"/>
      <c r="AH480" s="283"/>
    </row>
    <row r="481" spans="2:34" ht="39.75" customHeight="1">
      <c r="B481" s="280"/>
      <c r="C481" s="595"/>
      <c r="D481" s="601"/>
      <c r="E481" s="566"/>
      <c r="F481" s="587"/>
      <c r="G481" s="614"/>
      <c r="H481" s="617" t="s">
        <v>1077</v>
      </c>
      <c r="I481" s="618" t="s">
        <v>65</v>
      </c>
      <c r="J481" s="579" t="s">
        <v>90</v>
      </c>
      <c r="K481" s="314" t="s">
        <v>215</v>
      </c>
      <c r="L481" s="342" t="s">
        <v>533</v>
      </c>
      <c r="M481" s="552" t="s">
        <v>146</v>
      </c>
      <c r="N481" s="553">
        <v>100</v>
      </c>
      <c r="O481" s="554"/>
      <c r="P481" s="308"/>
      <c r="T481" s="281"/>
      <c r="U481" s="557"/>
      <c r="V481" s="557">
        <f>IF($N$481="","",$N$481)</f>
        <v>100</v>
      </c>
      <c r="W481" s="557">
        <f>IF($N$481="","",$N$481)</f>
        <v>100</v>
      </c>
      <c r="X481" s="560"/>
      <c r="Y481" s="560"/>
      <c r="Z481" s="560"/>
      <c r="AA481" s="560"/>
      <c r="AB481" s="560"/>
      <c r="AC481" s="557">
        <f>IF($N$481="","",$N$481)</f>
        <v>100</v>
      </c>
      <c r="AD481" s="557">
        <f>IF($N$481="","",$N$481)</f>
        <v>100</v>
      </c>
      <c r="AE481" s="560"/>
      <c r="AF481" s="560"/>
      <c r="AG481" s="563"/>
      <c r="AH481" s="283"/>
    </row>
    <row r="482" spans="2:34" ht="39.75" customHeight="1">
      <c r="B482" s="280"/>
      <c r="C482" s="595"/>
      <c r="D482" s="601"/>
      <c r="E482" s="566"/>
      <c r="F482" s="587"/>
      <c r="G482" s="615"/>
      <c r="H482" s="541"/>
      <c r="I482" s="619"/>
      <c r="J482" s="550"/>
      <c r="K482" s="314" t="s">
        <v>216</v>
      </c>
      <c r="L482" s="342" t="s">
        <v>557</v>
      </c>
      <c r="M482" s="535"/>
      <c r="N482" s="535"/>
      <c r="O482" s="555"/>
      <c r="P482" s="308"/>
      <c r="T482" s="281"/>
      <c r="U482" s="558"/>
      <c r="V482" s="558"/>
      <c r="W482" s="558"/>
      <c r="X482" s="561"/>
      <c r="Y482" s="561"/>
      <c r="Z482" s="561"/>
      <c r="AA482" s="561"/>
      <c r="AB482" s="561"/>
      <c r="AC482" s="558"/>
      <c r="AD482" s="558"/>
      <c r="AE482" s="561"/>
      <c r="AF482" s="561"/>
      <c r="AG482" s="564"/>
      <c r="AH482" s="283"/>
    </row>
    <row r="483" spans="2:34" ht="39.75" customHeight="1">
      <c r="B483" s="280"/>
      <c r="C483" s="595"/>
      <c r="D483" s="601"/>
      <c r="E483" s="566"/>
      <c r="F483" s="587"/>
      <c r="G483" s="615"/>
      <c r="H483" s="541"/>
      <c r="I483" s="619"/>
      <c r="J483" s="550"/>
      <c r="K483" s="314" t="s">
        <v>217</v>
      </c>
      <c r="L483" s="341" t="s">
        <v>588</v>
      </c>
      <c r="M483" s="535"/>
      <c r="N483" s="535"/>
      <c r="O483" s="555"/>
      <c r="P483" s="308"/>
      <c r="T483" s="281"/>
      <c r="U483" s="558"/>
      <c r="V483" s="558"/>
      <c r="W483" s="558"/>
      <c r="X483" s="561"/>
      <c r="Y483" s="561"/>
      <c r="Z483" s="561"/>
      <c r="AA483" s="561"/>
      <c r="AB483" s="561"/>
      <c r="AC483" s="558"/>
      <c r="AD483" s="558"/>
      <c r="AE483" s="561"/>
      <c r="AF483" s="561"/>
      <c r="AG483" s="564"/>
      <c r="AH483" s="283"/>
    </row>
    <row r="484" spans="2:34" ht="39.75" customHeight="1">
      <c r="B484" s="280"/>
      <c r="C484" s="595"/>
      <c r="D484" s="601"/>
      <c r="E484" s="566"/>
      <c r="F484" s="587"/>
      <c r="G484" s="615"/>
      <c r="H484" s="541"/>
      <c r="I484" s="619"/>
      <c r="J484" s="550"/>
      <c r="K484" s="314" t="s">
        <v>241</v>
      </c>
      <c r="L484" s="341" t="s">
        <v>589</v>
      </c>
      <c r="M484" s="535"/>
      <c r="N484" s="535"/>
      <c r="O484" s="555"/>
      <c r="P484" s="308"/>
      <c r="T484" s="281"/>
      <c r="U484" s="558"/>
      <c r="V484" s="558"/>
      <c r="W484" s="558"/>
      <c r="X484" s="561"/>
      <c r="Y484" s="561"/>
      <c r="Z484" s="561"/>
      <c r="AA484" s="561"/>
      <c r="AB484" s="561"/>
      <c r="AC484" s="558"/>
      <c r="AD484" s="558"/>
      <c r="AE484" s="561"/>
      <c r="AF484" s="561"/>
      <c r="AG484" s="564"/>
      <c r="AH484" s="283"/>
    </row>
    <row r="485" spans="2:34" ht="39.75" customHeight="1">
      <c r="B485" s="280"/>
      <c r="C485" s="595"/>
      <c r="D485" s="601"/>
      <c r="E485" s="566"/>
      <c r="F485" s="587"/>
      <c r="G485" s="616"/>
      <c r="H485" s="588"/>
      <c r="I485" s="620"/>
      <c r="J485" s="574"/>
      <c r="K485" s="314" t="s">
        <v>243</v>
      </c>
      <c r="L485" s="341" t="s">
        <v>590</v>
      </c>
      <c r="M485" s="581"/>
      <c r="N485" s="581"/>
      <c r="O485" s="584"/>
      <c r="P485" s="308"/>
      <c r="T485" s="281"/>
      <c r="U485" s="558"/>
      <c r="V485" s="558"/>
      <c r="W485" s="558"/>
      <c r="X485" s="561"/>
      <c r="Y485" s="561"/>
      <c r="Z485" s="561"/>
      <c r="AA485" s="561"/>
      <c r="AB485" s="561"/>
      <c r="AC485" s="558"/>
      <c r="AD485" s="558"/>
      <c r="AE485" s="561"/>
      <c r="AF485" s="561"/>
      <c r="AG485" s="564"/>
      <c r="AH485" s="283"/>
    </row>
    <row r="486" spans="2:34" ht="39.75" customHeight="1">
      <c r="B486" s="280"/>
      <c r="C486" s="595"/>
      <c r="D486" s="601"/>
      <c r="E486" s="566"/>
      <c r="F486" s="587"/>
      <c r="G486" s="614"/>
      <c r="H486" s="617" t="s">
        <v>1078</v>
      </c>
      <c r="I486" s="622" t="s">
        <v>995</v>
      </c>
      <c r="J486" s="579" t="s">
        <v>90</v>
      </c>
      <c r="K486" s="314" t="s">
        <v>215</v>
      </c>
      <c r="L486" s="341" t="s">
        <v>533</v>
      </c>
      <c r="M486" s="552" t="s">
        <v>146</v>
      </c>
      <c r="N486" s="553">
        <v>100</v>
      </c>
      <c r="O486" s="554"/>
      <c r="P486" s="308"/>
      <c r="T486" s="281"/>
      <c r="U486" s="557"/>
      <c r="V486" s="557">
        <f>IF($N$486="","",$N$486)</f>
        <v>100</v>
      </c>
      <c r="W486" s="557">
        <f>IF($N$486="","",$N$486)</f>
        <v>100</v>
      </c>
      <c r="X486" s="560"/>
      <c r="Y486" s="557">
        <f t="shared" ref="Y486:AA486" si="6">IF($N$486="","",$N$486)</f>
        <v>100</v>
      </c>
      <c r="Z486" s="557">
        <f t="shared" si="6"/>
        <v>100</v>
      </c>
      <c r="AA486" s="557">
        <f t="shared" si="6"/>
        <v>100</v>
      </c>
      <c r="AB486" s="560"/>
      <c r="AC486" s="557"/>
      <c r="AD486" s="557"/>
      <c r="AE486" s="560"/>
      <c r="AF486" s="560"/>
      <c r="AG486" s="563"/>
      <c r="AH486" s="283"/>
    </row>
    <row r="487" spans="2:34" ht="39.75" customHeight="1">
      <c r="B487" s="280"/>
      <c r="C487" s="595"/>
      <c r="D487" s="601"/>
      <c r="E487" s="566"/>
      <c r="F487" s="587"/>
      <c r="G487" s="615"/>
      <c r="H487" s="541"/>
      <c r="I487" s="619"/>
      <c r="J487" s="550"/>
      <c r="K487" s="314" t="s">
        <v>216</v>
      </c>
      <c r="L487" s="341" t="s">
        <v>557</v>
      </c>
      <c r="M487" s="535"/>
      <c r="N487" s="535"/>
      <c r="O487" s="555"/>
      <c r="P487" s="308"/>
      <c r="T487" s="281"/>
      <c r="U487" s="558"/>
      <c r="V487" s="558"/>
      <c r="W487" s="558"/>
      <c r="X487" s="561"/>
      <c r="Y487" s="558"/>
      <c r="Z487" s="558"/>
      <c r="AA487" s="558"/>
      <c r="AB487" s="561"/>
      <c r="AC487" s="558"/>
      <c r="AD487" s="558"/>
      <c r="AE487" s="561"/>
      <c r="AF487" s="561"/>
      <c r="AG487" s="564"/>
      <c r="AH487" s="283"/>
    </row>
    <row r="488" spans="2:34" ht="39.75" customHeight="1">
      <c r="B488" s="280"/>
      <c r="C488" s="595"/>
      <c r="D488" s="601"/>
      <c r="E488" s="566"/>
      <c r="F488" s="587"/>
      <c r="G488" s="615"/>
      <c r="H488" s="541"/>
      <c r="I488" s="619"/>
      <c r="J488" s="550"/>
      <c r="K488" s="314" t="s">
        <v>217</v>
      </c>
      <c r="L488" s="453" t="s">
        <v>1193</v>
      </c>
      <c r="M488" s="535"/>
      <c r="N488" s="535"/>
      <c r="O488" s="555"/>
      <c r="P488" s="308"/>
      <c r="T488" s="281"/>
      <c r="U488" s="558"/>
      <c r="V488" s="558"/>
      <c r="W488" s="558"/>
      <c r="X488" s="561"/>
      <c r="Y488" s="558"/>
      <c r="Z488" s="558"/>
      <c r="AA488" s="558"/>
      <c r="AB488" s="561"/>
      <c r="AC488" s="558"/>
      <c r="AD488" s="558"/>
      <c r="AE488" s="561"/>
      <c r="AF488" s="561"/>
      <c r="AG488" s="564"/>
      <c r="AH488" s="283"/>
    </row>
    <row r="489" spans="2:34" ht="39.75" customHeight="1">
      <c r="B489" s="280"/>
      <c r="C489" s="595"/>
      <c r="D489" s="601"/>
      <c r="E489" s="566"/>
      <c r="F489" s="587"/>
      <c r="G489" s="615"/>
      <c r="H489" s="541"/>
      <c r="I489" s="619"/>
      <c r="J489" s="550"/>
      <c r="K489" s="314" t="s">
        <v>241</v>
      </c>
      <c r="L489" s="453" t="s">
        <v>1194</v>
      </c>
      <c r="M489" s="535"/>
      <c r="N489" s="535"/>
      <c r="O489" s="555"/>
      <c r="P489" s="308"/>
      <c r="T489" s="281"/>
      <c r="U489" s="558"/>
      <c r="V489" s="558"/>
      <c r="W489" s="558"/>
      <c r="X489" s="561"/>
      <c r="Y489" s="558"/>
      <c r="Z489" s="558"/>
      <c r="AA489" s="558"/>
      <c r="AB489" s="561"/>
      <c r="AC489" s="558"/>
      <c r="AD489" s="558"/>
      <c r="AE489" s="561"/>
      <c r="AF489" s="561"/>
      <c r="AG489" s="564"/>
      <c r="AH489" s="283"/>
    </row>
    <row r="490" spans="2:34" ht="39.75" customHeight="1">
      <c r="B490" s="280"/>
      <c r="C490" s="595"/>
      <c r="D490" s="601"/>
      <c r="E490" s="566"/>
      <c r="F490" s="587"/>
      <c r="G490" s="616"/>
      <c r="H490" s="588"/>
      <c r="I490" s="620"/>
      <c r="J490" s="574"/>
      <c r="K490" s="314" t="s">
        <v>243</v>
      </c>
      <c r="L490" s="453" t="s">
        <v>1195</v>
      </c>
      <c r="M490" s="581"/>
      <c r="N490" s="581"/>
      <c r="O490" s="584"/>
      <c r="P490" s="308"/>
      <c r="T490" s="281"/>
      <c r="U490" s="558"/>
      <c r="V490" s="558"/>
      <c r="W490" s="558"/>
      <c r="X490" s="561"/>
      <c r="Y490" s="558"/>
      <c r="Z490" s="558"/>
      <c r="AA490" s="558"/>
      <c r="AB490" s="561"/>
      <c r="AC490" s="558"/>
      <c r="AD490" s="558"/>
      <c r="AE490" s="561"/>
      <c r="AF490" s="561"/>
      <c r="AG490" s="564"/>
      <c r="AH490" s="283"/>
    </row>
    <row r="491" spans="2:34" ht="39.75" customHeight="1">
      <c r="B491" s="280"/>
      <c r="C491" s="595"/>
      <c r="D491" s="601"/>
      <c r="E491" s="566"/>
      <c r="F491" s="587"/>
      <c r="G491" s="614"/>
      <c r="H491" s="617" t="s">
        <v>1079</v>
      </c>
      <c r="I491" s="618" t="s">
        <v>66</v>
      </c>
      <c r="J491" s="579" t="s">
        <v>90</v>
      </c>
      <c r="K491" s="314" t="s">
        <v>215</v>
      </c>
      <c r="L491" s="342" t="s">
        <v>533</v>
      </c>
      <c r="M491" s="552" t="s">
        <v>146</v>
      </c>
      <c r="N491" s="553">
        <v>60</v>
      </c>
      <c r="O491" s="554"/>
      <c r="P491" s="308"/>
      <c r="T491" s="281"/>
      <c r="U491" s="557"/>
      <c r="V491" s="557">
        <f>IF($N$491="","",$N$491)</f>
        <v>60</v>
      </c>
      <c r="W491" s="557">
        <f>IF($N$491="","",$N$491)</f>
        <v>60</v>
      </c>
      <c r="X491" s="560"/>
      <c r="Y491" s="560"/>
      <c r="Z491" s="560"/>
      <c r="AA491" s="560"/>
      <c r="AB491" s="557">
        <f>IF($N$491="","",$N$491)</f>
        <v>60</v>
      </c>
      <c r="AC491" s="560"/>
      <c r="AD491" s="560"/>
      <c r="AE491" s="560"/>
      <c r="AF491" s="560"/>
      <c r="AG491" s="563"/>
      <c r="AH491" s="283"/>
    </row>
    <row r="492" spans="2:34" ht="39.75" customHeight="1">
      <c r="B492" s="280"/>
      <c r="C492" s="595"/>
      <c r="D492" s="601"/>
      <c r="E492" s="566"/>
      <c r="F492" s="587"/>
      <c r="G492" s="615"/>
      <c r="H492" s="541"/>
      <c r="I492" s="619"/>
      <c r="J492" s="550"/>
      <c r="K492" s="314" t="s">
        <v>216</v>
      </c>
      <c r="L492" s="342" t="s">
        <v>557</v>
      </c>
      <c r="M492" s="535"/>
      <c r="N492" s="535"/>
      <c r="O492" s="555"/>
      <c r="P492" s="308"/>
      <c r="T492" s="281"/>
      <c r="U492" s="558"/>
      <c r="V492" s="558"/>
      <c r="W492" s="558"/>
      <c r="X492" s="561"/>
      <c r="Y492" s="561"/>
      <c r="Z492" s="561"/>
      <c r="AA492" s="561"/>
      <c r="AB492" s="558"/>
      <c r="AC492" s="561"/>
      <c r="AD492" s="561"/>
      <c r="AE492" s="561"/>
      <c r="AF492" s="561"/>
      <c r="AG492" s="564"/>
      <c r="AH492" s="283"/>
    </row>
    <row r="493" spans="2:34" ht="39.75" customHeight="1">
      <c r="B493" s="280"/>
      <c r="C493" s="595"/>
      <c r="D493" s="601"/>
      <c r="E493" s="566"/>
      <c r="F493" s="587"/>
      <c r="G493" s="615"/>
      <c r="H493" s="541"/>
      <c r="I493" s="619"/>
      <c r="J493" s="550"/>
      <c r="K493" s="314" t="s">
        <v>217</v>
      </c>
      <c r="L493" s="341" t="s">
        <v>591</v>
      </c>
      <c r="M493" s="535"/>
      <c r="N493" s="535"/>
      <c r="O493" s="555"/>
      <c r="P493" s="308"/>
      <c r="T493" s="281"/>
      <c r="U493" s="558"/>
      <c r="V493" s="558"/>
      <c r="W493" s="558"/>
      <c r="X493" s="561"/>
      <c r="Y493" s="561"/>
      <c r="Z493" s="561"/>
      <c r="AA493" s="561"/>
      <c r="AB493" s="558"/>
      <c r="AC493" s="561"/>
      <c r="AD493" s="561"/>
      <c r="AE493" s="561"/>
      <c r="AF493" s="561"/>
      <c r="AG493" s="564"/>
      <c r="AH493" s="283"/>
    </row>
    <row r="494" spans="2:34" ht="39.75" customHeight="1">
      <c r="B494" s="280"/>
      <c r="C494" s="595"/>
      <c r="D494" s="601"/>
      <c r="E494" s="566"/>
      <c r="F494" s="587"/>
      <c r="G494" s="615"/>
      <c r="H494" s="541"/>
      <c r="I494" s="619"/>
      <c r="J494" s="550"/>
      <c r="K494" s="314" t="s">
        <v>241</v>
      </c>
      <c r="L494" s="341" t="s">
        <v>592</v>
      </c>
      <c r="M494" s="535"/>
      <c r="N494" s="535"/>
      <c r="O494" s="555"/>
      <c r="P494" s="308"/>
      <c r="T494" s="281"/>
      <c r="U494" s="558"/>
      <c r="V494" s="558"/>
      <c r="W494" s="558"/>
      <c r="X494" s="561"/>
      <c r="Y494" s="561"/>
      <c r="Z494" s="561"/>
      <c r="AA494" s="561"/>
      <c r="AB494" s="558"/>
      <c r="AC494" s="561"/>
      <c r="AD494" s="561"/>
      <c r="AE494" s="561"/>
      <c r="AF494" s="561"/>
      <c r="AG494" s="564"/>
      <c r="AH494" s="283"/>
    </row>
    <row r="495" spans="2:34" ht="39.75" customHeight="1">
      <c r="B495" s="280"/>
      <c r="C495" s="595"/>
      <c r="D495" s="601"/>
      <c r="E495" s="566"/>
      <c r="F495" s="587"/>
      <c r="G495" s="616"/>
      <c r="H495" s="588"/>
      <c r="I495" s="620"/>
      <c r="J495" s="574"/>
      <c r="K495" s="314" t="s">
        <v>243</v>
      </c>
      <c r="L495" s="341" t="s">
        <v>593</v>
      </c>
      <c r="M495" s="581"/>
      <c r="N495" s="581"/>
      <c r="O495" s="584"/>
      <c r="P495" s="308"/>
      <c r="T495" s="281"/>
      <c r="U495" s="558"/>
      <c r="V495" s="558"/>
      <c r="W495" s="558"/>
      <c r="X495" s="561"/>
      <c r="Y495" s="561"/>
      <c r="Z495" s="561"/>
      <c r="AA495" s="561"/>
      <c r="AB495" s="558"/>
      <c r="AC495" s="561"/>
      <c r="AD495" s="561"/>
      <c r="AE495" s="561"/>
      <c r="AF495" s="561"/>
      <c r="AG495" s="564"/>
      <c r="AH495" s="283"/>
    </row>
    <row r="496" spans="2:34" ht="39.75" customHeight="1">
      <c r="B496" s="280"/>
      <c r="C496" s="595"/>
      <c r="D496" s="601"/>
      <c r="E496" s="566"/>
      <c r="F496" s="587"/>
      <c r="G496" s="578">
        <v>40</v>
      </c>
      <c r="H496" s="576" t="s">
        <v>69</v>
      </c>
      <c r="I496" s="577"/>
      <c r="J496" s="579" t="s">
        <v>111</v>
      </c>
      <c r="K496" s="314" t="s">
        <v>215</v>
      </c>
      <c r="L496" s="342" t="s">
        <v>594</v>
      </c>
      <c r="M496" s="552" t="s">
        <v>146</v>
      </c>
      <c r="N496" s="553">
        <v>80</v>
      </c>
      <c r="O496" s="554"/>
      <c r="P496" s="308"/>
      <c r="T496" s="281"/>
      <c r="U496" s="557">
        <f>IF($N$496="","",$N$496)</f>
        <v>80</v>
      </c>
      <c r="V496" s="560"/>
      <c r="W496" s="557">
        <f>IF($N$496="","",$N$496)</f>
        <v>80</v>
      </c>
      <c r="X496" s="560"/>
      <c r="Y496" s="560"/>
      <c r="Z496" s="560"/>
      <c r="AA496" s="560"/>
      <c r="AB496" s="560"/>
      <c r="AC496" s="560"/>
      <c r="AD496" s="560"/>
      <c r="AE496" s="560"/>
      <c r="AF496" s="560"/>
      <c r="AG496" s="563"/>
      <c r="AH496" s="283"/>
    </row>
    <row r="497" spans="2:34" ht="39.75" customHeight="1">
      <c r="B497" s="280"/>
      <c r="C497" s="595"/>
      <c r="D497" s="601"/>
      <c r="E497" s="566"/>
      <c r="F497" s="587"/>
      <c r="G497" s="541"/>
      <c r="H497" s="545"/>
      <c r="I497" s="546"/>
      <c r="J497" s="550"/>
      <c r="K497" s="314" t="s">
        <v>216</v>
      </c>
      <c r="L497" s="341" t="s">
        <v>595</v>
      </c>
      <c r="M497" s="535"/>
      <c r="N497" s="535"/>
      <c r="O497" s="555"/>
      <c r="P497" s="308"/>
      <c r="T497" s="281"/>
      <c r="U497" s="558"/>
      <c r="V497" s="561"/>
      <c r="W497" s="558"/>
      <c r="X497" s="561"/>
      <c r="Y497" s="561"/>
      <c r="Z497" s="561"/>
      <c r="AA497" s="561"/>
      <c r="AB497" s="561"/>
      <c r="AC497" s="561"/>
      <c r="AD497" s="561"/>
      <c r="AE497" s="561"/>
      <c r="AF497" s="561"/>
      <c r="AG497" s="564"/>
      <c r="AH497" s="283"/>
    </row>
    <row r="498" spans="2:34" ht="39.75" customHeight="1">
      <c r="B498" s="280"/>
      <c r="C498" s="595"/>
      <c r="D498" s="601"/>
      <c r="E498" s="566"/>
      <c r="F498" s="587"/>
      <c r="G498" s="541"/>
      <c r="H498" s="545"/>
      <c r="I498" s="546"/>
      <c r="J498" s="550"/>
      <c r="K498" s="314" t="s">
        <v>217</v>
      </c>
      <c r="L498" s="341" t="s">
        <v>596</v>
      </c>
      <c r="M498" s="535"/>
      <c r="N498" s="535"/>
      <c r="O498" s="555"/>
      <c r="P498" s="308"/>
      <c r="T498" s="281"/>
      <c r="U498" s="558"/>
      <c r="V498" s="561"/>
      <c r="W498" s="558"/>
      <c r="X498" s="561"/>
      <c r="Y498" s="561"/>
      <c r="Z498" s="561"/>
      <c r="AA498" s="561"/>
      <c r="AB498" s="561"/>
      <c r="AC498" s="561"/>
      <c r="AD498" s="561"/>
      <c r="AE498" s="561"/>
      <c r="AF498" s="561"/>
      <c r="AG498" s="564"/>
      <c r="AH498" s="283"/>
    </row>
    <row r="499" spans="2:34" ht="39.75" customHeight="1">
      <c r="B499" s="280"/>
      <c r="C499" s="595"/>
      <c r="D499" s="601"/>
      <c r="E499" s="566"/>
      <c r="F499" s="587"/>
      <c r="G499" s="541"/>
      <c r="H499" s="545"/>
      <c r="I499" s="546"/>
      <c r="J499" s="550"/>
      <c r="K499" s="314" t="s">
        <v>241</v>
      </c>
      <c r="L499" s="341" t="s">
        <v>597</v>
      </c>
      <c r="M499" s="535"/>
      <c r="N499" s="535"/>
      <c r="O499" s="555"/>
      <c r="P499" s="308"/>
      <c r="T499" s="281"/>
      <c r="U499" s="558"/>
      <c r="V499" s="561"/>
      <c r="W499" s="558"/>
      <c r="X499" s="561"/>
      <c r="Y499" s="561"/>
      <c r="Z499" s="561"/>
      <c r="AA499" s="561"/>
      <c r="AB499" s="561"/>
      <c r="AC499" s="561"/>
      <c r="AD499" s="561"/>
      <c r="AE499" s="561"/>
      <c r="AF499" s="561"/>
      <c r="AG499" s="564"/>
      <c r="AH499" s="283"/>
    </row>
    <row r="500" spans="2:34" ht="39.75" customHeight="1">
      <c r="B500" s="280"/>
      <c r="C500" s="595"/>
      <c r="D500" s="601"/>
      <c r="E500" s="566"/>
      <c r="F500" s="587"/>
      <c r="G500" s="588"/>
      <c r="H500" s="571"/>
      <c r="I500" s="572"/>
      <c r="J500" s="574"/>
      <c r="K500" s="314" t="s">
        <v>243</v>
      </c>
      <c r="L500" s="341" t="s">
        <v>598</v>
      </c>
      <c r="M500" s="581"/>
      <c r="N500" s="581"/>
      <c r="O500" s="584"/>
      <c r="P500" s="308"/>
      <c r="T500" s="281"/>
      <c r="U500" s="558"/>
      <c r="V500" s="561"/>
      <c r="W500" s="558"/>
      <c r="X500" s="561"/>
      <c r="Y500" s="561"/>
      <c r="Z500" s="561"/>
      <c r="AA500" s="561"/>
      <c r="AB500" s="561"/>
      <c r="AC500" s="561"/>
      <c r="AD500" s="561"/>
      <c r="AE500" s="561"/>
      <c r="AF500" s="561"/>
      <c r="AG500" s="564"/>
      <c r="AH500" s="283"/>
    </row>
    <row r="501" spans="2:34" ht="39.75" customHeight="1">
      <c r="B501" s="280"/>
      <c r="C501" s="595"/>
      <c r="D501" s="601"/>
      <c r="E501" s="566"/>
      <c r="F501" s="587"/>
      <c r="G501" s="578">
        <v>41</v>
      </c>
      <c r="H501" s="576" t="s">
        <v>946</v>
      </c>
      <c r="I501" s="577"/>
      <c r="J501" s="579" t="s">
        <v>947</v>
      </c>
      <c r="K501" s="314" t="s">
        <v>215</v>
      </c>
      <c r="L501" s="341" t="s">
        <v>948</v>
      </c>
      <c r="M501" s="552" t="s">
        <v>146</v>
      </c>
      <c r="N501" s="553">
        <v>20</v>
      </c>
      <c r="O501" s="554"/>
      <c r="P501" s="308"/>
      <c r="T501" s="281"/>
      <c r="U501" s="557"/>
      <c r="V501" s="560"/>
      <c r="W501" s="557">
        <f>IF($N$501="","",$N$501)</f>
        <v>20</v>
      </c>
      <c r="X501" s="560"/>
      <c r="Y501" s="560"/>
      <c r="Z501" s="557">
        <f>IF($N$501="","",$N$501)</f>
        <v>20</v>
      </c>
      <c r="AA501" s="560"/>
      <c r="AB501" s="560"/>
      <c r="AC501" s="560"/>
      <c r="AD501" s="557">
        <f>IF($N$501="","",$N$501)</f>
        <v>20</v>
      </c>
      <c r="AE501" s="560"/>
      <c r="AF501" s="560"/>
      <c r="AG501" s="563"/>
      <c r="AH501" s="283"/>
    </row>
    <row r="502" spans="2:34" ht="39.75" customHeight="1">
      <c r="B502" s="280"/>
      <c r="C502" s="595"/>
      <c r="D502" s="601"/>
      <c r="E502" s="566"/>
      <c r="F502" s="587"/>
      <c r="G502" s="541"/>
      <c r="H502" s="545"/>
      <c r="I502" s="546"/>
      <c r="J502" s="550"/>
      <c r="K502" s="314" t="s">
        <v>216</v>
      </c>
      <c r="L502" s="341" t="s">
        <v>949</v>
      </c>
      <c r="M502" s="535"/>
      <c r="N502" s="535"/>
      <c r="O502" s="555"/>
      <c r="P502" s="308"/>
      <c r="T502" s="281"/>
      <c r="U502" s="558"/>
      <c r="V502" s="561"/>
      <c r="W502" s="558"/>
      <c r="X502" s="561"/>
      <c r="Y502" s="561"/>
      <c r="Z502" s="558"/>
      <c r="AA502" s="561"/>
      <c r="AB502" s="561"/>
      <c r="AC502" s="561"/>
      <c r="AD502" s="558"/>
      <c r="AE502" s="561"/>
      <c r="AF502" s="561"/>
      <c r="AG502" s="564"/>
      <c r="AH502" s="283"/>
    </row>
    <row r="503" spans="2:34" ht="39.75" customHeight="1">
      <c r="B503" s="280"/>
      <c r="C503" s="595"/>
      <c r="D503" s="601"/>
      <c r="E503" s="566"/>
      <c r="F503" s="587"/>
      <c r="G503" s="541"/>
      <c r="H503" s="545"/>
      <c r="I503" s="546"/>
      <c r="J503" s="550"/>
      <c r="K503" s="314" t="s">
        <v>217</v>
      </c>
      <c r="L503" s="341" t="s">
        <v>950</v>
      </c>
      <c r="M503" s="535"/>
      <c r="N503" s="535"/>
      <c r="O503" s="555"/>
      <c r="P503" s="308"/>
      <c r="T503" s="281"/>
      <c r="U503" s="558"/>
      <c r="V503" s="561"/>
      <c r="W503" s="558"/>
      <c r="X503" s="561"/>
      <c r="Y503" s="561"/>
      <c r="Z503" s="558"/>
      <c r="AA503" s="561"/>
      <c r="AB503" s="561"/>
      <c r="AC503" s="561"/>
      <c r="AD503" s="558"/>
      <c r="AE503" s="561"/>
      <c r="AF503" s="561"/>
      <c r="AG503" s="564"/>
      <c r="AH503" s="283"/>
    </row>
    <row r="504" spans="2:34" ht="39.75" customHeight="1">
      <c r="B504" s="280"/>
      <c r="C504" s="595"/>
      <c r="D504" s="601"/>
      <c r="E504" s="566"/>
      <c r="F504" s="587"/>
      <c r="G504" s="541"/>
      <c r="H504" s="545"/>
      <c r="I504" s="546"/>
      <c r="J504" s="550"/>
      <c r="K504" s="314" t="s">
        <v>241</v>
      </c>
      <c r="L504" s="341" t="s">
        <v>951</v>
      </c>
      <c r="M504" s="535"/>
      <c r="N504" s="535"/>
      <c r="O504" s="555"/>
      <c r="P504" s="308"/>
      <c r="T504" s="281"/>
      <c r="U504" s="558"/>
      <c r="V504" s="561"/>
      <c r="W504" s="558"/>
      <c r="X504" s="561"/>
      <c r="Y504" s="561"/>
      <c r="Z504" s="558"/>
      <c r="AA504" s="561"/>
      <c r="AB504" s="561"/>
      <c r="AC504" s="561"/>
      <c r="AD504" s="558"/>
      <c r="AE504" s="561"/>
      <c r="AF504" s="561"/>
      <c r="AG504" s="564"/>
      <c r="AH504" s="283"/>
    </row>
    <row r="505" spans="2:34" ht="39.75" customHeight="1">
      <c r="B505" s="280"/>
      <c r="C505" s="595"/>
      <c r="D505" s="601"/>
      <c r="E505" s="566"/>
      <c r="F505" s="587"/>
      <c r="G505" s="588"/>
      <c r="H505" s="571"/>
      <c r="I505" s="572"/>
      <c r="J505" s="574"/>
      <c r="K505" s="314" t="s">
        <v>243</v>
      </c>
      <c r="L505" s="341" t="s">
        <v>952</v>
      </c>
      <c r="M505" s="581"/>
      <c r="N505" s="581"/>
      <c r="O505" s="584"/>
      <c r="P505" s="308"/>
      <c r="T505" s="281"/>
      <c r="U505" s="558"/>
      <c r="V505" s="561"/>
      <c r="W505" s="558"/>
      <c r="X505" s="561"/>
      <c r="Y505" s="561"/>
      <c r="Z505" s="558"/>
      <c r="AA505" s="561"/>
      <c r="AB505" s="561"/>
      <c r="AC505" s="561"/>
      <c r="AD505" s="558"/>
      <c r="AE505" s="561"/>
      <c r="AF505" s="561"/>
      <c r="AG505" s="564"/>
      <c r="AH505" s="283"/>
    </row>
    <row r="506" spans="2:34" ht="39.75" customHeight="1">
      <c r="B506" s="280"/>
      <c r="C506" s="595"/>
      <c r="D506" s="601"/>
      <c r="E506" s="566"/>
      <c r="F506" s="587"/>
      <c r="G506" s="578">
        <v>42</v>
      </c>
      <c r="H506" s="576" t="s">
        <v>81</v>
      </c>
      <c r="I506" s="577"/>
      <c r="J506" s="579" t="s">
        <v>116</v>
      </c>
      <c r="K506" s="314" t="s">
        <v>215</v>
      </c>
      <c r="L506" s="341" t="s">
        <v>599</v>
      </c>
      <c r="M506" s="552" t="s">
        <v>146</v>
      </c>
      <c r="N506" s="553">
        <v>80</v>
      </c>
      <c r="O506" s="554"/>
      <c r="P506" s="308"/>
      <c r="T506" s="281"/>
      <c r="U506" s="557"/>
      <c r="V506" s="557">
        <f>IF($N$506="","",$N$506)</f>
        <v>80</v>
      </c>
      <c r="W506" s="557">
        <f>IF($N$506="","",$N$506)</f>
        <v>80</v>
      </c>
      <c r="X506" s="560"/>
      <c r="Y506" s="557"/>
      <c r="Z506" s="557">
        <f>IF($N$506="","",$N$506)</f>
        <v>80</v>
      </c>
      <c r="AA506" s="560"/>
      <c r="AB506" s="560"/>
      <c r="AC506" s="560"/>
      <c r="AD506" s="560"/>
      <c r="AE506" s="560"/>
      <c r="AF506" s="560"/>
      <c r="AG506" s="563"/>
      <c r="AH506" s="283"/>
    </row>
    <row r="507" spans="2:34" ht="39.75" customHeight="1">
      <c r="B507" s="280"/>
      <c r="C507" s="595"/>
      <c r="D507" s="601"/>
      <c r="E507" s="535"/>
      <c r="F507" s="538"/>
      <c r="G507" s="541"/>
      <c r="H507" s="545"/>
      <c r="I507" s="546"/>
      <c r="J507" s="550"/>
      <c r="K507" s="314" t="s">
        <v>216</v>
      </c>
      <c r="L507" s="341" t="s">
        <v>600</v>
      </c>
      <c r="M507" s="535"/>
      <c r="N507" s="535"/>
      <c r="O507" s="555"/>
      <c r="P507" s="308"/>
      <c r="T507" s="281"/>
      <c r="U507" s="558"/>
      <c r="V507" s="558"/>
      <c r="W507" s="558"/>
      <c r="X507" s="561"/>
      <c r="Y507" s="558"/>
      <c r="Z507" s="558"/>
      <c r="AA507" s="561"/>
      <c r="AB507" s="561"/>
      <c r="AC507" s="561"/>
      <c r="AD507" s="561"/>
      <c r="AE507" s="561"/>
      <c r="AF507" s="561"/>
      <c r="AG507" s="564"/>
      <c r="AH507" s="283"/>
    </row>
    <row r="508" spans="2:34" ht="39.75" customHeight="1">
      <c r="B508" s="280"/>
      <c r="C508" s="595"/>
      <c r="D508" s="601"/>
      <c r="E508" s="535"/>
      <c r="F508" s="538"/>
      <c r="G508" s="541"/>
      <c r="H508" s="545"/>
      <c r="I508" s="546"/>
      <c r="J508" s="550"/>
      <c r="K508" s="314" t="s">
        <v>217</v>
      </c>
      <c r="L508" s="341" t="s">
        <v>601</v>
      </c>
      <c r="M508" s="535"/>
      <c r="N508" s="535"/>
      <c r="O508" s="555"/>
      <c r="P508" s="308"/>
      <c r="T508" s="281"/>
      <c r="U508" s="558"/>
      <c r="V508" s="558"/>
      <c r="W508" s="558"/>
      <c r="X508" s="561"/>
      <c r="Y508" s="558"/>
      <c r="Z508" s="558"/>
      <c r="AA508" s="561"/>
      <c r="AB508" s="561"/>
      <c r="AC508" s="561"/>
      <c r="AD508" s="561"/>
      <c r="AE508" s="561"/>
      <c r="AF508" s="561"/>
      <c r="AG508" s="564"/>
      <c r="AH508" s="283"/>
    </row>
    <row r="509" spans="2:34" ht="39.75" customHeight="1">
      <c r="B509" s="280"/>
      <c r="C509" s="595"/>
      <c r="D509" s="601"/>
      <c r="E509" s="535"/>
      <c r="F509" s="538"/>
      <c r="G509" s="541"/>
      <c r="H509" s="545"/>
      <c r="I509" s="546"/>
      <c r="J509" s="550"/>
      <c r="K509" s="314" t="s">
        <v>241</v>
      </c>
      <c r="L509" s="341" t="s">
        <v>602</v>
      </c>
      <c r="M509" s="535"/>
      <c r="N509" s="535"/>
      <c r="O509" s="555"/>
      <c r="P509" s="308"/>
      <c r="T509" s="281"/>
      <c r="U509" s="558"/>
      <c r="V509" s="558"/>
      <c r="W509" s="558"/>
      <c r="X509" s="561"/>
      <c r="Y509" s="558"/>
      <c r="Z509" s="558"/>
      <c r="AA509" s="561"/>
      <c r="AB509" s="561"/>
      <c r="AC509" s="561"/>
      <c r="AD509" s="561"/>
      <c r="AE509" s="561"/>
      <c r="AF509" s="561"/>
      <c r="AG509" s="564"/>
      <c r="AH509" s="283"/>
    </row>
    <row r="510" spans="2:34" ht="39.75" customHeight="1">
      <c r="B510" s="280"/>
      <c r="C510" s="595"/>
      <c r="D510" s="601"/>
      <c r="E510" s="535"/>
      <c r="F510" s="538"/>
      <c r="G510" s="541"/>
      <c r="H510" s="571"/>
      <c r="I510" s="572"/>
      <c r="J510" s="550"/>
      <c r="K510" s="328" t="s">
        <v>243</v>
      </c>
      <c r="L510" s="348" t="s">
        <v>603</v>
      </c>
      <c r="M510" s="535"/>
      <c r="N510" s="535"/>
      <c r="O510" s="555"/>
      <c r="P510" s="308"/>
      <c r="T510" s="281"/>
      <c r="U510" s="558"/>
      <c r="V510" s="558"/>
      <c r="W510" s="558"/>
      <c r="X510" s="561"/>
      <c r="Y510" s="558"/>
      <c r="Z510" s="558"/>
      <c r="AA510" s="561"/>
      <c r="AB510" s="561"/>
      <c r="AC510" s="561"/>
      <c r="AD510" s="561"/>
      <c r="AE510" s="561"/>
      <c r="AF510" s="561"/>
      <c r="AG510" s="564"/>
      <c r="AH510" s="283"/>
    </row>
    <row r="511" spans="2:34" ht="39.75" customHeight="1">
      <c r="B511" s="280"/>
      <c r="C511" s="595"/>
      <c r="D511" s="601"/>
      <c r="E511" s="534" t="s">
        <v>138</v>
      </c>
      <c r="F511" s="585">
        <f>IF(SUM(N511:N550)=0,"",AVERAGE(N511:N550))</f>
        <v>45</v>
      </c>
      <c r="G511" s="540">
        <v>43</v>
      </c>
      <c r="H511" s="576" t="s">
        <v>67</v>
      </c>
      <c r="I511" s="577"/>
      <c r="J511" s="589" t="s">
        <v>109</v>
      </c>
      <c r="K511" s="330" t="s">
        <v>215</v>
      </c>
      <c r="L511" s="349" t="s">
        <v>604</v>
      </c>
      <c r="M511" s="580" t="s">
        <v>146</v>
      </c>
      <c r="N511" s="582">
        <v>40</v>
      </c>
      <c r="O511" s="583"/>
      <c r="P511" s="308"/>
      <c r="T511" s="281"/>
      <c r="U511" s="557"/>
      <c r="V511" s="560"/>
      <c r="W511" s="560"/>
      <c r="X511" s="560">
        <f>IF(N511="","",N511)</f>
        <v>40</v>
      </c>
      <c r="Y511" s="560"/>
      <c r="Z511" s="560"/>
      <c r="AA511" s="560"/>
      <c r="AB511" s="560"/>
      <c r="AC511" s="560"/>
      <c r="AD511" s="560"/>
      <c r="AE511" s="560">
        <f>IF(N511="","",N511)</f>
        <v>40</v>
      </c>
      <c r="AF511" s="560"/>
      <c r="AG511" s="563"/>
      <c r="AH511" s="283"/>
    </row>
    <row r="512" spans="2:34" ht="39.75" customHeight="1">
      <c r="B512" s="280"/>
      <c r="C512" s="595"/>
      <c r="D512" s="601"/>
      <c r="E512" s="566"/>
      <c r="F512" s="586"/>
      <c r="G512" s="541"/>
      <c r="H512" s="545"/>
      <c r="I512" s="546"/>
      <c r="J512" s="550"/>
      <c r="K512" s="314" t="s">
        <v>216</v>
      </c>
      <c r="L512" s="341" t="s">
        <v>605</v>
      </c>
      <c r="M512" s="535"/>
      <c r="N512" s="535"/>
      <c r="O512" s="555"/>
      <c r="P512" s="308"/>
      <c r="T512" s="281"/>
      <c r="U512" s="558"/>
      <c r="V512" s="561"/>
      <c r="W512" s="561"/>
      <c r="X512" s="561"/>
      <c r="Y512" s="561"/>
      <c r="Z512" s="561"/>
      <c r="AA512" s="561"/>
      <c r="AB512" s="561"/>
      <c r="AC512" s="561"/>
      <c r="AD512" s="561"/>
      <c r="AE512" s="561"/>
      <c r="AF512" s="561"/>
      <c r="AG512" s="564"/>
      <c r="AH512" s="283"/>
    </row>
    <row r="513" spans="2:34" ht="39.75" customHeight="1">
      <c r="B513" s="280"/>
      <c r="C513" s="595"/>
      <c r="D513" s="601"/>
      <c r="E513" s="566"/>
      <c r="F513" s="586"/>
      <c r="G513" s="541"/>
      <c r="H513" s="545"/>
      <c r="I513" s="546"/>
      <c r="J513" s="550"/>
      <c r="K513" s="314" t="s">
        <v>217</v>
      </c>
      <c r="L513" s="341" t="s">
        <v>606</v>
      </c>
      <c r="M513" s="535"/>
      <c r="N513" s="535"/>
      <c r="O513" s="555"/>
      <c r="P513" s="308"/>
      <c r="T513" s="281"/>
      <c r="U513" s="558"/>
      <c r="V513" s="561"/>
      <c r="W513" s="561"/>
      <c r="X513" s="561"/>
      <c r="Y513" s="561"/>
      <c r="Z513" s="561"/>
      <c r="AA513" s="561"/>
      <c r="AB513" s="561"/>
      <c r="AC513" s="561"/>
      <c r="AD513" s="561"/>
      <c r="AE513" s="561"/>
      <c r="AF513" s="561"/>
      <c r="AG513" s="564"/>
      <c r="AH513" s="283"/>
    </row>
    <row r="514" spans="2:34" ht="39.75" customHeight="1">
      <c r="B514" s="280"/>
      <c r="C514" s="595"/>
      <c r="D514" s="601"/>
      <c r="E514" s="566"/>
      <c r="F514" s="586"/>
      <c r="G514" s="541"/>
      <c r="H514" s="545"/>
      <c r="I514" s="546"/>
      <c r="J514" s="550"/>
      <c r="K514" s="314" t="s">
        <v>241</v>
      </c>
      <c r="L514" s="341" t="s">
        <v>607</v>
      </c>
      <c r="M514" s="535"/>
      <c r="N514" s="535"/>
      <c r="O514" s="555"/>
      <c r="P514" s="308"/>
      <c r="T514" s="281"/>
      <c r="U514" s="558"/>
      <c r="V514" s="561"/>
      <c r="W514" s="561"/>
      <c r="X514" s="561"/>
      <c r="Y514" s="561"/>
      <c r="Z514" s="561"/>
      <c r="AA514" s="561"/>
      <c r="AB514" s="561"/>
      <c r="AC514" s="561"/>
      <c r="AD514" s="561"/>
      <c r="AE514" s="561"/>
      <c r="AF514" s="561"/>
      <c r="AG514" s="564"/>
      <c r="AH514" s="283"/>
    </row>
    <row r="515" spans="2:34" ht="39.75" customHeight="1">
      <c r="B515" s="280"/>
      <c r="C515" s="595"/>
      <c r="D515" s="601"/>
      <c r="E515" s="566"/>
      <c r="F515" s="586"/>
      <c r="G515" s="588"/>
      <c r="H515" s="571"/>
      <c r="I515" s="572"/>
      <c r="J515" s="574"/>
      <c r="K515" s="314" t="s">
        <v>243</v>
      </c>
      <c r="L515" s="341" t="s">
        <v>608</v>
      </c>
      <c r="M515" s="581"/>
      <c r="N515" s="581"/>
      <c r="O515" s="584"/>
      <c r="P515" s="308"/>
      <c r="T515" s="281"/>
      <c r="U515" s="558"/>
      <c r="V515" s="561"/>
      <c r="W515" s="561"/>
      <c r="X515" s="561"/>
      <c r="Y515" s="561"/>
      <c r="Z515" s="561"/>
      <c r="AA515" s="561"/>
      <c r="AB515" s="561"/>
      <c r="AC515" s="561"/>
      <c r="AD515" s="561"/>
      <c r="AE515" s="561"/>
      <c r="AF515" s="561"/>
      <c r="AG515" s="564"/>
      <c r="AH515" s="283"/>
    </row>
    <row r="516" spans="2:34" ht="39.75" customHeight="1">
      <c r="B516" s="280"/>
      <c r="C516" s="595"/>
      <c r="D516" s="601"/>
      <c r="E516" s="566"/>
      <c r="F516" s="587"/>
      <c r="G516" s="578">
        <v>44</v>
      </c>
      <c r="H516" s="576" t="s">
        <v>172</v>
      </c>
      <c r="I516" s="577"/>
      <c r="J516" s="579" t="s">
        <v>173</v>
      </c>
      <c r="K516" s="314" t="s">
        <v>215</v>
      </c>
      <c r="L516" s="342" t="s">
        <v>609</v>
      </c>
      <c r="M516" s="552" t="s">
        <v>146</v>
      </c>
      <c r="N516" s="553">
        <v>20</v>
      </c>
      <c r="O516" s="554"/>
      <c r="P516" s="308"/>
      <c r="T516" s="281"/>
      <c r="U516" s="557"/>
      <c r="V516" s="557">
        <f>IF($N$516="","",$N$516)</f>
        <v>20</v>
      </c>
      <c r="W516" s="557">
        <f>IF($N$516="","",$N$516)</f>
        <v>20</v>
      </c>
      <c r="X516" s="560"/>
      <c r="Y516" s="560"/>
      <c r="Z516" s="560"/>
      <c r="AA516" s="560"/>
      <c r="AB516" s="560"/>
      <c r="AC516" s="560"/>
      <c r="AD516" s="560"/>
      <c r="AE516" s="560"/>
      <c r="AF516" s="560"/>
      <c r="AG516" s="563"/>
      <c r="AH516" s="283"/>
    </row>
    <row r="517" spans="2:34" ht="39.75" customHeight="1">
      <c r="B517" s="280"/>
      <c r="C517" s="595"/>
      <c r="D517" s="601"/>
      <c r="E517" s="566"/>
      <c r="F517" s="587"/>
      <c r="G517" s="541"/>
      <c r="H517" s="545"/>
      <c r="I517" s="546"/>
      <c r="J517" s="550"/>
      <c r="K517" s="314" t="s">
        <v>216</v>
      </c>
      <c r="L517" s="341" t="s">
        <v>610</v>
      </c>
      <c r="M517" s="535"/>
      <c r="N517" s="535"/>
      <c r="O517" s="555"/>
      <c r="P517" s="308"/>
      <c r="T517" s="281"/>
      <c r="U517" s="558"/>
      <c r="V517" s="558"/>
      <c r="W517" s="558"/>
      <c r="X517" s="561"/>
      <c r="Y517" s="561"/>
      <c r="Z517" s="561"/>
      <c r="AA517" s="561"/>
      <c r="AB517" s="561"/>
      <c r="AC517" s="561"/>
      <c r="AD517" s="561"/>
      <c r="AE517" s="561"/>
      <c r="AF517" s="561"/>
      <c r="AG517" s="564"/>
      <c r="AH517" s="283"/>
    </row>
    <row r="518" spans="2:34" ht="39.75" customHeight="1">
      <c r="B518" s="280"/>
      <c r="C518" s="595"/>
      <c r="D518" s="601"/>
      <c r="E518" s="566"/>
      <c r="F518" s="587"/>
      <c r="G518" s="541"/>
      <c r="H518" s="545"/>
      <c r="I518" s="546"/>
      <c r="J518" s="550"/>
      <c r="K518" s="314" t="s">
        <v>217</v>
      </c>
      <c r="L518" s="341" t="s">
        <v>611</v>
      </c>
      <c r="M518" s="535"/>
      <c r="N518" s="535"/>
      <c r="O518" s="555"/>
      <c r="P518" s="308"/>
      <c r="T518" s="281"/>
      <c r="U518" s="558"/>
      <c r="V518" s="558"/>
      <c r="W518" s="558"/>
      <c r="X518" s="561"/>
      <c r="Y518" s="561"/>
      <c r="Z518" s="561"/>
      <c r="AA518" s="561"/>
      <c r="AB518" s="561"/>
      <c r="AC518" s="561"/>
      <c r="AD518" s="561"/>
      <c r="AE518" s="561"/>
      <c r="AF518" s="561"/>
      <c r="AG518" s="564"/>
      <c r="AH518" s="283"/>
    </row>
    <row r="519" spans="2:34" ht="39.75" customHeight="1">
      <c r="B519" s="280"/>
      <c r="C519" s="595"/>
      <c r="D519" s="601"/>
      <c r="E519" s="566"/>
      <c r="F519" s="587"/>
      <c r="G519" s="541"/>
      <c r="H519" s="545"/>
      <c r="I519" s="546"/>
      <c r="J519" s="550"/>
      <c r="K519" s="314" t="s">
        <v>241</v>
      </c>
      <c r="L519" s="341" t="s">
        <v>612</v>
      </c>
      <c r="M519" s="535"/>
      <c r="N519" s="535"/>
      <c r="O519" s="555"/>
      <c r="P519" s="308"/>
      <c r="T519" s="281"/>
      <c r="U519" s="558"/>
      <c r="V519" s="558"/>
      <c r="W519" s="558"/>
      <c r="X519" s="561"/>
      <c r="Y519" s="561"/>
      <c r="Z519" s="561"/>
      <c r="AA519" s="561"/>
      <c r="AB519" s="561"/>
      <c r="AC519" s="561"/>
      <c r="AD519" s="561"/>
      <c r="AE519" s="561"/>
      <c r="AF519" s="561"/>
      <c r="AG519" s="564"/>
      <c r="AH519" s="283"/>
    </row>
    <row r="520" spans="2:34" ht="39.75" customHeight="1">
      <c r="B520" s="280"/>
      <c r="C520" s="595"/>
      <c r="D520" s="601"/>
      <c r="E520" s="566"/>
      <c r="F520" s="587"/>
      <c r="G520" s="588"/>
      <c r="H520" s="571"/>
      <c r="I520" s="572"/>
      <c r="J520" s="574"/>
      <c r="K520" s="314" t="s">
        <v>243</v>
      </c>
      <c r="L520" s="341" t="s">
        <v>613</v>
      </c>
      <c r="M520" s="581"/>
      <c r="N520" s="581"/>
      <c r="O520" s="584"/>
      <c r="P520" s="308"/>
      <c r="T520" s="281"/>
      <c r="U520" s="558"/>
      <c r="V520" s="558"/>
      <c r="W520" s="558"/>
      <c r="X520" s="561"/>
      <c r="Y520" s="561"/>
      <c r="Z520" s="561"/>
      <c r="AA520" s="561"/>
      <c r="AB520" s="561"/>
      <c r="AC520" s="561"/>
      <c r="AD520" s="561"/>
      <c r="AE520" s="561"/>
      <c r="AF520" s="561"/>
      <c r="AG520" s="564"/>
      <c r="AH520" s="283"/>
    </row>
    <row r="521" spans="2:34" ht="39.75" customHeight="1">
      <c r="B521" s="280"/>
      <c r="C521" s="595"/>
      <c r="D521" s="601"/>
      <c r="E521" s="566"/>
      <c r="F521" s="587"/>
      <c r="G521" s="578">
        <v>45</v>
      </c>
      <c r="H521" s="576" t="s">
        <v>199</v>
      </c>
      <c r="I521" s="577"/>
      <c r="J521" s="579" t="s">
        <v>108</v>
      </c>
      <c r="K521" s="314" t="s">
        <v>215</v>
      </c>
      <c r="L521" s="341" t="s">
        <v>614</v>
      </c>
      <c r="M521" s="552" t="s">
        <v>146</v>
      </c>
      <c r="N521" s="553">
        <v>20</v>
      </c>
      <c r="O521" s="554"/>
      <c r="P521" s="308"/>
      <c r="T521" s="281"/>
      <c r="U521" s="557">
        <f>IF($N$521="","",$N$521)</f>
        <v>20</v>
      </c>
      <c r="V521" s="557">
        <f>IF($N$521="","",$N$521)</f>
        <v>20</v>
      </c>
      <c r="W521" s="557">
        <f>IF($N$521="","",$N$521)</f>
        <v>20</v>
      </c>
      <c r="X521" s="560"/>
      <c r="Y521" s="560"/>
      <c r="Z521" s="560"/>
      <c r="AA521" s="560"/>
      <c r="AB521" s="560"/>
      <c r="AC521" s="560"/>
      <c r="AD521" s="560"/>
      <c r="AE521" s="560"/>
      <c r="AF521" s="560"/>
      <c r="AG521" s="563"/>
      <c r="AH521" s="283"/>
    </row>
    <row r="522" spans="2:34" ht="39.75" customHeight="1">
      <c r="B522" s="280"/>
      <c r="C522" s="595"/>
      <c r="D522" s="601"/>
      <c r="E522" s="566"/>
      <c r="F522" s="587"/>
      <c r="G522" s="541"/>
      <c r="H522" s="545"/>
      <c r="I522" s="546"/>
      <c r="J522" s="550"/>
      <c r="K522" s="314" t="s">
        <v>216</v>
      </c>
      <c r="L522" s="341" t="s">
        <v>615</v>
      </c>
      <c r="M522" s="535"/>
      <c r="N522" s="535"/>
      <c r="O522" s="555"/>
      <c r="P522" s="308"/>
      <c r="T522" s="281"/>
      <c r="U522" s="558"/>
      <c r="V522" s="558"/>
      <c r="W522" s="558"/>
      <c r="X522" s="561"/>
      <c r="Y522" s="561"/>
      <c r="Z522" s="561"/>
      <c r="AA522" s="561"/>
      <c r="AB522" s="561"/>
      <c r="AC522" s="561"/>
      <c r="AD522" s="561"/>
      <c r="AE522" s="561"/>
      <c r="AF522" s="561"/>
      <c r="AG522" s="564"/>
      <c r="AH522" s="283"/>
    </row>
    <row r="523" spans="2:34" ht="39.75" customHeight="1">
      <c r="B523" s="280"/>
      <c r="C523" s="595"/>
      <c r="D523" s="601"/>
      <c r="E523" s="566"/>
      <c r="F523" s="587"/>
      <c r="G523" s="541"/>
      <c r="H523" s="545"/>
      <c r="I523" s="546"/>
      <c r="J523" s="550"/>
      <c r="K523" s="314" t="s">
        <v>217</v>
      </c>
      <c r="L523" s="341" t="s">
        <v>616</v>
      </c>
      <c r="M523" s="535"/>
      <c r="N523" s="535"/>
      <c r="O523" s="555"/>
      <c r="P523" s="308"/>
      <c r="T523" s="281"/>
      <c r="U523" s="558"/>
      <c r="V523" s="558"/>
      <c r="W523" s="558"/>
      <c r="X523" s="561"/>
      <c r="Y523" s="561"/>
      <c r="Z523" s="561"/>
      <c r="AA523" s="561"/>
      <c r="AB523" s="561"/>
      <c r="AC523" s="561"/>
      <c r="AD523" s="561"/>
      <c r="AE523" s="561"/>
      <c r="AF523" s="561"/>
      <c r="AG523" s="564"/>
      <c r="AH523" s="283"/>
    </row>
    <row r="524" spans="2:34" ht="39.75" customHeight="1">
      <c r="B524" s="280"/>
      <c r="C524" s="595"/>
      <c r="D524" s="601"/>
      <c r="E524" s="566"/>
      <c r="F524" s="587"/>
      <c r="G524" s="541"/>
      <c r="H524" s="545"/>
      <c r="I524" s="546"/>
      <c r="J524" s="550"/>
      <c r="K524" s="314" t="s">
        <v>241</v>
      </c>
      <c r="L524" s="341" t="s">
        <v>617</v>
      </c>
      <c r="M524" s="535"/>
      <c r="N524" s="535"/>
      <c r="O524" s="555"/>
      <c r="P524" s="308"/>
      <c r="T524" s="281"/>
      <c r="U524" s="558"/>
      <c r="V524" s="558"/>
      <c r="W524" s="558"/>
      <c r="X524" s="561"/>
      <c r="Y524" s="561"/>
      <c r="Z524" s="561"/>
      <c r="AA524" s="561"/>
      <c r="AB524" s="561"/>
      <c r="AC524" s="561"/>
      <c r="AD524" s="561"/>
      <c r="AE524" s="561"/>
      <c r="AF524" s="561"/>
      <c r="AG524" s="564"/>
      <c r="AH524" s="283"/>
    </row>
    <row r="525" spans="2:34" ht="39.75" customHeight="1">
      <c r="B525" s="280"/>
      <c r="C525" s="595"/>
      <c r="D525" s="601"/>
      <c r="E525" s="566"/>
      <c r="F525" s="587"/>
      <c r="G525" s="588"/>
      <c r="H525" s="571"/>
      <c r="I525" s="572"/>
      <c r="J525" s="574"/>
      <c r="K525" s="314" t="s">
        <v>243</v>
      </c>
      <c r="L525" s="341" t="s">
        <v>618</v>
      </c>
      <c r="M525" s="581"/>
      <c r="N525" s="581"/>
      <c r="O525" s="584"/>
      <c r="P525" s="308"/>
      <c r="T525" s="281"/>
      <c r="U525" s="558"/>
      <c r="V525" s="558"/>
      <c r="W525" s="558"/>
      <c r="X525" s="561"/>
      <c r="Y525" s="561"/>
      <c r="Z525" s="561"/>
      <c r="AA525" s="561"/>
      <c r="AB525" s="561"/>
      <c r="AC525" s="561"/>
      <c r="AD525" s="561"/>
      <c r="AE525" s="561"/>
      <c r="AF525" s="561"/>
      <c r="AG525" s="564"/>
      <c r="AH525" s="283"/>
    </row>
    <row r="526" spans="2:34" ht="39.75" customHeight="1">
      <c r="B526" s="280"/>
      <c r="C526" s="595"/>
      <c r="D526" s="601"/>
      <c r="E526" s="566"/>
      <c r="F526" s="587"/>
      <c r="G526" s="578">
        <v>46</v>
      </c>
      <c r="H526" s="576" t="s">
        <v>166</v>
      </c>
      <c r="I526" s="577"/>
      <c r="J526" s="579" t="s">
        <v>167</v>
      </c>
      <c r="K526" s="314" t="s">
        <v>215</v>
      </c>
      <c r="L526" s="355" t="s">
        <v>619</v>
      </c>
      <c r="M526" s="552" t="s">
        <v>146</v>
      </c>
      <c r="N526" s="553">
        <v>80</v>
      </c>
      <c r="O526" s="554"/>
      <c r="P526" s="346"/>
      <c r="T526" s="281"/>
      <c r="U526" s="557"/>
      <c r="V526" s="560"/>
      <c r="W526" s="560"/>
      <c r="X526" s="560"/>
      <c r="Y526" s="560"/>
      <c r="Z526" s="560"/>
      <c r="AA526" s="560"/>
      <c r="AB526" s="560"/>
      <c r="AC526" s="560"/>
      <c r="AD526" s="560"/>
      <c r="AE526" s="560">
        <f>IF(N526="","",N526)</f>
        <v>80</v>
      </c>
      <c r="AF526" s="560"/>
      <c r="AG526" s="563"/>
      <c r="AH526" s="283"/>
    </row>
    <row r="527" spans="2:34" ht="39.75" customHeight="1">
      <c r="B527" s="280"/>
      <c r="C527" s="595"/>
      <c r="D527" s="601"/>
      <c r="E527" s="566"/>
      <c r="F527" s="587"/>
      <c r="G527" s="541"/>
      <c r="H527" s="545"/>
      <c r="I527" s="546"/>
      <c r="J527" s="550"/>
      <c r="K527" s="314" t="s">
        <v>216</v>
      </c>
      <c r="L527" s="341" t="s">
        <v>620</v>
      </c>
      <c r="M527" s="535"/>
      <c r="N527" s="591"/>
      <c r="O527" s="555"/>
      <c r="P527" s="346"/>
      <c r="T527" s="281"/>
      <c r="U527" s="558"/>
      <c r="V527" s="561"/>
      <c r="W527" s="561"/>
      <c r="X527" s="561"/>
      <c r="Y527" s="561"/>
      <c r="Z527" s="561"/>
      <c r="AA527" s="561"/>
      <c r="AB527" s="561"/>
      <c r="AC527" s="561"/>
      <c r="AD527" s="561"/>
      <c r="AE527" s="561"/>
      <c r="AF527" s="561"/>
      <c r="AG527" s="564"/>
      <c r="AH527" s="283"/>
    </row>
    <row r="528" spans="2:34" ht="39.75" customHeight="1">
      <c r="B528" s="280"/>
      <c r="C528" s="595"/>
      <c r="D528" s="601"/>
      <c r="E528" s="566"/>
      <c r="F528" s="587"/>
      <c r="G528" s="541"/>
      <c r="H528" s="545"/>
      <c r="I528" s="546"/>
      <c r="J528" s="550"/>
      <c r="K528" s="314" t="s">
        <v>217</v>
      </c>
      <c r="L528" s="341" t="s">
        <v>621</v>
      </c>
      <c r="M528" s="535"/>
      <c r="N528" s="591"/>
      <c r="O528" s="555"/>
      <c r="P528" s="346"/>
      <c r="T528" s="281"/>
      <c r="U528" s="558"/>
      <c r="V528" s="561"/>
      <c r="W528" s="561"/>
      <c r="X528" s="561"/>
      <c r="Y528" s="561"/>
      <c r="Z528" s="561"/>
      <c r="AA528" s="561"/>
      <c r="AB528" s="561"/>
      <c r="AC528" s="561"/>
      <c r="AD528" s="561"/>
      <c r="AE528" s="561"/>
      <c r="AF528" s="561"/>
      <c r="AG528" s="564"/>
      <c r="AH528" s="283"/>
    </row>
    <row r="529" spans="2:34" ht="39.75" customHeight="1">
      <c r="B529" s="280"/>
      <c r="C529" s="595"/>
      <c r="D529" s="601"/>
      <c r="E529" s="566"/>
      <c r="F529" s="587"/>
      <c r="G529" s="541"/>
      <c r="H529" s="545"/>
      <c r="I529" s="546"/>
      <c r="J529" s="550"/>
      <c r="K529" s="314" t="s">
        <v>241</v>
      </c>
      <c r="L529" s="341" t="s">
        <v>622</v>
      </c>
      <c r="M529" s="535"/>
      <c r="N529" s="591"/>
      <c r="O529" s="555"/>
      <c r="P529" s="346"/>
      <c r="T529" s="281"/>
      <c r="U529" s="558"/>
      <c r="V529" s="561"/>
      <c r="W529" s="561"/>
      <c r="X529" s="561"/>
      <c r="Y529" s="561"/>
      <c r="Z529" s="561"/>
      <c r="AA529" s="561"/>
      <c r="AB529" s="561"/>
      <c r="AC529" s="561"/>
      <c r="AD529" s="561"/>
      <c r="AE529" s="561"/>
      <c r="AF529" s="561"/>
      <c r="AG529" s="564"/>
      <c r="AH529" s="283"/>
    </row>
    <row r="530" spans="2:34" ht="39.75" customHeight="1">
      <c r="B530" s="280"/>
      <c r="C530" s="595"/>
      <c r="D530" s="601"/>
      <c r="E530" s="566"/>
      <c r="F530" s="587"/>
      <c r="G530" s="588"/>
      <c r="H530" s="571"/>
      <c r="I530" s="572"/>
      <c r="J530" s="574"/>
      <c r="K530" s="314" t="s">
        <v>243</v>
      </c>
      <c r="L530" s="341" t="s">
        <v>623</v>
      </c>
      <c r="M530" s="581"/>
      <c r="N530" s="621"/>
      <c r="O530" s="584"/>
      <c r="P530" s="346"/>
      <c r="T530" s="281"/>
      <c r="U530" s="558"/>
      <c r="V530" s="561"/>
      <c r="W530" s="561"/>
      <c r="X530" s="561"/>
      <c r="Y530" s="561"/>
      <c r="Z530" s="561"/>
      <c r="AA530" s="561"/>
      <c r="AB530" s="561"/>
      <c r="AC530" s="561"/>
      <c r="AD530" s="561"/>
      <c r="AE530" s="561"/>
      <c r="AF530" s="561"/>
      <c r="AG530" s="564"/>
      <c r="AH530" s="283"/>
    </row>
    <row r="531" spans="2:34" ht="39.75" customHeight="1">
      <c r="B531" s="280"/>
      <c r="C531" s="595"/>
      <c r="D531" s="601"/>
      <c r="E531" s="566"/>
      <c r="F531" s="587"/>
      <c r="G531" s="578">
        <v>47</v>
      </c>
      <c r="H531" s="576" t="s">
        <v>68</v>
      </c>
      <c r="I531" s="577"/>
      <c r="J531" s="579" t="s">
        <v>110</v>
      </c>
      <c r="K531" s="314" t="s">
        <v>215</v>
      </c>
      <c r="L531" s="341" t="s">
        <v>624</v>
      </c>
      <c r="M531" s="552" t="s">
        <v>146</v>
      </c>
      <c r="N531" s="553">
        <v>20</v>
      </c>
      <c r="O531" s="554"/>
      <c r="P531" s="308"/>
      <c r="T531" s="281"/>
      <c r="U531" s="557"/>
      <c r="V531" s="557">
        <f>IF($N$531="","",$N$531)</f>
        <v>20</v>
      </c>
      <c r="W531" s="557">
        <f>IF($N$531="","",$N$531)</f>
        <v>20</v>
      </c>
      <c r="X531" s="560"/>
      <c r="Y531" s="560"/>
      <c r="Z531" s="560"/>
      <c r="AA531" s="560"/>
      <c r="AB531" s="560"/>
      <c r="AC531" s="560"/>
      <c r="AD531" s="560"/>
      <c r="AE531" s="560"/>
      <c r="AF531" s="560"/>
      <c r="AG531" s="563"/>
      <c r="AH531" s="283"/>
    </row>
    <row r="532" spans="2:34" ht="39.75" customHeight="1">
      <c r="B532" s="280"/>
      <c r="C532" s="595"/>
      <c r="D532" s="601"/>
      <c r="E532" s="566"/>
      <c r="F532" s="587"/>
      <c r="G532" s="541"/>
      <c r="H532" s="545"/>
      <c r="I532" s="546"/>
      <c r="J532" s="550"/>
      <c r="K532" s="314" t="s">
        <v>216</v>
      </c>
      <c r="L532" s="341" t="s">
        <v>625</v>
      </c>
      <c r="M532" s="535"/>
      <c r="N532" s="535"/>
      <c r="O532" s="555"/>
      <c r="P532" s="308"/>
      <c r="T532" s="281"/>
      <c r="U532" s="558"/>
      <c r="V532" s="558"/>
      <c r="W532" s="558"/>
      <c r="X532" s="561"/>
      <c r="Y532" s="561"/>
      <c r="Z532" s="561"/>
      <c r="AA532" s="561"/>
      <c r="AB532" s="561"/>
      <c r="AC532" s="561"/>
      <c r="AD532" s="561"/>
      <c r="AE532" s="561"/>
      <c r="AF532" s="561"/>
      <c r="AG532" s="564"/>
      <c r="AH532" s="283"/>
    </row>
    <row r="533" spans="2:34" ht="39.75" customHeight="1">
      <c r="B533" s="280"/>
      <c r="C533" s="595"/>
      <c r="D533" s="601"/>
      <c r="E533" s="566"/>
      <c r="F533" s="587"/>
      <c r="G533" s="541"/>
      <c r="H533" s="545"/>
      <c r="I533" s="546"/>
      <c r="J533" s="550"/>
      <c r="K533" s="314" t="s">
        <v>217</v>
      </c>
      <c r="L533" s="341" t="s">
        <v>626</v>
      </c>
      <c r="M533" s="535"/>
      <c r="N533" s="535"/>
      <c r="O533" s="555"/>
      <c r="P533" s="308"/>
      <c r="T533" s="281"/>
      <c r="U533" s="558"/>
      <c r="V533" s="558"/>
      <c r="W533" s="558"/>
      <c r="X533" s="561"/>
      <c r="Y533" s="561"/>
      <c r="Z533" s="561"/>
      <c r="AA533" s="561"/>
      <c r="AB533" s="561"/>
      <c r="AC533" s="561"/>
      <c r="AD533" s="561"/>
      <c r="AE533" s="561"/>
      <c r="AF533" s="561"/>
      <c r="AG533" s="564"/>
      <c r="AH533" s="283"/>
    </row>
    <row r="534" spans="2:34" ht="39.75" customHeight="1">
      <c r="B534" s="280"/>
      <c r="C534" s="595"/>
      <c r="D534" s="601"/>
      <c r="E534" s="566"/>
      <c r="F534" s="587"/>
      <c r="G534" s="541"/>
      <c r="H534" s="545"/>
      <c r="I534" s="546"/>
      <c r="J534" s="550"/>
      <c r="K534" s="314" t="s">
        <v>241</v>
      </c>
      <c r="L534" s="341" t="s">
        <v>627</v>
      </c>
      <c r="M534" s="535"/>
      <c r="N534" s="535"/>
      <c r="O534" s="555"/>
      <c r="P534" s="308"/>
      <c r="T534" s="281"/>
      <c r="U534" s="558"/>
      <c r="V534" s="558"/>
      <c r="W534" s="558"/>
      <c r="X534" s="561"/>
      <c r="Y534" s="561"/>
      <c r="Z534" s="561"/>
      <c r="AA534" s="561"/>
      <c r="AB534" s="561"/>
      <c r="AC534" s="561"/>
      <c r="AD534" s="561"/>
      <c r="AE534" s="561"/>
      <c r="AF534" s="561"/>
      <c r="AG534" s="564"/>
      <c r="AH534" s="283"/>
    </row>
    <row r="535" spans="2:34" ht="39.75" customHeight="1">
      <c r="B535" s="280"/>
      <c r="C535" s="595"/>
      <c r="D535" s="601"/>
      <c r="E535" s="566"/>
      <c r="F535" s="587"/>
      <c r="G535" s="588"/>
      <c r="H535" s="571"/>
      <c r="I535" s="572"/>
      <c r="J535" s="574"/>
      <c r="K535" s="314" t="s">
        <v>243</v>
      </c>
      <c r="L535" s="341" t="s">
        <v>628</v>
      </c>
      <c r="M535" s="581"/>
      <c r="N535" s="581"/>
      <c r="O535" s="584"/>
      <c r="P535" s="308"/>
      <c r="T535" s="281"/>
      <c r="U535" s="558"/>
      <c r="V535" s="558"/>
      <c r="W535" s="558"/>
      <c r="X535" s="561"/>
      <c r="Y535" s="561"/>
      <c r="Z535" s="561"/>
      <c r="AA535" s="561"/>
      <c r="AB535" s="561"/>
      <c r="AC535" s="561"/>
      <c r="AD535" s="561"/>
      <c r="AE535" s="561"/>
      <c r="AF535" s="561"/>
      <c r="AG535" s="564"/>
      <c r="AH535" s="283"/>
    </row>
    <row r="536" spans="2:34" ht="39.75" customHeight="1">
      <c r="B536" s="280"/>
      <c r="C536" s="595"/>
      <c r="D536" s="601"/>
      <c r="E536" s="566"/>
      <c r="F536" s="587"/>
      <c r="G536" s="578">
        <v>48</v>
      </c>
      <c r="H536" s="576" t="s">
        <v>82</v>
      </c>
      <c r="I536" s="577"/>
      <c r="J536" s="579" t="s">
        <v>117</v>
      </c>
      <c r="K536" s="314" t="s">
        <v>215</v>
      </c>
      <c r="L536" s="364" t="s">
        <v>629</v>
      </c>
      <c r="M536" s="552" t="s">
        <v>146</v>
      </c>
      <c r="N536" s="553">
        <v>20</v>
      </c>
      <c r="O536" s="554"/>
      <c r="P536" s="308"/>
      <c r="T536" s="281"/>
      <c r="U536" s="557"/>
      <c r="V536" s="560"/>
      <c r="W536" s="560"/>
      <c r="X536" s="560"/>
      <c r="Y536" s="560"/>
      <c r="Z536" s="560"/>
      <c r="AA536" s="560"/>
      <c r="AB536" s="560"/>
      <c r="AC536" s="560"/>
      <c r="AD536" s="560"/>
      <c r="AE536" s="560"/>
      <c r="AF536" s="560"/>
      <c r="AG536" s="557">
        <f>IF($N$536="","",$N$536)</f>
        <v>20</v>
      </c>
      <c r="AH536" s="283"/>
    </row>
    <row r="537" spans="2:34" ht="39.75" customHeight="1">
      <c r="B537" s="280"/>
      <c r="C537" s="595"/>
      <c r="D537" s="601"/>
      <c r="E537" s="566"/>
      <c r="F537" s="587"/>
      <c r="G537" s="541"/>
      <c r="H537" s="545"/>
      <c r="I537" s="546"/>
      <c r="J537" s="550"/>
      <c r="K537" s="314" t="s">
        <v>216</v>
      </c>
      <c r="L537" s="364" t="s">
        <v>630</v>
      </c>
      <c r="M537" s="535"/>
      <c r="N537" s="535"/>
      <c r="O537" s="555"/>
      <c r="P537" s="308"/>
      <c r="T537" s="281"/>
      <c r="U537" s="558"/>
      <c r="V537" s="561"/>
      <c r="W537" s="561"/>
      <c r="X537" s="561"/>
      <c r="Y537" s="561"/>
      <c r="Z537" s="561"/>
      <c r="AA537" s="561"/>
      <c r="AB537" s="561"/>
      <c r="AC537" s="561"/>
      <c r="AD537" s="561"/>
      <c r="AE537" s="561"/>
      <c r="AF537" s="561"/>
      <c r="AG537" s="558"/>
      <c r="AH537" s="283"/>
    </row>
    <row r="538" spans="2:34" ht="39.75" customHeight="1">
      <c r="B538" s="280"/>
      <c r="C538" s="595"/>
      <c r="D538" s="601"/>
      <c r="E538" s="566"/>
      <c r="F538" s="587"/>
      <c r="G538" s="541"/>
      <c r="H538" s="545"/>
      <c r="I538" s="546"/>
      <c r="J538" s="550"/>
      <c r="K538" s="314" t="s">
        <v>217</v>
      </c>
      <c r="L538" s="364" t="s">
        <v>631</v>
      </c>
      <c r="M538" s="535"/>
      <c r="N538" s="535"/>
      <c r="O538" s="555"/>
      <c r="P538" s="308"/>
      <c r="T538" s="281"/>
      <c r="U538" s="558"/>
      <c r="V538" s="561"/>
      <c r="W538" s="561"/>
      <c r="X538" s="561"/>
      <c r="Y538" s="561"/>
      <c r="Z538" s="561"/>
      <c r="AA538" s="561"/>
      <c r="AB538" s="561"/>
      <c r="AC538" s="561"/>
      <c r="AD538" s="561"/>
      <c r="AE538" s="561"/>
      <c r="AF538" s="561"/>
      <c r="AG538" s="558"/>
      <c r="AH538" s="283"/>
    </row>
    <row r="539" spans="2:34" ht="39.75" customHeight="1">
      <c r="B539" s="280"/>
      <c r="C539" s="595"/>
      <c r="D539" s="601"/>
      <c r="E539" s="566"/>
      <c r="F539" s="587"/>
      <c r="G539" s="541"/>
      <c r="H539" s="545"/>
      <c r="I539" s="546"/>
      <c r="J539" s="550"/>
      <c r="K539" s="314" t="s">
        <v>241</v>
      </c>
      <c r="L539" s="364" t="s">
        <v>632</v>
      </c>
      <c r="M539" s="535"/>
      <c r="N539" s="535"/>
      <c r="O539" s="555"/>
      <c r="P539" s="308"/>
      <c r="T539" s="281"/>
      <c r="U539" s="558"/>
      <c r="V539" s="561"/>
      <c r="W539" s="561"/>
      <c r="X539" s="561"/>
      <c r="Y539" s="561"/>
      <c r="Z539" s="561"/>
      <c r="AA539" s="561"/>
      <c r="AB539" s="561"/>
      <c r="AC539" s="561"/>
      <c r="AD539" s="561"/>
      <c r="AE539" s="561"/>
      <c r="AF539" s="561"/>
      <c r="AG539" s="558"/>
      <c r="AH539" s="283"/>
    </row>
    <row r="540" spans="2:34" ht="39.75" customHeight="1">
      <c r="B540" s="280"/>
      <c r="C540" s="595"/>
      <c r="D540" s="601"/>
      <c r="E540" s="566"/>
      <c r="F540" s="587"/>
      <c r="G540" s="588"/>
      <c r="H540" s="571"/>
      <c r="I540" s="572"/>
      <c r="J540" s="574"/>
      <c r="K540" s="314" t="s">
        <v>243</v>
      </c>
      <c r="L540" s="364" t="s">
        <v>633</v>
      </c>
      <c r="M540" s="581"/>
      <c r="N540" s="581"/>
      <c r="O540" s="584"/>
      <c r="P540" s="308"/>
      <c r="T540" s="281"/>
      <c r="U540" s="558"/>
      <c r="V540" s="561"/>
      <c r="W540" s="561"/>
      <c r="X540" s="561"/>
      <c r="Y540" s="561"/>
      <c r="Z540" s="561"/>
      <c r="AA540" s="561"/>
      <c r="AB540" s="561"/>
      <c r="AC540" s="561"/>
      <c r="AD540" s="561"/>
      <c r="AE540" s="561"/>
      <c r="AF540" s="561"/>
      <c r="AG540" s="558"/>
      <c r="AH540" s="283"/>
    </row>
    <row r="541" spans="2:34" ht="39.75" customHeight="1">
      <c r="B541" s="280"/>
      <c r="C541" s="595"/>
      <c r="D541" s="601"/>
      <c r="E541" s="566"/>
      <c r="F541" s="587"/>
      <c r="G541" s="578">
        <v>49</v>
      </c>
      <c r="H541" s="576" t="s">
        <v>953</v>
      </c>
      <c r="I541" s="577"/>
      <c r="J541" s="579" t="s">
        <v>954</v>
      </c>
      <c r="K541" s="314" t="s">
        <v>215</v>
      </c>
      <c r="L541" s="364" t="s">
        <v>955</v>
      </c>
      <c r="M541" s="552" t="s">
        <v>146</v>
      </c>
      <c r="N541" s="553">
        <v>80</v>
      </c>
      <c r="O541" s="554"/>
      <c r="P541" s="308"/>
      <c r="T541" s="281"/>
      <c r="U541" s="557"/>
      <c r="V541" s="560"/>
      <c r="W541" s="560"/>
      <c r="X541" s="560"/>
      <c r="Y541" s="560"/>
      <c r="Z541" s="560"/>
      <c r="AA541" s="560"/>
      <c r="AB541" s="560"/>
      <c r="AC541" s="560"/>
      <c r="AD541" s="560"/>
      <c r="AE541" s="557">
        <f>IF($N$541="","",$N$541)</f>
        <v>80</v>
      </c>
      <c r="AF541" s="557">
        <f>IF($N$541="","",$N$541)</f>
        <v>80</v>
      </c>
      <c r="AG541" s="557"/>
      <c r="AH541" s="283"/>
    </row>
    <row r="542" spans="2:34" ht="39.75" customHeight="1">
      <c r="B542" s="280"/>
      <c r="C542" s="595"/>
      <c r="D542" s="601"/>
      <c r="E542" s="566"/>
      <c r="F542" s="587"/>
      <c r="G542" s="541"/>
      <c r="H542" s="545"/>
      <c r="I542" s="546"/>
      <c r="J542" s="550"/>
      <c r="K542" s="314" t="s">
        <v>216</v>
      </c>
      <c r="L542" s="364" t="s">
        <v>956</v>
      </c>
      <c r="M542" s="535"/>
      <c r="N542" s="535"/>
      <c r="O542" s="555"/>
      <c r="P542" s="308"/>
      <c r="T542" s="281"/>
      <c r="U542" s="558"/>
      <c r="V542" s="561"/>
      <c r="W542" s="561"/>
      <c r="X542" s="561"/>
      <c r="Y542" s="561"/>
      <c r="Z542" s="561"/>
      <c r="AA542" s="561"/>
      <c r="AB542" s="561"/>
      <c r="AC542" s="561"/>
      <c r="AD542" s="561"/>
      <c r="AE542" s="558"/>
      <c r="AF542" s="558"/>
      <c r="AG542" s="558"/>
      <c r="AH542" s="283"/>
    </row>
    <row r="543" spans="2:34" ht="39.75" customHeight="1">
      <c r="B543" s="280"/>
      <c r="C543" s="595"/>
      <c r="D543" s="601"/>
      <c r="E543" s="566"/>
      <c r="F543" s="587"/>
      <c r="G543" s="541"/>
      <c r="H543" s="545"/>
      <c r="I543" s="546"/>
      <c r="J543" s="550"/>
      <c r="K543" s="314" t="s">
        <v>217</v>
      </c>
      <c r="L543" s="364" t="s">
        <v>957</v>
      </c>
      <c r="M543" s="535"/>
      <c r="N543" s="535"/>
      <c r="O543" s="555"/>
      <c r="P543" s="308"/>
      <c r="T543" s="281"/>
      <c r="U543" s="558"/>
      <c r="V543" s="561"/>
      <c r="W543" s="561"/>
      <c r="X543" s="561"/>
      <c r="Y543" s="561"/>
      <c r="Z543" s="561"/>
      <c r="AA543" s="561"/>
      <c r="AB543" s="561"/>
      <c r="AC543" s="561"/>
      <c r="AD543" s="561"/>
      <c r="AE543" s="558"/>
      <c r="AF543" s="558"/>
      <c r="AG543" s="558"/>
      <c r="AH543" s="283"/>
    </row>
    <row r="544" spans="2:34" ht="39.75" customHeight="1">
      <c r="B544" s="280"/>
      <c r="C544" s="595"/>
      <c r="D544" s="601"/>
      <c r="E544" s="566"/>
      <c r="F544" s="587"/>
      <c r="G544" s="541"/>
      <c r="H544" s="545"/>
      <c r="I544" s="546"/>
      <c r="J544" s="550"/>
      <c r="K544" s="314" t="s">
        <v>241</v>
      </c>
      <c r="L544" s="364" t="s">
        <v>958</v>
      </c>
      <c r="M544" s="535"/>
      <c r="N544" s="535"/>
      <c r="O544" s="555"/>
      <c r="P544" s="308"/>
      <c r="T544" s="281"/>
      <c r="U544" s="558"/>
      <c r="V544" s="561"/>
      <c r="W544" s="561"/>
      <c r="X544" s="561"/>
      <c r="Y544" s="561"/>
      <c r="Z544" s="561"/>
      <c r="AA544" s="561"/>
      <c r="AB544" s="561"/>
      <c r="AC544" s="561"/>
      <c r="AD544" s="561"/>
      <c r="AE544" s="558"/>
      <c r="AF544" s="558"/>
      <c r="AG544" s="558"/>
      <c r="AH544" s="283"/>
    </row>
    <row r="545" spans="2:34" ht="39.75" customHeight="1">
      <c r="B545" s="280"/>
      <c r="C545" s="595"/>
      <c r="D545" s="601"/>
      <c r="E545" s="566"/>
      <c r="F545" s="587"/>
      <c r="G545" s="588"/>
      <c r="H545" s="571"/>
      <c r="I545" s="572"/>
      <c r="J545" s="574"/>
      <c r="K545" s="314" t="s">
        <v>243</v>
      </c>
      <c r="L545" s="364" t="s">
        <v>959</v>
      </c>
      <c r="M545" s="581"/>
      <c r="N545" s="581"/>
      <c r="O545" s="584"/>
      <c r="P545" s="308"/>
      <c r="T545" s="281"/>
      <c r="U545" s="558"/>
      <c r="V545" s="561"/>
      <c r="W545" s="561"/>
      <c r="X545" s="561"/>
      <c r="Y545" s="561"/>
      <c r="Z545" s="561"/>
      <c r="AA545" s="561"/>
      <c r="AB545" s="561"/>
      <c r="AC545" s="561"/>
      <c r="AD545" s="561"/>
      <c r="AE545" s="558"/>
      <c r="AF545" s="558"/>
      <c r="AG545" s="558"/>
      <c r="AH545" s="283"/>
    </row>
    <row r="546" spans="2:34" ht="39.75" customHeight="1">
      <c r="B546" s="280"/>
      <c r="C546" s="595"/>
      <c r="D546" s="601"/>
      <c r="E546" s="566"/>
      <c r="F546" s="587"/>
      <c r="G546" s="578">
        <v>50</v>
      </c>
      <c r="H546" s="576" t="s">
        <v>83</v>
      </c>
      <c r="I546" s="577"/>
      <c r="J546" s="579" t="s">
        <v>118</v>
      </c>
      <c r="K546" s="314" t="s">
        <v>215</v>
      </c>
      <c r="L546" s="342" t="s">
        <v>634</v>
      </c>
      <c r="M546" s="552" t="s">
        <v>146</v>
      </c>
      <c r="N546" s="553">
        <v>80</v>
      </c>
      <c r="O546" s="554"/>
      <c r="P546" s="308"/>
      <c r="T546" s="281"/>
      <c r="U546" s="557"/>
      <c r="V546" s="560"/>
      <c r="W546" s="560"/>
      <c r="X546" s="560"/>
      <c r="Y546" s="560"/>
      <c r="Z546" s="560"/>
      <c r="AA546" s="560"/>
      <c r="AB546" s="560"/>
      <c r="AC546" s="560"/>
      <c r="AD546" s="560"/>
      <c r="AE546" s="557">
        <f>IF($N$546="","",$N$546)</f>
        <v>80</v>
      </c>
      <c r="AF546" s="560"/>
      <c r="AG546" s="557">
        <f>IF($N$546="","",$N$546)</f>
        <v>80</v>
      </c>
      <c r="AH546" s="283"/>
    </row>
    <row r="547" spans="2:34" ht="39.75" customHeight="1">
      <c r="B547" s="280"/>
      <c r="C547" s="595"/>
      <c r="D547" s="601"/>
      <c r="E547" s="535"/>
      <c r="F547" s="538"/>
      <c r="G547" s="541"/>
      <c r="H547" s="545"/>
      <c r="I547" s="546"/>
      <c r="J547" s="550"/>
      <c r="K547" s="314" t="s">
        <v>216</v>
      </c>
      <c r="L547" s="341" t="s">
        <v>635</v>
      </c>
      <c r="M547" s="535"/>
      <c r="N547" s="535"/>
      <c r="O547" s="555"/>
      <c r="P547" s="308"/>
      <c r="T547" s="281"/>
      <c r="U547" s="558"/>
      <c r="V547" s="561"/>
      <c r="W547" s="561"/>
      <c r="X547" s="561"/>
      <c r="Y547" s="561"/>
      <c r="Z547" s="561"/>
      <c r="AA547" s="561"/>
      <c r="AB547" s="561"/>
      <c r="AC547" s="561"/>
      <c r="AD547" s="561"/>
      <c r="AE547" s="558"/>
      <c r="AF547" s="561"/>
      <c r="AG547" s="558"/>
      <c r="AH547" s="283"/>
    </row>
    <row r="548" spans="2:34" ht="39.75" customHeight="1">
      <c r="B548" s="280"/>
      <c r="C548" s="595"/>
      <c r="D548" s="601"/>
      <c r="E548" s="535"/>
      <c r="F548" s="538"/>
      <c r="G548" s="541"/>
      <c r="H548" s="545"/>
      <c r="I548" s="546"/>
      <c r="J548" s="550"/>
      <c r="K548" s="314" t="s">
        <v>217</v>
      </c>
      <c r="L548" s="341" t="s">
        <v>636</v>
      </c>
      <c r="M548" s="535"/>
      <c r="N548" s="535"/>
      <c r="O548" s="555"/>
      <c r="P548" s="308"/>
      <c r="T548" s="281"/>
      <c r="U548" s="558"/>
      <c r="V548" s="561"/>
      <c r="W548" s="561"/>
      <c r="X548" s="561"/>
      <c r="Y548" s="561"/>
      <c r="Z548" s="561"/>
      <c r="AA548" s="561"/>
      <c r="AB548" s="561"/>
      <c r="AC548" s="561"/>
      <c r="AD548" s="561"/>
      <c r="AE548" s="558"/>
      <c r="AF548" s="561"/>
      <c r="AG548" s="558"/>
      <c r="AH548" s="283"/>
    </row>
    <row r="549" spans="2:34" ht="39.75" customHeight="1">
      <c r="B549" s="280"/>
      <c r="C549" s="595"/>
      <c r="D549" s="601"/>
      <c r="E549" s="535"/>
      <c r="F549" s="538"/>
      <c r="G549" s="541"/>
      <c r="H549" s="545"/>
      <c r="I549" s="546"/>
      <c r="J549" s="550"/>
      <c r="K549" s="314" t="s">
        <v>241</v>
      </c>
      <c r="L549" s="341" t="s">
        <v>637</v>
      </c>
      <c r="M549" s="535"/>
      <c r="N549" s="535"/>
      <c r="O549" s="555"/>
      <c r="P549" s="308"/>
      <c r="T549" s="281"/>
      <c r="U549" s="558"/>
      <c r="V549" s="561"/>
      <c r="W549" s="561"/>
      <c r="X549" s="561"/>
      <c r="Y549" s="561"/>
      <c r="Z549" s="561"/>
      <c r="AA549" s="561"/>
      <c r="AB549" s="561"/>
      <c r="AC549" s="561"/>
      <c r="AD549" s="561"/>
      <c r="AE549" s="558"/>
      <c r="AF549" s="561"/>
      <c r="AG549" s="558"/>
      <c r="AH549" s="283"/>
    </row>
    <row r="550" spans="2:34" ht="39.75" customHeight="1">
      <c r="B550" s="280"/>
      <c r="C550" s="595"/>
      <c r="D550" s="601"/>
      <c r="E550" s="536"/>
      <c r="F550" s="539"/>
      <c r="G550" s="542"/>
      <c r="H550" s="547"/>
      <c r="I550" s="548"/>
      <c r="J550" s="551"/>
      <c r="K550" s="318" t="s">
        <v>243</v>
      </c>
      <c r="L550" s="344" t="s">
        <v>638</v>
      </c>
      <c r="M550" s="536"/>
      <c r="N550" s="536"/>
      <c r="O550" s="556"/>
      <c r="P550" s="308"/>
      <c r="T550" s="281"/>
      <c r="U550" s="558"/>
      <c r="V550" s="561"/>
      <c r="W550" s="561"/>
      <c r="X550" s="561"/>
      <c r="Y550" s="561"/>
      <c r="Z550" s="561"/>
      <c r="AA550" s="561"/>
      <c r="AB550" s="561"/>
      <c r="AC550" s="561"/>
      <c r="AD550" s="561"/>
      <c r="AE550" s="558"/>
      <c r="AF550" s="561"/>
      <c r="AG550" s="558"/>
      <c r="AH550" s="283"/>
    </row>
    <row r="551" spans="2:34" ht="39.75" customHeight="1">
      <c r="B551" s="280"/>
      <c r="C551" s="595"/>
      <c r="D551" s="601"/>
      <c r="E551" s="534" t="s">
        <v>137</v>
      </c>
      <c r="F551" s="585">
        <f>IF(SUM(N551:N595)=0,"",AVERAGE(N551:N595))</f>
        <v>73.333333333333329</v>
      </c>
      <c r="G551" s="540">
        <v>51</v>
      </c>
      <c r="H551" s="543" t="s">
        <v>74</v>
      </c>
      <c r="I551" s="544"/>
      <c r="J551" s="589" t="s">
        <v>115</v>
      </c>
      <c r="K551" s="320" t="s">
        <v>215</v>
      </c>
      <c r="L551" s="354" t="s">
        <v>639</v>
      </c>
      <c r="M551" s="590" t="s">
        <v>147</v>
      </c>
      <c r="N551" s="591">
        <v>80</v>
      </c>
      <c r="O551" s="592"/>
      <c r="P551" s="308"/>
      <c r="T551" s="281"/>
      <c r="U551" s="557"/>
      <c r="V551" s="557">
        <f>IF($N$551="","",$N$551)</f>
        <v>80</v>
      </c>
      <c r="W551" s="557">
        <f t="shared" ref="W551:AA551" si="7">IF($N$551="","",$N$551)</f>
        <v>80</v>
      </c>
      <c r="X551" s="557">
        <f t="shared" si="7"/>
        <v>80</v>
      </c>
      <c r="Y551" s="557">
        <f t="shared" si="7"/>
        <v>80</v>
      </c>
      <c r="Z551" s="557">
        <f t="shared" si="7"/>
        <v>80</v>
      </c>
      <c r="AA551" s="557">
        <f t="shared" si="7"/>
        <v>80</v>
      </c>
      <c r="AB551" s="560"/>
      <c r="AC551" s="560"/>
      <c r="AD551" s="560"/>
      <c r="AE551" s="560"/>
      <c r="AF551" s="560"/>
      <c r="AG551" s="563"/>
      <c r="AH551" s="283"/>
    </row>
    <row r="552" spans="2:34" ht="39.75" customHeight="1">
      <c r="B552" s="280"/>
      <c r="C552" s="595"/>
      <c r="D552" s="601"/>
      <c r="E552" s="566"/>
      <c r="F552" s="586"/>
      <c r="G552" s="541"/>
      <c r="H552" s="545"/>
      <c r="I552" s="546"/>
      <c r="J552" s="550"/>
      <c r="K552" s="314" t="s">
        <v>216</v>
      </c>
      <c r="L552" s="341" t="s">
        <v>640</v>
      </c>
      <c r="M552" s="535"/>
      <c r="N552" s="535"/>
      <c r="O552" s="555"/>
      <c r="P552" s="308"/>
      <c r="T552" s="281"/>
      <c r="U552" s="558"/>
      <c r="V552" s="558"/>
      <c r="W552" s="558"/>
      <c r="X552" s="558"/>
      <c r="Y552" s="558"/>
      <c r="Z552" s="558"/>
      <c r="AA552" s="558"/>
      <c r="AB552" s="561"/>
      <c r="AC552" s="561"/>
      <c r="AD552" s="561"/>
      <c r="AE552" s="561"/>
      <c r="AF552" s="561"/>
      <c r="AG552" s="564"/>
      <c r="AH552" s="283"/>
    </row>
    <row r="553" spans="2:34" ht="39.75" customHeight="1">
      <c r="B553" s="280"/>
      <c r="C553" s="595"/>
      <c r="D553" s="601"/>
      <c r="E553" s="566"/>
      <c r="F553" s="586"/>
      <c r="G553" s="541"/>
      <c r="H553" s="545"/>
      <c r="I553" s="546"/>
      <c r="J553" s="550"/>
      <c r="K553" s="314" t="s">
        <v>217</v>
      </c>
      <c r="L553" s="341" t="s">
        <v>641</v>
      </c>
      <c r="M553" s="535"/>
      <c r="N553" s="535"/>
      <c r="O553" s="555"/>
      <c r="P553" s="308"/>
      <c r="T553" s="281"/>
      <c r="U553" s="558"/>
      <c r="V553" s="558"/>
      <c r="W553" s="558"/>
      <c r="X553" s="558"/>
      <c r="Y553" s="558"/>
      <c r="Z553" s="558"/>
      <c r="AA553" s="558"/>
      <c r="AB553" s="561"/>
      <c r="AC553" s="561"/>
      <c r="AD553" s="561"/>
      <c r="AE553" s="561"/>
      <c r="AF553" s="561"/>
      <c r="AG553" s="564"/>
      <c r="AH553" s="283"/>
    </row>
    <row r="554" spans="2:34" ht="39.75" customHeight="1">
      <c r="B554" s="280"/>
      <c r="C554" s="595"/>
      <c r="D554" s="601"/>
      <c r="E554" s="566"/>
      <c r="F554" s="586"/>
      <c r="G554" s="541"/>
      <c r="H554" s="545"/>
      <c r="I554" s="546"/>
      <c r="J554" s="550"/>
      <c r="K554" s="314" t="s">
        <v>241</v>
      </c>
      <c r="L554" s="341" t="s">
        <v>642</v>
      </c>
      <c r="M554" s="535"/>
      <c r="N554" s="535"/>
      <c r="O554" s="555"/>
      <c r="P554" s="308"/>
      <c r="T554" s="281"/>
      <c r="U554" s="558"/>
      <c r="V554" s="558"/>
      <c r="W554" s="558"/>
      <c r="X554" s="558"/>
      <c r="Y554" s="558"/>
      <c r="Z554" s="558"/>
      <c r="AA554" s="558"/>
      <c r="AB554" s="561"/>
      <c r="AC554" s="561"/>
      <c r="AD554" s="561"/>
      <c r="AE554" s="561"/>
      <c r="AF554" s="561"/>
      <c r="AG554" s="564"/>
      <c r="AH554" s="283"/>
    </row>
    <row r="555" spans="2:34" ht="39.75" customHeight="1">
      <c r="B555" s="280"/>
      <c r="C555" s="595"/>
      <c r="D555" s="601"/>
      <c r="E555" s="566"/>
      <c r="F555" s="586"/>
      <c r="G555" s="588"/>
      <c r="H555" s="571"/>
      <c r="I555" s="572"/>
      <c r="J555" s="574"/>
      <c r="K555" s="314" t="s">
        <v>243</v>
      </c>
      <c r="L555" s="341" t="s">
        <v>643</v>
      </c>
      <c r="M555" s="581"/>
      <c r="N555" s="581"/>
      <c r="O555" s="584"/>
      <c r="P555" s="308"/>
      <c r="T555" s="281"/>
      <c r="U555" s="558"/>
      <c r="V555" s="558"/>
      <c r="W555" s="558"/>
      <c r="X555" s="558"/>
      <c r="Y555" s="558"/>
      <c r="Z555" s="558"/>
      <c r="AA555" s="558"/>
      <c r="AB555" s="561"/>
      <c r="AC555" s="561"/>
      <c r="AD555" s="561"/>
      <c r="AE555" s="561"/>
      <c r="AF555" s="561"/>
      <c r="AG555" s="564"/>
      <c r="AH555" s="283"/>
    </row>
    <row r="556" spans="2:34" ht="35.15" customHeight="1">
      <c r="B556" s="280"/>
      <c r="C556" s="595"/>
      <c r="D556" s="601"/>
      <c r="E556" s="566"/>
      <c r="F556" s="587"/>
      <c r="G556" s="614"/>
      <c r="H556" s="617" t="s">
        <v>1080</v>
      </c>
      <c r="I556" s="618" t="s">
        <v>75</v>
      </c>
      <c r="J556" s="579" t="s">
        <v>105</v>
      </c>
      <c r="K556" s="314" t="s">
        <v>215</v>
      </c>
      <c r="L556" s="365" t="s">
        <v>644</v>
      </c>
      <c r="M556" s="552" t="s">
        <v>147</v>
      </c>
      <c r="N556" s="553">
        <v>80</v>
      </c>
      <c r="O556" s="554"/>
      <c r="P556" s="308"/>
      <c r="T556" s="281"/>
      <c r="U556" s="557"/>
      <c r="V556" s="560"/>
      <c r="W556" s="560"/>
      <c r="X556" s="560"/>
      <c r="Y556" s="560"/>
      <c r="Z556" s="560"/>
      <c r="AA556" s="560"/>
      <c r="AB556" s="560"/>
      <c r="AC556" s="560"/>
      <c r="AD556" s="560"/>
      <c r="AE556" s="560">
        <f>IF(N556="","",N556)</f>
        <v>80</v>
      </c>
      <c r="AF556" s="560"/>
      <c r="AG556" s="563"/>
      <c r="AH556" s="283"/>
    </row>
    <row r="557" spans="2:34" ht="35.15" customHeight="1">
      <c r="B557" s="280"/>
      <c r="C557" s="595"/>
      <c r="D557" s="601"/>
      <c r="E557" s="566"/>
      <c r="F557" s="587"/>
      <c r="G557" s="615"/>
      <c r="H557" s="541"/>
      <c r="I557" s="619"/>
      <c r="J557" s="550"/>
      <c r="K557" s="314" t="s">
        <v>216</v>
      </c>
      <c r="L557" s="365" t="s">
        <v>645</v>
      </c>
      <c r="M557" s="535"/>
      <c r="N557" s="535"/>
      <c r="O557" s="555"/>
      <c r="P557" s="308"/>
      <c r="T557" s="281"/>
      <c r="U557" s="558"/>
      <c r="V557" s="561"/>
      <c r="W557" s="561"/>
      <c r="X557" s="561"/>
      <c r="Y557" s="561"/>
      <c r="Z557" s="561"/>
      <c r="AA557" s="561"/>
      <c r="AB557" s="561"/>
      <c r="AC557" s="561"/>
      <c r="AD557" s="561"/>
      <c r="AE557" s="561"/>
      <c r="AF557" s="561"/>
      <c r="AG557" s="564"/>
      <c r="AH557" s="283"/>
    </row>
    <row r="558" spans="2:34" ht="35.15" customHeight="1">
      <c r="B558" s="280"/>
      <c r="C558" s="595"/>
      <c r="D558" s="601"/>
      <c r="E558" s="566"/>
      <c r="F558" s="587"/>
      <c r="G558" s="615"/>
      <c r="H558" s="541"/>
      <c r="I558" s="619"/>
      <c r="J558" s="550"/>
      <c r="K558" s="314" t="s">
        <v>217</v>
      </c>
      <c r="L558" s="365" t="s">
        <v>646</v>
      </c>
      <c r="M558" s="535"/>
      <c r="N558" s="535"/>
      <c r="O558" s="555"/>
      <c r="P558" s="308"/>
      <c r="T558" s="281"/>
      <c r="U558" s="558"/>
      <c r="V558" s="561"/>
      <c r="W558" s="561"/>
      <c r="X558" s="561"/>
      <c r="Y558" s="561"/>
      <c r="Z558" s="561"/>
      <c r="AA558" s="561"/>
      <c r="AB558" s="561"/>
      <c r="AC558" s="561"/>
      <c r="AD558" s="561"/>
      <c r="AE558" s="561"/>
      <c r="AF558" s="561"/>
      <c r="AG558" s="564"/>
      <c r="AH558" s="283"/>
    </row>
    <row r="559" spans="2:34" ht="35.15" customHeight="1">
      <c r="B559" s="280"/>
      <c r="C559" s="595"/>
      <c r="D559" s="601"/>
      <c r="E559" s="566"/>
      <c r="F559" s="587"/>
      <c r="G559" s="615"/>
      <c r="H559" s="541"/>
      <c r="I559" s="619"/>
      <c r="J559" s="550"/>
      <c r="K559" s="314" t="s">
        <v>241</v>
      </c>
      <c r="L559" s="365" t="s">
        <v>647</v>
      </c>
      <c r="M559" s="535"/>
      <c r="N559" s="535"/>
      <c r="O559" s="555"/>
      <c r="P559" s="308"/>
      <c r="T559" s="281"/>
      <c r="U559" s="558"/>
      <c r="V559" s="561"/>
      <c r="W559" s="561"/>
      <c r="X559" s="561"/>
      <c r="Y559" s="561"/>
      <c r="Z559" s="561"/>
      <c r="AA559" s="561"/>
      <c r="AB559" s="561"/>
      <c r="AC559" s="561"/>
      <c r="AD559" s="561"/>
      <c r="AE559" s="561"/>
      <c r="AF559" s="561"/>
      <c r="AG559" s="564"/>
      <c r="AH559" s="283"/>
    </row>
    <row r="560" spans="2:34" ht="35.15" customHeight="1">
      <c r="B560" s="280"/>
      <c r="C560" s="595"/>
      <c r="D560" s="601"/>
      <c r="E560" s="566"/>
      <c r="F560" s="587"/>
      <c r="G560" s="616"/>
      <c r="H560" s="588"/>
      <c r="I560" s="620"/>
      <c r="J560" s="574"/>
      <c r="K560" s="314" t="s">
        <v>243</v>
      </c>
      <c r="L560" s="365" t="s">
        <v>648</v>
      </c>
      <c r="M560" s="581"/>
      <c r="N560" s="581"/>
      <c r="O560" s="584"/>
      <c r="P560" s="308"/>
      <c r="T560" s="281"/>
      <c r="U560" s="558"/>
      <c r="V560" s="561"/>
      <c r="W560" s="561"/>
      <c r="X560" s="561"/>
      <c r="Y560" s="561"/>
      <c r="Z560" s="561"/>
      <c r="AA560" s="561"/>
      <c r="AB560" s="561"/>
      <c r="AC560" s="561"/>
      <c r="AD560" s="561"/>
      <c r="AE560" s="561"/>
      <c r="AF560" s="561"/>
      <c r="AG560" s="564"/>
      <c r="AH560" s="283"/>
    </row>
    <row r="561" spans="2:34" ht="35.15" customHeight="1">
      <c r="B561" s="280"/>
      <c r="C561" s="595"/>
      <c r="D561" s="601"/>
      <c r="E561" s="566"/>
      <c r="F561" s="587"/>
      <c r="G561" s="614"/>
      <c r="H561" s="617" t="s">
        <v>1081</v>
      </c>
      <c r="I561" s="618" t="s">
        <v>76</v>
      </c>
      <c r="J561" s="579" t="s">
        <v>105</v>
      </c>
      <c r="K561" s="314" t="s">
        <v>215</v>
      </c>
      <c r="L561" s="365" t="s">
        <v>644</v>
      </c>
      <c r="M561" s="552" t="s">
        <v>147</v>
      </c>
      <c r="N561" s="553">
        <v>80</v>
      </c>
      <c r="O561" s="554"/>
      <c r="P561" s="308"/>
      <c r="T561" s="281"/>
      <c r="U561" s="557"/>
      <c r="V561" s="560"/>
      <c r="W561" s="560"/>
      <c r="X561" s="560"/>
      <c r="Y561" s="560"/>
      <c r="Z561" s="560"/>
      <c r="AA561" s="557">
        <f>IF($N$561="","",$N$561)</f>
        <v>80</v>
      </c>
      <c r="AB561" s="560"/>
      <c r="AC561" s="560"/>
      <c r="AD561" s="560"/>
      <c r="AE561" s="560"/>
      <c r="AF561" s="560"/>
      <c r="AG561" s="563"/>
      <c r="AH561" s="283"/>
    </row>
    <row r="562" spans="2:34" ht="35.15" customHeight="1">
      <c r="B562" s="280"/>
      <c r="C562" s="595"/>
      <c r="D562" s="601"/>
      <c r="E562" s="566"/>
      <c r="F562" s="587"/>
      <c r="G562" s="615"/>
      <c r="H562" s="541"/>
      <c r="I562" s="619"/>
      <c r="J562" s="550"/>
      <c r="K562" s="314" t="s">
        <v>216</v>
      </c>
      <c r="L562" s="365" t="s">
        <v>645</v>
      </c>
      <c r="M562" s="535"/>
      <c r="N562" s="535"/>
      <c r="O562" s="555"/>
      <c r="P562" s="308"/>
      <c r="T562" s="281"/>
      <c r="U562" s="558"/>
      <c r="V562" s="561"/>
      <c r="W562" s="561"/>
      <c r="X562" s="561"/>
      <c r="Y562" s="561"/>
      <c r="Z562" s="561"/>
      <c r="AA562" s="558"/>
      <c r="AB562" s="561"/>
      <c r="AC562" s="561"/>
      <c r="AD562" s="561"/>
      <c r="AE562" s="561"/>
      <c r="AF562" s="561"/>
      <c r="AG562" s="564"/>
      <c r="AH562" s="283"/>
    </row>
    <row r="563" spans="2:34" ht="35.15" customHeight="1">
      <c r="B563" s="280"/>
      <c r="C563" s="595"/>
      <c r="D563" s="601"/>
      <c r="E563" s="566"/>
      <c r="F563" s="587"/>
      <c r="G563" s="615"/>
      <c r="H563" s="541"/>
      <c r="I563" s="619"/>
      <c r="J563" s="550"/>
      <c r="K563" s="314" t="s">
        <v>217</v>
      </c>
      <c r="L563" s="365" t="s">
        <v>646</v>
      </c>
      <c r="M563" s="535"/>
      <c r="N563" s="535"/>
      <c r="O563" s="555"/>
      <c r="P563" s="308"/>
      <c r="T563" s="281"/>
      <c r="U563" s="558"/>
      <c r="V563" s="561"/>
      <c r="W563" s="561"/>
      <c r="X563" s="561"/>
      <c r="Y563" s="561"/>
      <c r="Z563" s="561"/>
      <c r="AA563" s="558"/>
      <c r="AB563" s="561"/>
      <c r="AC563" s="561"/>
      <c r="AD563" s="561"/>
      <c r="AE563" s="561"/>
      <c r="AF563" s="561"/>
      <c r="AG563" s="564"/>
      <c r="AH563" s="283"/>
    </row>
    <row r="564" spans="2:34" ht="35.15" customHeight="1">
      <c r="B564" s="280"/>
      <c r="C564" s="595"/>
      <c r="D564" s="601"/>
      <c r="E564" s="566"/>
      <c r="F564" s="587"/>
      <c r="G564" s="615"/>
      <c r="H564" s="541"/>
      <c r="I564" s="619"/>
      <c r="J564" s="550"/>
      <c r="K564" s="314" t="s">
        <v>241</v>
      </c>
      <c r="L564" s="365" t="s">
        <v>647</v>
      </c>
      <c r="M564" s="535"/>
      <c r="N564" s="535"/>
      <c r="O564" s="555"/>
      <c r="P564" s="308"/>
      <c r="T564" s="281"/>
      <c r="U564" s="558"/>
      <c r="V564" s="561"/>
      <c r="W564" s="561"/>
      <c r="X564" s="561"/>
      <c r="Y564" s="561"/>
      <c r="Z564" s="561"/>
      <c r="AA564" s="558"/>
      <c r="AB564" s="561"/>
      <c r="AC564" s="561"/>
      <c r="AD564" s="561"/>
      <c r="AE564" s="561"/>
      <c r="AF564" s="561"/>
      <c r="AG564" s="564"/>
      <c r="AH564" s="283"/>
    </row>
    <row r="565" spans="2:34" ht="35.15" customHeight="1">
      <c r="B565" s="280"/>
      <c r="C565" s="595"/>
      <c r="D565" s="601"/>
      <c r="E565" s="566"/>
      <c r="F565" s="587"/>
      <c r="G565" s="616"/>
      <c r="H565" s="588"/>
      <c r="I565" s="620"/>
      <c r="J565" s="574"/>
      <c r="K565" s="314" t="s">
        <v>243</v>
      </c>
      <c r="L565" s="365" t="s">
        <v>648</v>
      </c>
      <c r="M565" s="581"/>
      <c r="N565" s="581"/>
      <c r="O565" s="584"/>
      <c r="P565" s="308"/>
      <c r="T565" s="281"/>
      <c r="U565" s="558"/>
      <c r="V565" s="561"/>
      <c r="W565" s="561"/>
      <c r="X565" s="561"/>
      <c r="Y565" s="561"/>
      <c r="Z565" s="561"/>
      <c r="AA565" s="558"/>
      <c r="AB565" s="561"/>
      <c r="AC565" s="561"/>
      <c r="AD565" s="561"/>
      <c r="AE565" s="561"/>
      <c r="AF565" s="561"/>
      <c r="AG565" s="564"/>
      <c r="AH565" s="283"/>
    </row>
    <row r="566" spans="2:34" ht="35.15" customHeight="1">
      <c r="B566" s="280"/>
      <c r="C566" s="595"/>
      <c r="D566" s="601"/>
      <c r="E566" s="566"/>
      <c r="F566" s="587"/>
      <c r="G566" s="614"/>
      <c r="H566" s="617" t="s">
        <v>1082</v>
      </c>
      <c r="I566" s="618" t="s">
        <v>77</v>
      </c>
      <c r="J566" s="579" t="s">
        <v>105</v>
      </c>
      <c r="K566" s="314" t="s">
        <v>215</v>
      </c>
      <c r="L566" s="365" t="s">
        <v>644</v>
      </c>
      <c r="M566" s="552" t="s">
        <v>147</v>
      </c>
      <c r="N566" s="553">
        <v>80</v>
      </c>
      <c r="O566" s="554"/>
      <c r="P566" s="308"/>
      <c r="T566" s="281"/>
      <c r="U566" s="557"/>
      <c r="V566" s="560"/>
      <c r="W566" s="560"/>
      <c r="X566" s="560"/>
      <c r="Y566" s="560"/>
      <c r="Z566" s="560"/>
      <c r="AA566" s="557">
        <f>IF($N$566="","",$N$566)</f>
        <v>80</v>
      </c>
      <c r="AB566" s="560"/>
      <c r="AC566" s="560"/>
      <c r="AD566" s="560"/>
      <c r="AE566" s="560"/>
      <c r="AF566" s="560"/>
      <c r="AG566" s="563"/>
      <c r="AH566" s="283"/>
    </row>
    <row r="567" spans="2:34" ht="35.15" customHeight="1">
      <c r="B567" s="280"/>
      <c r="C567" s="595"/>
      <c r="D567" s="601"/>
      <c r="E567" s="566"/>
      <c r="F567" s="587"/>
      <c r="G567" s="615"/>
      <c r="H567" s="541"/>
      <c r="I567" s="619"/>
      <c r="J567" s="550"/>
      <c r="K567" s="314" t="s">
        <v>216</v>
      </c>
      <c r="L567" s="365" t="s">
        <v>645</v>
      </c>
      <c r="M567" s="535"/>
      <c r="N567" s="535"/>
      <c r="O567" s="555"/>
      <c r="P567" s="308"/>
      <c r="T567" s="281"/>
      <c r="U567" s="558"/>
      <c r="V567" s="561"/>
      <c r="W567" s="561"/>
      <c r="X567" s="561"/>
      <c r="Y567" s="561"/>
      <c r="Z567" s="561"/>
      <c r="AA567" s="558"/>
      <c r="AB567" s="561"/>
      <c r="AC567" s="561"/>
      <c r="AD567" s="561"/>
      <c r="AE567" s="561"/>
      <c r="AF567" s="561"/>
      <c r="AG567" s="564"/>
      <c r="AH567" s="283"/>
    </row>
    <row r="568" spans="2:34" ht="35.15" customHeight="1">
      <c r="B568" s="280"/>
      <c r="C568" s="595"/>
      <c r="D568" s="601"/>
      <c r="E568" s="566"/>
      <c r="F568" s="587"/>
      <c r="G568" s="615"/>
      <c r="H568" s="541"/>
      <c r="I568" s="619"/>
      <c r="J568" s="550"/>
      <c r="K568" s="314" t="s">
        <v>217</v>
      </c>
      <c r="L568" s="365" t="s">
        <v>646</v>
      </c>
      <c r="M568" s="535"/>
      <c r="N568" s="535"/>
      <c r="O568" s="555"/>
      <c r="P568" s="308"/>
      <c r="T568" s="281"/>
      <c r="U568" s="558"/>
      <c r="V568" s="561"/>
      <c r="W568" s="561"/>
      <c r="X568" s="561"/>
      <c r="Y568" s="561"/>
      <c r="Z568" s="561"/>
      <c r="AA568" s="558"/>
      <c r="AB568" s="561"/>
      <c r="AC568" s="561"/>
      <c r="AD568" s="561"/>
      <c r="AE568" s="561"/>
      <c r="AF568" s="561"/>
      <c r="AG568" s="564"/>
      <c r="AH568" s="283"/>
    </row>
    <row r="569" spans="2:34" ht="35.15" customHeight="1">
      <c r="B569" s="280"/>
      <c r="C569" s="595"/>
      <c r="D569" s="601"/>
      <c r="E569" s="566"/>
      <c r="F569" s="587"/>
      <c r="G569" s="615"/>
      <c r="H569" s="541"/>
      <c r="I569" s="619"/>
      <c r="J569" s="550"/>
      <c r="K569" s="314" t="s">
        <v>241</v>
      </c>
      <c r="L569" s="365" t="s">
        <v>647</v>
      </c>
      <c r="M569" s="535"/>
      <c r="N569" s="535"/>
      <c r="O569" s="555"/>
      <c r="P569" s="308"/>
      <c r="T569" s="281"/>
      <c r="U569" s="558"/>
      <c r="V569" s="561"/>
      <c r="W569" s="561"/>
      <c r="X569" s="561"/>
      <c r="Y569" s="561"/>
      <c r="Z569" s="561"/>
      <c r="AA569" s="558"/>
      <c r="AB569" s="561"/>
      <c r="AC569" s="561"/>
      <c r="AD569" s="561"/>
      <c r="AE569" s="561"/>
      <c r="AF569" s="561"/>
      <c r="AG569" s="564"/>
      <c r="AH569" s="283"/>
    </row>
    <row r="570" spans="2:34" ht="35.15" customHeight="1">
      <c r="B570" s="280"/>
      <c r="C570" s="595"/>
      <c r="D570" s="601"/>
      <c r="E570" s="566"/>
      <c r="F570" s="587"/>
      <c r="G570" s="616"/>
      <c r="H570" s="588"/>
      <c r="I570" s="620"/>
      <c r="J570" s="574"/>
      <c r="K570" s="314" t="s">
        <v>243</v>
      </c>
      <c r="L570" s="365" t="s">
        <v>648</v>
      </c>
      <c r="M570" s="581"/>
      <c r="N570" s="581"/>
      <c r="O570" s="584"/>
      <c r="P570" s="308"/>
      <c r="T570" s="281"/>
      <c r="U570" s="558"/>
      <c r="V570" s="561"/>
      <c r="W570" s="561"/>
      <c r="X570" s="561"/>
      <c r="Y570" s="561"/>
      <c r="Z570" s="561"/>
      <c r="AA570" s="558"/>
      <c r="AB570" s="561"/>
      <c r="AC570" s="561"/>
      <c r="AD570" s="561"/>
      <c r="AE570" s="561"/>
      <c r="AF570" s="561"/>
      <c r="AG570" s="564"/>
      <c r="AH570" s="283"/>
    </row>
    <row r="571" spans="2:34" ht="35.15" customHeight="1">
      <c r="B571" s="280"/>
      <c r="C571" s="595"/>
      <c r="D571" s="601"/>
      <c r="E571" s="566"/>
      <c r="F571" s="587"/>
      <c r="G571" s="614"/>
      <c r="H571" s="617" t="s">
        <v>1083</v>
      </c>
      <c r="I571" s="618" t="s">
        <v>78</v>
      </c>
      <c r="J571" s="579" t="s">
        <v>105</v>
      </c>
      <c r="K571" s="314" t="s">
        <v>215</v>
      </c>
      <c r="L571" s="365" t="s">
        <v>644</v>
      </c>
      <c r="M571" s="552" t="s">
        <v>147</v>
      </c>
      <c r="N571" s="553">
        <v>80</v>
      </c>
      <c r="O571" s="554"/>
      <c r="P571" s="308"/>
      <c r="T571" s="281"/>
      <c r="U571" s="557"/>
      <c r="V571" s="560"/>
      <c r="W571" s="560"/>
      <c r="X571" s="560"/>
      <c r="Y571" s="557">
        <f>IF($N$571="","",$N$571)</f>
        <v>80</v>
      </c>
      <c r="Z571" s="560"/>
      <c r="AA571" s="560"/>
      <c r="AB571" s="560"/>
      <c r="AC571" s="560"/>
      <c r="AD571" s="560"/>
      <c r="AE571" s="560"/>
      <c r="AF571" s="560"/>
      <c r="AG571" s="563"/>
      <c r="AH571" s="283"/>
    </row>
    <row r="572" spans="2:34" ht="35.15" customHeight="1">
      <c r="B572" s="280"/>
      <c r="C572" s="595"/>
      <c r="D572" s="601"/>
      <c r="E572" s="566"/>
      <c r="F572" s="587"/>
      <c r="G572" s="615"/>
      <c r="H572" s="541"/>
      <c r="I572" s="619"/>
      <c r="J572" s="550"/>
      <c r="K572" s="314" t="s">
        <v>216</v>
      </c>
      <c r="L572" s="365" t="s">
        <v>645</v>
      </c>
      <c r="M572" s="535"/>
      <c r="N572" s="535"/>
      <c r="O572" s="555"/>
      <c r="P572" s="308"/>
      <c r="T572" s="281"/>
      <c r="U572" s="558"/>
      <c r="V572" s="561"/>
      <c r="W572" s="561"/>
      <c r="X572" s="561"/>
      <c r="Y572" s="558"/>
      <c r="Z572" s="561"/>
      <c r="AA572" s="561"/>
      <c r="AB572" s="561"/>
      <c r="AC572" s="561"/>
      <c r="AD572" s="561"/>
      <c r="AE572" s="561"/>
      <c r="AF572" s="561"/>
      <c r="AG572" s="564"/>
      <c r="AH572" s="283"/>
    </row>
    <row r="573" spans="2:34" ht="35.15" customHeight="1">
      <c r="B573" s="280"/>
      <c r="C573" s="595"/>
      <c r="D573" s="601"/>
      <c r="E573" s="566"/>
      <c r="F573" s="587"/>
      <c r="G573" s="615"/>
      <c r="H573" s="541"/>
      <c r="I573" s="619"/>
      <c r="J573" s="550"/>
      <c r="K573" s="314" t="s">
        <v>217</v>
      </c>
      <c r="L573" s="365" t="s">
        <v>646</v>
      </c>
      <c r="M573" s="535"/>
      <c r="N573" s="535"/>
      <c r="O573" s="555"/>
      <c r="P573" s="308"/>
      <c r="T573" s="281"/>
      <c r="U573" s="558"/>
      <c r="V573" s="561"/>
      <c r="W573" s="561"/>
      <c r="X573" s="561"/>
      <c r="Y573" s="558"/>
      <c r="Z573" s="561"/>
      <c r="AA573" s="561"/>
      <c r="AB573" s="561"/>
      <c r="AC573" s="561"/>
      <c r="AD573" s="561"/>
      <c r="AE573" s="561"/>
      <c r="AF573" s="561"/>
      <c r="AG573" s="564"/>
      <c r="AH573" s="283"/>
    </row>
    <row r="574" spans="2:34" ht="35.15" customHeight="1">
      <c r="B574" s="280"/>
      <c r="C574" s="595"/>
      <c r="D574" s="601"/>
      <c r="E574" s="566"/>
      <c r="F574" s="587"/>
      <c r="G574" s="615"/>
      <c r="H574" s="541"/>
      <c r="I574" s="619"/>
      <c r="J574" s="550"/>
      <c r="K574" s="314" t="s">
        <v>241</v>
      </c>
      <c r="L574" s="365" t="s">
        <v>647</v>
      </c>
      <c r="M574" s="535"/>
      <c r="N574" s="535"/>
      <c r="O574" s="555"/>
      <c r="P574" s="308"/>
      <c r="T574" s="281"/>
      <c r="U574" s="558"/>
      <c r="V574" s="561"/>
      <c r="W574" s="561"/>
      <c r="X574" s="561"/>
      <c r="Y574" s="558"/>
      <c r="Z574" s="561"/>
      <c r="AA574" s="561"/>
      <c r="AB574" s="561"/>
      <c r="AC574" s="561"/>
      <c r="AD574" s="561"/>
      <c r="AE574" s="561"/>
      <c r="AF574" s="561"/>
      <c r="AG574" s="564"/>
      <c r="AH574" s="283"/>
    </row>
    <row r="575" spans="2:34" ht="35.15" customHeight="1">
      <c r="B575" s="280"/>
      <c r="C575" s="595"/>
      <c r="D575" s="601"/>
      <c r="E575" s="566"/>
      <c r="F575" s="587"/>
      <c r="G575" s="616"/>
      <c r="H575" s="588"/>
      <c r="I575" s="620"/>
      <c r="J575" s="574"/>
      <c r="K575" s="314" t="s">
        <v>243</v>
      </c>
      <c r="L575" s="365" t="s">
        <v>648</v>
      </c>
      <c r="M575" s="581"/>
      <c r="N575" s="581"/>
      <c r="O575" s="584"/>
      <c r="P575" s="308"/>
      <c r="T575" s="281"/>
      <c r="U575" s="558"/>
      <c r="V575" s="561"/>
      <c r="W575" s="561"/>
      <c r="X575" s="561"/>
      <c r="Y575" s="558"/>
      <c r="Z575" s="561"/>
      <c r="AA575" s="561"/>
      <c r="AB575" s="561"/>
      <c r="AC575" s="561"/>
      <c r="AD575" s="561"/>
      <c r="AE575" s="561"/>
      <c r="AF575" s="561"/>
      <c r="AG575" s="564"/>
      <c r="AH575" s="283"/>
    </row>
    <row r="576" spans="2:34" ht="35.15" customHeight="1">
      <c r="B576" s="280"/>
      <c r="C576" s="595"/>
      <c r="D576" s="601"/>
      <c r="E576" s="566"/>
      <c r="F576" s="587"/>
      <c r="G576" s="614"/>
      <c r="H576" s="617" t="s">
        <v>1084</v>
      </c>
      <c r="I576" s="618" t="s">
        <v>79</v>
      </c>
      <c r="J576" s="579" t="s">
        <v>105</v>
      </c>
      <c r="K576" s="314" t="s">
        <v>215</v>
      </c>
      <c r="L576" s="365" t="s">
        <v>644</v>
      </c>
      <c r="M576" s="552" t="s">
        <v>147</v>
      </c>
      <c r="N576" s="553">
        <v>80</v>
      </c>
      <c r="O576" s="554"/>
      <c r="P576" s="308"/>
      <c r="T576" s="281"/>
      <c r="U576" s="557"/>
      <c r="V576" s="560"/>
      <c r="W576" s="560"/>
      <c r="X576" s="560"/>
      <c r="Y576" s="560"/>
      <c r="Z576" s="560"/>
      <c r="AA576" s="560"/>
      <c r="AB576" s="560"/>
      <c r="AC576" s="560"/>
      <c r="AD576" s="560"/>
      <c r="AE576" s="557">
        <f>IF($N$576="","",$N$576)</f>
        <v>80</v>
      </c>
      <c r="AF576" s="560"/>
      <c r="AG576" s="563"/>
      <c r="AH576" s="283"/>
    </row>
    <row r="577" spans="2:34" ht="35.15" customHeight="1">
      <c r="B577" s="280"/>
      <c r="C577" s="595"/>
      <c r="D577" s="601"/>
      <c r="E577" s="566"/>
      <c r="F577" s="587"/>
      <c r="G577" s="615"/>
      <c r="H577" s="541"/>
      <c r="I577" s="619"/>
      <c r="J577" s="550"/>
      <c r="K577" s="314" t="s">
        <v>216</v>
      </c>
      <c r="L577" s="365" t="s">
        <v>645</v>
      </c>
      <c r="M577" s="535"/>
      <c r="N577" s="535"/>
      <c r="O577" s="555"/>
      <c r="P577" s="308"/>
      <c r="T577" s="281"/>
      <c r="U577" s="558"/>
      <c r="V577" s="561"/>
      <c r="W577" s="561"/>
      <c r="X577" s="561"/>
      <c r="Y577" s="561"/>
      <c r="Z577" s="561"/>
      <c r="AA577" s="561"/>
      <c r="AB577" s="561"/>
      <c r="AC577" s="561"/>
      <c r="AD577" s="561"/>
      <c r="AE577" s="558"/>
      <c r="AF577" s="561"/>
      <c r="AG577" s="564"/>
      <c r="AH577" s="283"/>
    </row>
    <row r="578" spans="2:34" ht="35.15" customHeight="1">
      <c r="B578" s="280"/>
      <c r="C578" s="595"/>
      <c r="D578" s="601"/>
      <c r="E578" s="566"/>
      <c r="F578" s="587"/>
      <c r="G578" s="615"/>
      <c r="H578" s="541"/>
      <c r="I578" s="619"/>
      <c r="J578" s="550"/>
      <c r="K578" s="314" t="s">
        <v>217</v>
      </c>
      <c r="L578" s="365" t="s">
        <v>646</v>
      </c>
      <c r="M578" s="535"/>
      <c r="N578" s="535"/>
      <c r="O578" s="555"/>
      <c r="P578" s="308"/>
      <c r="T578" s="281"/>
      <c r="U578" s="558"/>
      <c r="V578" s="561"/>
      <c r="W578" s="561"/>
      <c r="X578" s="561"/>
      <c r="Y578" s="561"/>
      <c r="Z578" s="561"/>
      <c r="AA578" s="561"/>
      <c r="AB578" s="561"/>
      <c r="AC578" s="561"/>
      <c r="AD578" s="561"/>
      <c r="AE578" s="558"/>
      <c r="AF578" s="561"/>
      <c r="AG578" s="564"/>
      <c r="AH578" s="283"/>
    </row>
    <row r="579" spans="2:34" ht="35.15" customHeight="1">
      <c r="B579" s="280"/>
      <c r="C579" s="595"/>
      <c r="D579" s="601"/>
      <c r="E579" s="566"/>
      <c r="F579" s="587"/>
      <c r="G579" s="615"/>
      <c r="H579" s="541"/>
      <c r="I579" s="619"/>
      <c r="J579" s="550"/>
      <c r="K579" s="314" t="s">
        <v>241</v>
      </c>
      <c r="L579" s="365" t="s">
        <v>647</v>
      </c>
      <c r="M579" s="535"/>
      <c r="N579" s="535"/>
      <c r="O579" s="555"/>
      <c r="P579" s="308"/>
      <c r="T579" s="281"/>
      <c r="U579" s="558"/>
      <c r="V579" s="561"/>
      <c r="W579" s="561"/>
      <c r="X579" s="561"/>
      <c r="Y579" s="561"/>
      <c r="Z579" s="561"/>
      <c r="AA579" s="561"/>
      <c r="AB579" s="561"/>
      <c r="AC579" s="561"/>
      <c r="AD579" s="561"/>
      <c r="AE579" s="558"/>
      <c r="AF579" s="561"/>
      <c r="AG579" s="564"/>
      <c r="AH579" s="283"/>
    </row>
    <row r="580" spans="2:34" ht="35.15" customHeight="1">
      <c r="B580" s="280"/>
      <c r="C580" s="595"/>
      <c r="D580" s="601"/>
      <c r="E580" s="566"/>
      <c r="F580" s="587"/>
      <c r="G580" s="616"/>
      <c r="H580" s="588"/>
      <c r="I580" s="620"/>
      <c r="J580" s="574"/>
      <c r="K580" s="314" t="s">
        <v>243</v>
      </c>
      <c r="L580" s="365" t="s">
        <v>648</v>
      </c>
      <c r="M580" s="581"/>
      <c r="N580" s="581"/>
      <c r="O580" s="584"/>
      <c r="P580" s="308"/>
      <c r="T580" s="281"/>
      <c r="U580" s="558"/>
      <c r="V580" s="561"/>
      <c r="W580" s="561"/>
      <c r="X580" s="561"/>
      <c r="Y580" s="561"/>
      <c r="Z580" s="561"/>
      <c r="AA580" s="561"/>
      <c r="AB580" s="561"/>
      <c r="AC580" s="561"/>
      <c r="AD580" s="561"/>
      <c r="AE580" s="558"/>
      <c r="AF580" s="561"/>
      <c r="AG580" s="564"/>
      <c r="AH580" s="283"/>
    </row>
    <row r="581" spans="2:34" ht="35.15" customHeight="1">
      <c r="B581" s="280"/>
      <c r="C581" s="595"/>
      <c r="D581" s="601"/>
      <c r="E581" s="566"/>
      <c r="F581" s="587"/>
      <c r="G581" s="614"/>
      <c r="H581" s="617" t="s">
        <v>1085</v>
      </c>
      <c r="I581" s="618" t="s">
        <v>80</v>
      </c>
      <c r="J581" s="579" t="s">
        <v>105</v>
      </c>
      <c r="K581" s="314" t="s">
        <v>215</v>
      </c>
      <c r="L581" s="365" t="s">
        <v>644</v>
      </c>
      <c r="M581" s="552" t="s">
        <v>147</v>
      </c>
      <c r="N581" s="553">
        <v>80</v>
      </c>
      <c r="O581" s="554"/>
      <c r="P581" s="308"/>
      <c r="T581" s="281"/>
      <c r="U581" s="557">
        <f>IF($N$581="","",$N$581)</f>
        <v>80</v>
      </c>
      <c r="V581" s="560"/>
      <c r="W581" s="560"/>
      <c r="X581" s="560"/>
      <c r="Y581" s="560"/>
      <c r="Z581" s="560"/>
      <c r="AA581" s="560"/>
      <c r="AB581" s="560"/>
      <c r="AC581" s="560"/>
      <c r="AD581" s="560"/>
      <c r="AE581" s="560"/>
      <c r="AF581" s="560"/>
      <c r="AG581" s="563"/>
      <c r="AH581" s="283"/>
    </row>
    <row r="582" spans="2:34" ht="35.15" customHeight="1">
      <c r="B582" s="280"/>
      <c r="C582" s="595"/>
      <c r="D582" s="601"/>
      <c r="E582" s="566"/>
      <c r="F582" s="587"/>
      <c r="G582" s="615"/>
      <c r="H582" s="541"/>
      <c r="I582" s="619"/>
      <c r="J582" s="550"/>
      <c r="K582" s="314" t="s">
        <v>216</v>
      </c>
      <c r="L582" s="365" t="s">
        <v>645</v>
      </c>
      <c r="M582" s="535"/>
      <c r="N582" s="535"/>
      <c r="O582" s="555"/>
      <c r="P582" s="308"/>
      <c r="T582" s="281"/>
      <c r="U582" s="558"/>
      <c r="V582" s="561"/>
      <c r="W582" s="561"/>
      <c r="X582" s="561"/>
      <c r="Y582" s="561"/>
      <c r="Z582" s="561"/>
      <c r="AA582" s="561"/>
      <c r="AB582" s="561"/>
      <c r="AC582" s="561"/>
      <c r="AD582" s="561"/>
      <c r="AE582" s="561"/>
      <c r="AF582" s="561"/>
      <c r="AG582" s="564"/>
      <c r="AH582" s="283"/>
    </row>
    <row r="583" spans="2:34" ht="35.15" customHeight="1">
      <c r="B583" s="280"/>
      <c r="C583" s="595"/>
      <c r="D583" s="601"/>
      <c r="E583" s="566"/>
      <c r="F583" s="587"/>
      <c r="G583" s="615"/>
      <c r="H583" s="541"/>
      <c r="I583" s="619"/>
      <c r="J583" s="550"/>
      <c r="K583" s="314" t="s">
        <v>217</v>
      </c>
      <c r="L583" s="365" t="s">
        <v>646</v>
      </c>
      <c r="M583" s="535"/>
      <c r="N583" s="535"/>
      <c r="O583" s="555"/>
      <c r="P583" s="308"/>
      <c r="T583" s="281"/>
      <c r="U583" s="558"/>
      <c r="V583" s="561"/>
      <c r="W583" s="561"/>
      <c r="X583" s="561"/>
      <c r="Y583" s="561"/>
      <c r="Z583" s="561"/>
      <c r="AA583" s="561"/>
      <c r="AB583" s="561"/>
      <c r="AC583" s="561"/>
      <c r="AD583" s="561"/>
      <c r="AE583" s="561"/>
      <c r="AF583" s="561"/>
      <c r="AG583" s="564"/>
      <c r="AH583" s="283"/>
    </row>
    <row r="584" spans="2:34" ht="35.15" customHeight="1">
      <c r="B584" s="280"/>
      <c r="C584" s="595"/>
      <c r="D584" s="601"/>
      <c r="E584" s="566"/>
      <c r="F584" s="587"/>
      <c r="G584" s="615"/>
      <c r="H584" s="541"/>
      <c r="I584" s="619"/>
      <c r="J584" s="550"/>
      <c r="K584" s="314" t="s">
        <v>241</v>
      </c>
      <c r="L584" s="365" t="s">
        <v>647</v>
      </c>
      <c r="M584" s="535"/>
      <c r="N584" s="535"/>
      <c r="O584" s="555"/>
      <c r="P584" s="308"/>
      <c r="T584" s="281"/>
      <c r="U584" s="558"/>
      <c r="V584" s="561"/>
      <c r="W584" s="561"/>
      <c r="X584" s="561"/>
      <c r="Y584" s="561"/>
      <c r="Z584" s="561"/>
      <c r="AA584" s="561"/>
      <c r="AB584" s="561"/>
      <c r="AC584" s="561"/>
      <c r="AD584" s="561"/>
      <c r="AE584" s="561"/>
      <c r="AF584" s="561"/>
      <c r="AG584" s="564"/>
      <c r="AH584" s="283"/>
    </row>
    <row r="585" spans="2:34" ht="35.15" customHeight="1">
      <c r="B585" s="280"/>
      <c r="C585" s="595"/>
      <c r="D585" s="601"/>
      <c r="E585" s="566"/>
      <c r="F585" s="587"/>
      <c r="G585" s="616"/>
      <c r="H585" s="588"/>
      <c r="I585" s="620"/>
      <c r="J585" s="574"/>
      <c r="K585" s="314" t="s">
        <v>243</v>
      </c>
      <c r="L585" s="365" t="s">
        <v>648</v>
      </c>
      <c r="M585" s="581"/>
      <c r="N585" s="581"/>
      <c r="O585" s="584"/>
      <c r="P585" s="308"/>
      <c r="T585" s="281"/>
      <c r="U585" s="558"/>
      <c r="V585" s="561"/>
      <c r="W585" s="561"/>
      <c r="X585" s="561"/>
      <c r="Y585" s="561"/>
      <c r="Z585" s="561"/>
      <c r="AA585" s="561"/>
      <c r="AB585" s="561"/>
      <c r="AC585" s="561"/>
      <c r="AD585" s="561"/>
      <c r="AE585" s="561"/>
      <c r="AF585" s="561"/>
      <c r="AG585" s="564"/>
      <c r="AH585" s="283"/>
    </row>
    <row r="586" spans="2:34" ht="39.75" customHeight="1">
      <c r="B586" s="280"/>
      <c r="C586" s="595"/>
      <c r="D586" s="601"/>
      <c r="E586" s="566"/>
      <c r="F586" s="587"/>
      <c r="G586" s="578">
        <v>52</v>
      </c>
      <c r="H586" s="576" t="s">
        <v>177</v>
      </c>
      <c r="I586" s="577"/>
      <c r="J586" s="579" t="s">
        <v>178</v>
      </c>
      <c r="K586" s="314" t="s">
        <v>215</v>
      </c>
      <c r="L586" s="342" t="s">
        <v>649</v>
      </c>
      <c r="M586" s="552" t="s">
        <v>146</v>
      </c>
      <c r="N586" s="553">
        <v>80</v>
      </c>
      <c r="O586" s="554"/>
      <c r="P586" s="308"/>
      <c r="T586" s="281"/>
      <c r="U586" s="557"/>
      <c r="V586" s="560"/>
      <c r="W586" s="557">
        <f>IF($N$586="","",$N$586)</f>
        <v>80</v>
      </c>
      <c r="X586" s="560"/>
      <c r="Y586" s="560"/>
      <c r="Z586" s="560"/>
      <c r="AA586" s="557">
        <f>IF($N$586="","",$N$586)</f>
        <v>80</v>
      </c>
      <c r="AB586" s="560"/>
      <c r="AC586" s="560"/>
      <c r="AD586" s="560"/>
      <c r="AE586" s="560"/>
      <c r="AF586" s="557">
        <f>IF($N$586="","",$N$586)</f>
        <v>80</v>
      </c>
      <c r="AG586" s="563"/>
      <c r="AH586" s="283"/>
    </row>
    <row r="587" spans="2:34" ht="39.75" customHeight="1">
      <c r="B587" s="280"/>
      <c r="C587" s="595"/>
      <c r="D587" s="601"/>
      <c r="E587" s="535"/>
      <c r="F587" s="538"/>
      <c r="G587" s="541"/>
      <c r="H587" s="545"/>
      <c r="I587" s="546"/>
      <c r="J587" s="550"/>
      <c r="K587" s="314" t="s">
        <v>216</v>
      </c>
      <c r="L587" s="341" t="s">
        <v>650</v>
      </c>
      <c r="M587" s="535"/>
      <c r="N587" s="535"/>
      <c r="O587" s="555"/>
      <c r="P587" s="308"/>
      <c r="T587" s="281"/>
      <c r="U587" s="558"/>
      <c r="V587" s="561"/>
      <c r="W587" s="558"/>
      <c r="X587" s="561"/>
      <c r="Y587" s="561"/>
      <c r="Z587" s="561"/>
      <c r="AA587" s="558"/>
      <c r="AB587" s="561"/>
      <c r="AC587" s="561"/>
      <c r="AD587" s="561"/>
      <c r="AE587" s="561"/>
      <c r="AF587" s="558"/>
      <c r="AG587" s="564"/>
      <c r="AH587" s="283"/>
    </row>
    <row r="588" spans="2:34" ht="39.75" customHeight="1">
      <c r="B588" s="280"/>
      <c r="C588" s="595"/>
      <c r="D588" s="601"/>
      <c r="E588" s="535"/>
      <c r="F588" s="538"/>
      <c r="G588" s="541"/>
      <c r="H588" s="545"/>
      <c r="I588" s="546"/>
      <c r="J588" s="550"/>
      <c r="K588" s="314" t="s">
        <v>217</v>
      </c>
      <c r="L588" s="341" t="s">
        <v>651</v>
      </c>
      <c r="M588" s="535"/>
      <c r="N588" s="535"/>
      <c r="O588" s="555"/>
      <c r="P588" s="308"/>
      <c r="T588" s="281"/>
      <c r="U588" s="558"/>
      <c r="V588" s="561"/>
      <c r="W588" s="558"/>
      <c r="X588" s="561"/>
      <c r="Y588" s="561"/>
      <c r="Z588" s="561"/>
      <c r="AA588" s="558"/>
      <c r="AB588" s="561"/>
      <c r="AC588" s="561"/>
      <c r="AD588" s="561"/>
      <c r="AE588" s="561"/>
      <c r="AF588" s="558"/>
      <c r="AG588" s="564"/>
      <c r="AH588" s="283"/>
    </row>
    <row r="589" spans="2:34" ht="39.75" customHeight="1">
      <c r="B589" s="280"/>
      <c r="C589" s="595"/>
      <c r="D589" s="601"/>
      <c r="E589" s="535"/>
      <c r="F589" s="538"/>
      <c r="G589" s="541"/>
      <c r="H589" s="545"/>
      <c r="I589" s="546"/>
      <c r="J589" s="550"/>
      <c r="K589" s="314" t="s">
        <v>241</v>
      </c>
      <c r="L589" s="341" t="s">
        <v>652</v>
      </c>
      <c r="M589" s="535"/>
      <c r="N589" s="535"/>
      <c r="O589" s="555"/>
      <c r="P589" s="308"/>
      <c r="T589" s="281"/>
      <c r="U589" s="558"/>
      <c r="V589" s="561"/>
      <c r="W589" s="558"/>
      <c r="X589" s="561"/>
      <c r="Y589" s="561"/>
      <c r="Z589" s="561"/>
      <c r="AA589" s="558"/>
      <c r="AB589" s="561"/>
      <c r="AC589" s="561"/>
      <c r="AD589" s="561"/>
      <c r="AE589" s="561"/>
      <c r="AF589" s="558"/>
      <c r="AG589" s="564"/>
      <c r="AH589" s="283"/>
    </row>
    <row r="590" spans="2:34" ht="39.75" customHeight="1">
      <c r="B590" s="280"/>
      <c r="C590" s="595"/>
      <c r="D590" s="601"/>
      <c r="E590" s="535"/>
      <c r="F590" s="538"/>
      <c r="G590" s="541"/>
      <c r="H590" s="571"/>
      <c r="I590" s="572"/>
      <c r="J590" s="550"/>
      <c r="K590" s="328" t="s">
        <v>243</v>
      </c>
      <c r="L590" s="348" t="s">
        <v>653</v>
      </c>
      <c r="M590" s="535"/>
      <c r="N590" s="535"/>
      <c r="O590" s="555"/>
      <c r="P590" s="308"/>
      <c r="T590" s="281"/>
      <c r="U590" s="558"/>
      <c r="V590" s="561"/>
      <c r="W590" s="558"/>
      <c r="X590" s="561"/>
      <c r="Y590" s="561"/>
      <c r="Z590" s="561"/>
      <c r="AA590" s="558"/>
      <c r="AB590" s="561"/>
      <c r="AC590" s="561"/>
      <c r="AD590" s="561"/>
      <c r="AE590" s="561"/>
      <c r="AF590" s="558"/>
      <c r="AG590" s="564"/>
      <c r="AH590" s="283"/>
    </row>
    <row r="591" spans="2:34" ht="39.75" customHeight="1">
      <c r="B591" s="280"/>
      <c r="C591" s="595"/>
      <c r="D591" s="601"/>
      <c r="E591" s="535"/>
      <c r="F591" s="538"/>
      <c r="G591" s="578">
        <v>53</v>
      </c>
      <c r="H591" s="613" t="s">
        <v>960</v>
      </c>
      <c r="I591" s="577"/>
      <c r="J591" s="579" t="s">
        <v>961</v>
      </c>
      <c r="K591" s="314" t="s">
        <v>215</v>
      </c>
      <c r="L591" s="348" t="s">
        <v>962</v>
      </c>
      <c r="M591" s="552" t="s">
        <v>146</v>
      </c>
      <c r="N591" s="553">
        <v>20</v>
      </c>
      <c r="O591" s="554"/>
      <c r="P591" s="308"/>
      <c r="T591" s="281"/>
      <c r="U591" s="557"/>
      <c r="V591" s="560"/>
      <c r="W591" s="557">
        <f>IF($N$591="","",$N$591)</f>
        <v>20</v>
      </c>
      <c r="X591" s="557">
        <f>IF($N$591="","",$N$591)</f>
        <v>20</v>
      </c>
      <c r="Y591" s="560"/>
      <c r="Z591" s="557">
        <f>IF($N$591="","",$N$591)</f>
        <v>20</v>
      </c>
      <c r="AA591" s="557"/>
      <c r="AB591" s="560"/>
      <c r="AC591" s="560"/>
      <c r="AD591" s="560"/>
      <c r="AE591" s="560"/>
      <c r="AF591" s="557"/>
      <c r="AG591" s="563"/>
      <c r="AH591" s="283"/>
    </row>
    <row r="592" spans="2:34" ht="39.75" customHeight="1">
      <c r="B592" s="280"/>
      <c r="C592" s="595"/>
      <c r="D592" s="601"/>
      <c r="E592" s="535"/>
      <c r="F592" s="538"/>
      <c r="G592" s="541"/>
      <c r="H592" s="545"/>
      <c r="I592" s="546"/>
      <c r="J592" s="550"/>
      <c r="K592" s="314" t="s">
        <v>216</v>
      </c>
      <c r="L592" s="341" t="s">
        <v>963</v>
      </c>
      <c r="M592" s="535"/>
      <c r="N592" s="535"/>
      <c r="O592" s="555"/>
      <c r="P592" s="308"/>
      <c r="T592" s="281"/>
      <c r="U592" s="558"/>
      <c r="V592" s="561"/>
      <c r="W592" s="558"/>
      <c r="X592" s="558"/>
      <c r="Y592" s="561"/>
      <c r="Z592" s="558"/>
      <c r="AA592" s="558"/>
      <c r="AB592" s="561"/>
      <c r="AC592" s="561"/>
      <c r="AD592" s="561"/>
      <c r="AE592" s="561"/>
      <c r="AF592" s="558"/>
      <c r="AG592" s="564"/>
      <c r="AH592" s="283"/>
    </row>
    <row r="593" spans="2:34" ht="39.75" customHeight="1">
      <c r="B593" s="280"/>
      <c r="C593" s="595"/>
      <c r="D593" s="601"/>
      <c r="E593" s="535"/>
      <c r="F593" s="538"/>
      <c r="G593" s="541"/>
      <c r="H593" s="545"/>
      <c r="I593" s="546"/>
      <c r="J593" s="550"/>
      <c r="K593" s="314" t="s">
        <v>217</v>
      </c>
      <c r="L593" s="341" t="s">
        <v>964</v>
      </c>
      <c r="M593" s="535"/>
      <c r="N593" s="535"/>
      <c r="O593" s="555"/>
      <c r="P593" s="308"/>
      <c r="T593" s="281"/>
      <c r="U593" s="558"/>
      <c r="V593" s="561"/>
      <c r="W593" s="558"/>
      <c r="X593" s="558"/>
      <c r="Y593" s="561"/>
      <c r="Z593" s="558"/>
      <c r="AA593" s="558"/>
      <c r="AB593" s="561"/>
      <c r="AC593" s="561"/>
      <c r="AD593" s="561"/>
      <c r="AE593" s="561"/>
      <c r="AF593" s="558"/>
      <c r="AG593" s="564"/>
      <c r="AH593" s="283"/>
    </row>
    <row r="594" spans="2:34" ht="54" customHeight="1">
      <c r="B594" s="280"/>
      <c r="C594" s="595"/>
      <c r="D594" s="601"/>
      <c r="E594" s="535"/>
      <c r="F594" s="538"/>
      <c r="G594" s="541"/>
      <c r="H594" s="545"/>
      <c r="I594" s="546"/>
      <c r="J594" s="550"/>
      <c r="K594" s="314" t="s">
        <v>241</v>
      </c>
      <c r="L594" s="341" t="s">
        <v>965</v>
      </c>
      <c r="M594" s="535"/>
      <c r="N594" s="535"/>
      <c r="O594" s="555"/>
      <c r="P594" s="308"/>
      <c r="T594" s="281"/>
      <c r="U594" s="558"/>
      <c r="V594" s="561"/>
      <c r="W594" s="558"/>
      <c r="X594" s="558"/>
      <c r="Y594" s="561"/>
      <c r="Z594" s="558"/>
      <c r="AA594" s="558"/>
      <c r="AB594" s="561"/>
      <c r="AC594" s="561"/>
      <c r="AD594" s="561"/>
      <c r="AE594" s="561"/>
      <c r="AF594" s="558"/>
      <c r="AG594" s="564"/>
      <c r="AH594" s="283"/>
    </row>
    <row r="595" spans="2:34" ht="51.75" customHeight="1">
      <c r="B595" s="280"/>
      <c r="C595" s="595"/>
      <c r="D595" s="601"/>
      <c r="E595" s="536"/>
      <c r="F595" s="539"/>
      <c r="G595" s="542"/>
      <c r="H595" s="547"/>
      <c r="I595" s="548"/>
      <c r="J595" s="551"/>
      <c r="K595" s="328" t="s">
        <v>243</v>
      </c>
      <c r="L595" s="348" t="s">
        <v>966</v>
      </c>
      <c r="M595" s="535"/>
      <c r="N595" s="535"/>
      <c r="O595" s="555"/>
      <c r="P595" s="308"/>
      <c r="T595" s="281"/>
      <c r="U595" s="558"/>
      <c r="V595" s="561"/>
      <c r="W595" s="558"/>
      <c r="X595" s="558"/>
      <c r="Y595" s="561"/>
      <c r="Z595" s="558"/>
      <c r="AA595" s="558"/>
      <c r="AB595" s="561"/>
      <c r="AC595" s="561"/>
      <c r="AD595" s="561"/>
      <c r="AE595" s="561"/>
      <c r="AF595" s="558"/>
      <c r="AG595" s="564"/>
      <c r="AH595" s="283"/>
    </row>
    <row r="596" spans="2:34" ht="39.75" customHeight="1">
      <c r="B596" s="280"/>
      <c r="C596" s="595"/>
      <c r="D596" s="601"/>
      <c r="E596" s="566" t="s">
        <v>174</v>
      </c>
      <c r="F596" s="586">
        <f>IF(SUM(N596)=0,"",AVERAGE(N596))</f>
        <v>100</v>
      </c>
      <c r="G596" s="575">
        <v>54</v>
      </c>
      <c r="H596" s="570" t="s">
        <v>175</v>
      </c>
      <c r="I596" s="546"/>
      <c r="J596" s="573" t="s">
        <v>176</v>
      </c>
      <c r="K596" s="330" t="s">
        <v>215</v>
      </c>
      <c r="L596" s="350" t="s">
        <v>654</v>
      </c>
      <c r="M596" s="580" t="s">
        <v>147</v>
      </c>
      <c r="N596" s="582">
        <v>100</v>
      </c>
      <c r="O596" s="583"/>
      <c r="P596" s="308"/>
      <c r="T596" s="281"/>
      <c r="U596" s="557"/>
      <c r="V596" s="560"/>
      <c r="W596" s="557">
        <f>IF($N$596="","",$N$596)</f>
        <v>100</v>
      </c>
      <c r="X596" s="557">
        <f t="shared" ref="X596:AA596" si="8">IF($N$596="","",$N$596)</f>
        <v>100</v>
      </c>
      <c r="Y596" s="557">
        <f t="shared" si="8"/>
        <v>100</v>
      </c>
      <c r="Z596" s="557">
        <f t="shared" si="8"/>
        <v>100</v>
      </c>
      <c r="AA596" s="557">
        <f t="shared" si="8"/>
        <v>100</v>
      </c>
      <c r="AB596" s="560"/>
      <c r="AC596" s="560"/>
      <c r="AD596" s="560"/>
      <c r="AE596" s="560"/>
      <c r="AF596" s="557">
        <f>IF($N$596="","",$N$596)</f>
        <v>100</v>
      </c>
      <c r="AG596" s="563"/>
      <c r="AH596" s="283"/>
    </row>
    <row r="597" spans="2:34" ht="39.75" customHeight="1">
      <c r="B597" s="280"/>
      <c r="C597" s="595"/>
      <c r="D597" s="601"/>
      <c r="E597" s="535"/>
      <c r="F597" s="538"/>
      <c r="G597" s="541"/>
      <c r="H597" s="545"/>
      <c r="I597" s="546"/>
      <c r="J597" s="550"/>
      <c r="K597" s="314" t="s">
        <v>216</v>
      </c>
      <c r="L597" s="341" t="s">
        <v>655</v>
      </c>
      <c r="M597" s="535"/>
      <c r="N597" s="535"/>
      <c r="O597" s="555"/>
      <c r="P597" s="308"/>
      <c r="T597" s="281"/>
      <c r="U597" s="558"/>
      <c r="V597" s="561"/>
      <c r="W597" s="558"/>
      <c r="X597" s="558"/>
      <c r="Y597" s="558"/>
      <c r="Z597" s="558"/>
      <c r="AA597" s="558"/>
      <c r="AB597" s="561"/>
      <c r="AC597" s="561"/>
      <c r="AD597" s="561"/>
      <c r="AE597" s="561"/>
      <c r="AF597" s="558"/>
      <c r="AG597" s="564"/>
      <c r="AH597" s="283"/>
    </row>
    <row r="598" spans="2:34" ht="39.75" customHeight="1">
      <c r="B598" s="280"/>
      <c r="C598" s="595"/>
      <c r="D598" s="601"/>
      <c r="E598" s="535"/>
      <c r="F598" s="538"/>
      <c r="G598" s="541"/>
      <c r="H598" s="545"/>
      <c r="I598" s="546"/>
      <c r="J598" s="550"/>
      <c r="K598" s="314" t="s">
        <v>217</v>
      </c>
      <c r="L598" s="341" t="s">
        <v>656</v>
      </c>
      <c r="M598" s="535"/>
      <c r="N598" s="535"/>
      <c r="O598" s="555"/>
      <c r="P598" s="308"/>
      <c r="T598" s="281"/>
      <c r="U598" s="558"/>
      <c r="V598" s="561"/>
      <c r="W598" s="558"/>
      <c r="X598" s="558"/>
      <c r="Y598" s="558"/>
      <c r="Z598" s="558"/>
      <c r="AA598" s="558"/>
      <c r="AB598" s="561"/>
      <c r="AC598" s="561"/>
      <c r="AD598" s="561"/>
      <c r="AE598" s="561"/>
      <c r="AF598" s="558"/>
      <c r="AG598" s="564"/>
      <c r="AH598" s="283"/>
    </row>
    <row r="599" spans="2:34" ht="39.75" customHeight="1">
      <c r="B599" s="280"/>
      <c r="C599" s="595"/>
      <c r="D599" s="601"/>
      <c r="E599" s="535"/>
      <c r="F599" s="538"/>
      <c r="G599" s="541"/>
      <c r="H599" s="545"/>
      <c r="I599" s="546"/>
      <c r="J599" s="550"/>
      <c r="K599" s="314" t="s">
        <v>241</v>
      </c>
      <c r="L599" s="341" t="s">
        <v>657</v>
      </c>
      <c r="M599" s="535"/>
      <c r="N599" s="535"/>
      <c r="O599" s="555"/>
      <c r="P599" s="308"/>
      <c r="T599" s="281"/>
      <c r="U599" s="558"/>
      <c r="V599" s="561"/>
      <c r="W599" s="558"/>
      <c r="X599" s="558"/>
      <c r="Y599" s="558"/>
      <c r="Z599" s="558"/>
      <c r="AA599" s="558"/>
      <c r="AB599" s="561"/>
      <c r="AC599" s="561"/>
      <c r="AD599" s="561"/>
      <c r="AE599" s="561"/>
      <c r="AF599" s="558"/>
      <c r="AG599" s="564"/>
      <c r="AH599" s="283"/>
    </row>
    <row r="600" spans="2:34" ht="39.75" customHeight="1">
      <c r="B600" s="280"/>
      <c r="C600" s="595"/>
      <c r="D600" s="601"/>
      <c r="E600" s="535"/>
      <c r="F600" s="538"/>
      <c r="G600" s="541"/>
      <c r="H600" s="545"/>
      <c r="I600" s="546"/>
      <c r="J600" s="550"/>
      <c r="K600" s="318" t="s">
        <v>243</v>
      </c>
      <c r="L600" s="344" t="s">
        <v>658</v>
      </c>
      <c r="M600" s="536"/>
      <c r="N600" s="536"/>
      <c r="O600" s="556"/>
      <c r="P600" s="308"/>
      <c r="T600" s="281"/>
      <c r="U600" s="558"/>
      <c r="V600" s="561"/>
      <c r="W600" s="558"/>
      <c r="X600" s="558"/>
      <c r="Y600" s="558"/>
      <c r="Z600" s="558"/>
      <c r="AA600" s="558"/>
      <c r="AB600" s="561"/>
      <c r="AC600" s="561"/>
      <c r="AD600" s="561"/>
      <c r="AE600" s="561"/>
      <c r="AF600" s="558"/>
      <c r="AG600" s="564"/>
      <c r="AH600" s="283"/>
    </row>
    <row r="601" spans="2:34" ht="39.75" customHeight="1">
      <c r="B601" s="280"/>
      <c r="C601" s="595"/>
      <c r="D601" s="601"/>
      <c r="E601" s="534" t="s">
        <v>162</v>
      </c>
      <c r="F601" s="585">
        <f>IF(SUM(N601)=0,"",AVERAGE(N601))</f>
        <v>100</v>
      </c>
      <c r="G601" s="540">
        <v>55</v>
      </c>
      <c r="H601" s="543" t="s">
        <v>161</v>
      </c>
      <c r="I601" s="544"/>
      <c r="J601" s="589" t="s">
        <v>160</v>
      </c>
      <c r="K601" s="320" t="s">
        <v>215</v>
      </c>
      <c r="L601" s="354" t="s">
        <v>659</v>
      </c>
      <c r="M601" s="590" t="s">
        <v>146</v>
      </c>
      <c r="N601" s="591">
        <v>100</v>
      </c>
      <c r="O601" s="592"/>
      <c r="P601" s="308"/>
      <c r="T601" s="281"/>
      <c r="U601" s="557"/>
      <c r="V601" s="560"/>
      <c r="W601" s="560"/>
      <c r="X601" s="560"/>
      <c r="Y601" s="560"/>
      <c r="Z601" s="560"/>
      <c r="AA601" s="560"/>
      <c r="AB601" s="560"/>
      <c r="AC601" s="560"/>
      <c r="AD601" s="560"/>
      <c r="AE601" s="560"/>
      <c r="AG601" s="557">
        <f>IF($N$601="","",$N$601)</f>
        <v>100</v>
      </c>
      <c r="AH601" s="283"/>
    </row>
    <row r="602" spans="2:34" ht="39.75" customHeight="1">
      <c r="B602" s="280"/>
      <c r="C602" s="595"/>
      <c r="D602" s="601"/>
      <c r="E602" s="535"/>
      <c r="F602" s="538"/>
      <c r="G602" s="541"/>
      <c r="H602" s="545"/>
      <c r="I602" s="546"/>
      <c r="J602" s="550"/>
      <c r="K602" s="314" t="s">
        <v>216</v>
      </c>
      <c r="L602" s="341" t="s">
        <v>660</v>
      </c>
      <c r="M602" s="535"/>
      <c r="N602" s="535"/>
      <c r="O602" s="555"/>
      <c r="P602" s="308"/>
      <c r="T602" s="281"/>
      <c r="U602" s="558"/>
      <c r="V602" s="561"/>
      <c r="W602" s="561"/>
      <c r="X602" s="561"/>
      <c r="Y602" s="561"/>
      <c r="Z602" s="561"/>
      <c r="AA602" s="561"/>
      <c r="AB602" s="561"/>
      <c r="AC602" s="561"/>
      <c r="AD602" s="561"/>
      <c r="AE602" s="561"/>
      <c r="AG602" s="558"/>
      <c r="AH602" s="283"/>
    </row>
    <row r="603" spans="2:34" ht="39.75" customHeight="1">
      <c r="B603" s="280"/>
      <c r="C603" s="595"/>
      <c r="D603" s="601"/>
      <c r="E603" s="535"/>
      <c r="F603" s="538"/>
      <c r="G603" s="541"/>
      <c r="H603" s="545"/>
      <c r="I603" s="546"/>
      <c r="J603" s="550"/>
      <c r="K603" s="314" t="s">
        <v>217</v>
      </c>
      <c r="L603" s="341" t="s">
        <v>661</v>
      </c>
      <c r="M603" s="535"/>
      <c r="N603" s="535"/>
      <c r="O603" s="555"/>
      <c r="P603" s="308"/>
      <c r="T603" s="281"/>
      <c r="U603" s="558"/>
      <c r="V603" s="561"/>
      <c r="W603" s="561"/>
      <c r="X603" s="561"/>
      <c r="Y603" s="561"/>
      <c r="Z603" s="561"/>
      <c r="AA603" s="561"/>
      <c r="AB603" s="561"/>
      <c r="AC603" s="561"/>
      <c r="AD603" s="561"/>
      <c r="AE603" s="561"/>
      <c r="AG603" s="558"/>
      <c r="AH603" s="283"/>
    </row>
    <row r="604" spans="2:34" ht="39.75" customHeight="1">
      <c r="B604" s="280"/>
      <c r="C604" s="595"/>
      <c r="D604" s="601"/>
      <c r="E604" s="535"/>
      <c r="F604" s="538"/>
      <c r="G604" s="541"/>
      <c r="H604" s="545"/>
      <c r="I604" s="546"/>
      <c r="J604" s="550"/>
      <c r="K604" s="314" t="s">
        <v>241</v>
      </c>
      <c r="L604" s="341" t="s">
        <v>662</v>
      </c>
      <c r="M604" s="535"/>
      <c r="N604" s="535"/>
      <c r="O604" s="555"/>
      <c r="P604" s="308"/>
      <c r="T604" s="281"/>
      <c r="U604" s="558"/>
      <c r="V604" s="561"/>
      <c r="W604" s="561"/>
      <c r="X604" s="561"/>
      <c r="Y604" s="561"/>
      <c r="Z604" s="561"/>
      <c r="AA604" s="561"/>
      <c r="AB604" s="561"/>
      <c r="AC604" s="561"/>
      <c r="AD604" s="561"/>
      <c r="AE604" s="561"/>
      <c r="AG604" s="558"/>
      <c r="AH604" s="283"/>
    </row>
    <row r="605" spans="2:34" ht="39.75" customHeight="1">
      <c r="B605" s="280"/>
      <c r="C605" s="595"/>
      <c r="D605" s="601"/>
      <c r="E605" s="536"/>
      <c r="F605" s="539"/>
      <c r="G605" s="542"/>
      <c r="H605" s="547"/>
      <c r="I605" s="548"/>
      <c r="J605" s="551"/>
      <c r="K605" s="328" t="s">
        <v>243</v>
      </c>
      <c r="L605" s="348" t="s">
        <v>663</v>
      </c>
      <c r="M605" s="535"/>
      <c r="N605" s="535"/>
      <c r="O605" s="555"/>
      <c r="P605" s="308"/>
      <c r="T605" s="281"/>
      <c r="U605" s="558"/>
      <c r="V605" s="561"/>
      <c r="W605" s="561"/>
      <c r="X605" s="561"/>
      <c r="Y605" s="561"/>
      <c r="Z605" s="561"/>
      <c r="AA605" s="561"/>
      <c r="AB605" s="561"/>
      <c r="AC605" s="561"/>
      <c r="AD605" s="561"/>
      <c r="AE605" s="561"/>
      <c r="AG605" s="558"/>
      <c r="AH605" s="283"/>
    </row>
    <row r="606" spans="2:34" ht="39.75" customHeight="1">
      <c r="B606" s="280"/>
      <c r="C606" s="595"/>
      <c r="D606" s="601"/>
      <c r="E606" s="534" t="s">
        <v>142</v>
      </c>
      <c r="F606" s="585">
        <f>IF(SUM(N606)=0,"",AVERAGE(N606))</f>
        <v>80</v>
      </c>
      <c r="G606" s="540">
        <v>56</v>
      </c>
      <c r="H606" s="543" t="s">
        <v>84</v>
      </c>
      <c r="I606" s="544"/>
      <c r="J606" s="589" t="s">
        <v>120</v>
      </c>
      <c r="K606" s="330" t="s">
        <v>215</v>
      </c>
      <c r="L606" s="349" t="s">
        <v>664</v>
      </c>
      <c r="M606" s="580" t="s">
        <v>148</v>
      </c>
      <c r="N606" s="582">
        <v>80</v>
      </c>
      <c r="O606" s="583"/>
      <c r="P606" s="346"/>
      <c r="T606" s="281"/>
      <c r="U606" s="557"/>
      <c r="V606" s="560"/>
      <c r="W606" s="560"/>
      <c r="X606" s="560"/>
      <c r="Y606" s="560"/>
      <c r="Z606" s="557">
        <f>IF($N$606="","",$N$606)</f>
        <v>80</v>
      </c>
      <c r="AA606" s="560"/>
      <c r="AB606" s="560"/>
      <c r="AC606" s="560"/>
      <c r="AD606" s="557">
        <f>IF($N$606="","",$N$606)</f>
        <v>80</v>
      </c>
      <c r="AE606" s="560"/>
      <c r="AF606" s="560"/>
      <c r="AG606" s="563"/>
      <c r="AH606" s="283"/>
    </row>
    <row r="607" spans="2:34" ht="39.75" customHeight="1">
      <c r="B607" s="280"/>
      <c r="C607" s="595"/>
      <c r="D607" s="601"/>
      <c r="E607" s="535"/>
      <c r="F607" s="538"/>
      <c r="G607" s="541"/>
      <c r="H607" s="545"/>
      <c r="I607" s="546"/>
      <c r="J607" s="550"/>
      <c r="K607" s="314" t="s">
        <v>216</v>
      </c>
      <c r="L607" s="341" t="s">
        <v>665</v>
      </c>
      <c r="M607" s="535"/>
      <c r="N607" s="535"/>
      <c r="O607" s="555"/>
      <c r="P607" s="346"/>
      <c r="T607" s="281"/>
      <c r="U607" s="558"/>
      <c r="V607" s="561"/>
      <c r="W607" s="561"/>
      <c r="X607" s="561"/>
      <c r="Y607" s="561"/>
      <c r="Z607" s="558"/>
      <c r="AA607" s="561"/>
      <c r="AB607" s="561"/>
      <c r="AC607" s="561"/>
      <c r="AD607" s="558"/>
      <c r="AE607" s="561"/>
      <c r="AF607" s="561"/>
      <c r="AG607" s="564"/>
      <c r="AH607" s="283"/>
    </row>
    <row r="608" spans="2:34" ht="39.75" customHeight="1">
      <c r="B608" s="280"/>
      <c r="C608" s="595"/>
      <c r="D608" s="601"/>
      <c r="E608" s="535"/>
      <c r="F608" s="538"/>
      <c r="G608" s="541"/>
      <c r="H608" s="545"/>
      <c r="I608" s="546"/>
      <c r="J608" s="550"/>
      <c r="K608" s="314" t="s">
        <v>217</v>
      </c>
      <c r="L608" s="341" t="s">
        <v>666</v>
      </c>
      <c r="M608" s="535"/>
      <c r="N608" s="535"/>
      <c r="O608" s="555"/>
      <c r="P608" s="346"/>
      <c r="T608" s="281"/>
      <c r="U608" s="558"/>
      <c r="V608" s="561"/>
      <c r="W608" s="561"/>
      <c r="X608" s="561"/>
      <c r="Y608" s="561"/>
      <c r="Z608" s="558"/>
      <c r="AA608" s="561"/>
      <c r="AB608" s="561"/>
      <c r="AC608" s="561"/>
      <c r="AD608" s="558"/>
      <c r="AE608" s="561"/>
      <c r="AF608" s="561"/>
      <c r="AG608" s="564"/>
      <c r="AH608" s="283"/>
    </row>
    <row r="609" spans="2:34" ht="39.75" customHeight="1">
      <c r="B609" s="280"/>
      <c r="C609" s="595"/>
      <c r="D609" s="601"/>
      <c r="E609" s="535"/>
      <c r="F609" s="538"/>
      <c r="G609" s="541"/>
      <c r="H609" s="545"/>
      <c r="I609" s="546"/>
      <c r="J609" s="550"/>
      <c r="K609" s="314" t="s">
        <v>241</v>
      </c>
      <c r="L609" s="341" t="s">
        <v>667</v>
      </c>
      <c r="M609" s="535"/>
      <c r="N609" s="535"/>
      <c r="O609" s="555"/>
      <c r="P609" s="346"/>
      <c r="T609" s="281"/>
      <c r="U609" s="558"/>
      <c r="V609" s="561"/>
      <c r="W609" s="561"/>
      <c r="X609" s="561"/>
      <c r="Y609" s="561"/>
      <c r="Z609" s="558"/>
      <c r="AA609" s="561"/>
      <c r="AB609" s="561"/>
      <c r="AC609" s="561"/>
      <c r="AD609" s="558"/>
      <c r="AE609" s="561"/>
      <c r="AF609" s="561"/>
      <c r="AG609" s="564"/>
      <c r="AH609" s="283"/>
    </row>
    <row r="610" spans="2:34" ht="39.75" customHeight="1">
      <c r="B610" s="280"/>
      <c r="C610" s="595"/>
      <c r="D610" s="601"/>
      <c r="E610" s="536"/>
      <c r="F610" s="539"/>
      <c r="G610" s="542"/>
      <c r="H610" s="547"/>
      <c r="I610" s="548"/>
      <c r="J610" s="551"/>
      <c r="K610" s="318" t="s">
        <v>243</v>
      </c>
      <c r="L610" s="344" t="s">
        <v>668</v>
      </c>
      <c r="M610" s="536"/>
      <c r="N610" s="536"/>
      <c r="O610" s="556"/>
      <c r="P610" s="346"/>
      <c r="T610" s="281"/>
      <c r="U610" s="558"/>
      <c r="V610" s="561"/>
      <c r="W610" s="561"/>
      <c r="X610" s="561"/>
      <c r="Y610" s="561"/>
      <c r="Z610" s="558"/>
      <c r="AA610" s="561"/>
      <c r="AB610" s="561"/>
      <c r="AC610" s="561"/>
      <c r="AD610" s="558"/>
      <c r="AE610" s="561"/>
      <c r="AF610" s="561"/>
      <c r="AG610" s="564"/>
      <c r="AH610" s="283"/>
    </row>
    <row r="611" spans="2:34" ht="39.75" customHeight="1">
      <c r="B611" s="280"/>
      <c r="C611" s="595"/>
      <c r="D611" s="601"/>
      <c r="E611" s="566" t="s">
        <v>179</v>
      </c>
      <c r="F611" s="586">
        <f>IF(SUM(N611:N640)=0,"",AVERAGE(N611:N640))</f>
        <v>60</v>
      </c>
      <c r="G611" s="575">
        <v>57</v>
      </c>
      <c r="H611" s="570" t="s">
        <v>180</v>
      </c>
      <c r="I611" s="546"/>
      <c r="J611" s="573" t="s">
        <v>197</v>
      </c>
      <c r="K611" s="330" t="s">
        <v>215</v>
      </c>
      <c r="L611" s="350" t="s">
        <v>669</v>
      </c>
      <c r="M611" s="580" t="s">
        <v>146</v>
      </c>
      <c r="N611" s="582"/>
      <c r="O611" s="611" t="s">
        <v>1197</v>
      </c>
      <c r="P611" s="346"/>
      <c r="T611" s="281"/>
      <c r="U611" s="557"/>
      <c r="V611" s="560"/>
      <c r="W611" s="557" t="str">
        <f>IF($N$611="","",$N$611)</f>
        <v/>
      </c>
      <c r="X611" s="560"/>
      <c r="Y611" s="557" t="str">
        <f t="shared" ref="Y611:AB611" si="9">IF($N$611="","",$N$611)</f>
        <v/>
      </c>
      <c r="Z611" s="557" t="str">
        <f t="shared" si="9"/>
        <v/>
      </c>
      <c r="AA611" s="557" t="str">
        <f t="shared" si="9"/>
        <v/>
      </c>
      <c r="AB611" s="557" t="str">
        <f t="shared" si="9"/>
        <v/>
      </c>
      <c r="AC611" s="560"/>
      <c r="AD611" s="560"/>
      <c r="AE611" s="557" t="str">
        <f>IF($N$611="","",$N$611)</f>
        <v/>
      </c>
      <c r="AF611" s="560"/>
      <c r="AG611" s="563"/>
      <c r="AH611" s="283"/>
    </row>
    <row r="612" spans="2:34" ht="39.75" customHeight="1">
      <c r="B612" s="280"/>
      <c r="C612" s="595"/>
      <c r="D612" s="601"/>
      <c r="E612" s="566"/>
      <c r="F612" s="586"/>
      <c r="G612" s="541"/>
      <c r="H612" s="545"/>
      <c r="I612" s="546"/>
      <c r="J612" s="550"/>
      <c r="K612" s="314" t="s">
        <v>216</v>
      </c>
      <c r="L612" s="341" t="s">
        <v>670</v>
      </c>
      <c r="M612" s="535"/>
      <c r="N612" s="535"/>
      <c r="O612" s="555"/>
      <c r="P612" s="346"/>
      <c r="T612" s="281"/>
      <c r="U612" s="558"/>
      <c r="V612" s="561"/>
      <c r="W612" s="558"/>
      <c r="X612" s="561"/>
      <c r="Y612" s="558"/>
      <c r="Z612" s="558"/>
      <c r="AA612" s="558"/>
      <c r="AB612" s="558"/>
      <c r="AC612" s="561"/>
      <c r="AD612" s="561"/>
      <c r="AE612" s="558"/>
      <c r="AF612" s="561"/>
      <c r="AG612" s="564"/>
      <c r="AH612" s="283"/>
    </row>
    <row r="613" spans="2:34" ht="39.75" customHeight="1">
      <c r="B613" s="280"/>
      <c r="C613" s="595"/>
      <c r="D613" s="601"/>
      <c r="E613" s="566"/>
      <c r="F613" s="586"/>
      <c r="G613" s="541"/>
      <c r="H613" s="545"/>
      <c r="I613" s="546"/>
      <c r="J613" s="550"/>
      <c r="K613" s="314" t="s">
        <v>217</v>
      </c>
      <c r="L613" s="341" t="s">
        <v>671</v>
      </c>
      <c r="M613" s="535"/>
      <c r="N613" s="535"/>
      <c r="O613" s="555"/>
      <c r="P613" s="346"/>
      <c r="T613" s="281"/>
      <c r="U613" s="558"/>
      <c r="V613" s="561"/>
      <c r="W613" s="558"/>
      <c r="X613" s="561"/>
      <c r="Y613" s="558"/>
      <c r="Z613" s="558"/>
      <c r="AA613" s="558"/>
      <c r="AB613" s="558"/>
      <c r="AC613" s="561"/>
      <c r="AD613" s="561"/>
      <c r="AE613" s="558"/>
      <c r="AF613" s="561"/>
      <c r="AG613" s="564"/>
      <c r="AH613" s="283"/>
    </row>
    <row r="614" spans="2:34" ht="39.75" customHeight="1">
      <c r="B614" s="280"/>
      <c r="C614" s="595"/>
      <c r="D614" s="601"/>
      <c r="E614" s="566"/>
      <c r="F614" s="586"/>
      <c r="G614" s="541"/>
      <c r="H614" s="545"/>
      <c r="I614" s="546"/>
      <c r="J614" s="550"/>
      <c r="K614" s="314" t="s">
        <v>241</v>
      </c>
      <c r="L614" s="341" t="s">
        <v>672</v>
      </c>
      <c r="M614" s="535"/>
      <c r="N614" s="535"/>
      <c r="O614" s="555"/>
      <c r="P614" s="346"/>
      <c r="T614" s="281"/>
      <c r="U614" s="558"/>
      <c r="V614" s="561"/>
      <c r="W614" s="558"/>
      <c r="X614" s="561"/>
      <c r="Y614" s="558"/>
      <c r="Z614" s="558"/>
      <c r="AA614" s="558"/>
      <c r="AB614" s="558"/>
      <c r="AC614" s="561"/>
      <c r="AD614" s="561"/>
      <c r="AE614" s="558"/>
      <c r="AF614" s="561"/>
      <c r="AG614" s="564"/>
      <c r="AH614" s="283"/>
    </row>
    <row r="615" spans="2:34" ht="39.75" customHeight="1">
      <c r="B615" s="280"/>
      <c r="C615" s="595"/>
      <c r="D615" s="601"/>
      <c r="E615" s="566"/>
      <c r="F615" s="586"/>
      <c r="G615" s="588"/>
      <c r="H615" s="571"/>
      <c r="I615" s="572"/>
      <c r="J615" s="574"/>
      <c r="K615" s="314" t="s">
        <v>243</v>
      </c>
      <c r="L615" s="341" t="s">
        <v>673</v>
      </c>
      <c r="M615" s="581"/>
      <c r="N615" s="581"/>
      <c r="O615" s="584"/>
      <c r="P615" s="346"/>
      <c r="T615" s="281"/>
      <c r="U615" s="558"/>
      <c r="V615" s="561"/>
      <c r="W615" s="558"/>
      <c r="X615" s="561"/>
      <c r="Y615" s="558"/>
      <c r="Z615" s="558"/>
      <c r="AA615" s="558"/>
      <c r="AB615" s="558"/>
      <c r="AC615" s="561"/>
      <c r="AD615" s="561"/>
      <c r="AE615" s="558"/>
      <c r="AF615" s="561"/>
      <c r="AG615" s="564"/>
      <c r="AH615" s="283"/>
    </row>
    <row r="616" spans="2:34" ht="39.75" customHeight="1">
      <c r="B616" s="280"/>
      <c r="C616" s="595"/>
      <c r="D616" s="601"/>
      <c r="E616" s="566"/>
      <c r="F616" s="587"/>
      <c r="G616" s="578">
        <v>58</v>
      </c>
      <c r="H616" s="576" t="s">
        <v>181</v>
      </c>
      <c r="I616" s="577"/>
      <c r="J616" s="579" t="s">
        <v>190</v>
      </c>
      <c r="K616" s="314" t="s">
        <v>215</v>
      </c>
      <c r="L616" s="341" t="s">
        <v>674</v>
      </c>
      <c r="M616" s="552" t="s">
        <v>146</v>
      </c>
      <c r="N616" s="553"/>
      <c r="O616" s="593" t="s">
        <v>1197</v>
      </c>
      <c r="P616" s="346"/>
      <c r="T616" s="281"/>
      <c r="U616" s="557"/>
      <c r="V616" s="560"/>
      <c r="W616" s="560"/>
      <c r="X616" s="560"/>
      <c r="Y616" s="560"/>
      <c r="Z616" s="560"/>
      <c r="AA616" s="560"/>
      <c r="AB616" s="560"/>
      <c r="AC616" s="557" t="str">
        <f>IF($N$616="","",$N$616)</f>
        <v/>
      </c>
      <c r="AD616" s="557" t="str">
        <f>IF($N$616="","",$N$616)</f>
        <v/>
      </c>
      <c r="AE616" s="557" t="str">
        <f>IF($N$616="","",$N$616)</f>
        <v/>
      </c>
      <c r="AF616" s="560"/>
      <c r="AG616" s="563"/>
      <c r="AH616" s="283"/>
    </row>
    <row r="617" spans="2:34" ht="39.75" customHeight="1">
      <c r="B617" s="280"/>
      <c r="C617" s="595"/>
      <c r="D617" s="601"/>
      <c r="E617" s="566"/>
      <c r="F617" s="587"/>
      <c r="G617" s="541"/>
      <c r="H617" s="545"/>
      <c r="I617" s="546"/>
      <c r="J617" s="550"/>
      <c r="K617" s="314" t="s">
        <v>216</v>
      </c>
      <c r="L617" s="341" t="s">
        <v>675</v>
      </c>
      <c r="M617" s="535"/>
      <c r="N617" s="535"/>
      <c r="O617" s="555"/>
      <c r="P617" s="346"/>
      <c r="T617" s="281"/>
      <c r="U617" s="558"/>
      <c r="V617" s="561"/>
      <c r="W617" s="561"/>
      <c r="X617" s="561"/>
      <c r="Y617" s="561"/>
      <c r="Z617" s="561"/>
      <c r="AA617" s="561"/>
      <c r="AB617" s="561"/>
      <c r="AC617" s="558"/>
      <c r="AD617" s="558"/>
      <c r="AE617" s="558"/>
      <c r="AF617" s="561"/>
      <c r="AG617" s="564"/>
      <c r="AH617" s="283"/>
    </row>
    <row r="618" spans="2:34" ht="39.75" customHeight="1">
      <c r="B618" s="280"/>
      <c r="C618" s="595"/>
      <c r="D618" s="601"/>
      <c r="E618" s="566"/>
      <c r="F618" s="587"/>
      <c r="G618" s="541"/>
      <c r="H618" s="545"/>
      <c r="I618" s="546"/>
      <c r="J618" s="550"/>
      <c r="K618" s="314" t="s">
        <v>217</v>
      </c>
      <c r="L618" s="341" t="s">
        <v>676</v>
      </c>
      <c r="M618" s="535"/>
      <c r="N618" s="535"/>
      <c r="O618" s="555"/>
      <c r="P618" s="346"/>
      <c r="T618" s="281"/>
      <c r="U618" s="558"/>
      <c r="V618" s="561"/>
      <c r="W618" s="561"/>
      <c r="X618" s="561"/>
      <c r="Y618" s="561"/>
      <c r="Z618" s="561"/>
      <c r="AA618" s="561"/>
      <c r="AB618" s="561"/>
      <c r="AC618" s="558"/>
      <c r="AD618" s="558"/>
      <c r="AE618" s="558"/>
      <c r="AF618" s="561"/>
      <c r="AG618" s="564"/>
      <c r="AH618" s="283"/>
    </row>
    <row r="619" spans="2:34" ht="39.75" customHeight="1">
      <c r="B619" s="280"/>
      <c r="C619" s="595"/>
      <c r="D619" s="601"/>
      <c r="E619" s="566"/>
      <c r="F619" s="587"/>
      <c r="G619" s="541"/>
      <c r="H619" s="545"/>
      <c r="I619" s="546"/>
      <c r="J619" s="550"/>
      <c r="K619" s="314" t="s">
        <v>241</v>
      </c>
      <c r="L619" s="365" t="s">
        <v>677</v>
      </c>
      <c r="M619" s="535"/>
      <c r="N619" s="535"/>
      <c r="O619" s="555"/>
      <c r="P619" s="346"/>
      <c r="T619" s="281"/>
      <c r="U619" s="558"/>
      <c r="V619" s="561"/>
      <c r="W619" s="561"/>
      <c r="X619" s="561"/>
      <c r="Y619" s="561"/>
      <c r="Z619" s="561"/>
      <c r="AA619" s="561"/>
      <c r="AB619" s="561"/>
      <c r="AC619" s="558"/>
      <c r="AD619" s="558"/>
      <c r="AE619" s="558"/>
      <c r="AF619" s="561"/>
      <c r="AG619" s="564"/>
      <c r="AH619" s="283"/>
    </row>
    <row r="620" spans="2:34" ht="39.75" customHeight="1">
      <c r="B620" s="280"/>
      <c r="C620" s="595"/>
      <c r="D620" s="601"/>
      <c r="E620" s="566"/>
      <c r="F620" s="587"/>
      <c r="G620" s="588"/>
      <c r="H620" s="571"/>
      <c r="I620" s="572"/>
      <c r="J620" s="574"/>
      <c r="K620" s="314" t="s">
        <v>243</v>
      </c>
      <c r="L620" s="365" t="s">
        <v>678</v>
      </c>
      <c r="M620" s="581"/>
      <c r="N620" s="581"/>
      <c r="O620" s="584"/>
      <c r="P620" s="346"/>
      <c r="T620" s="281"/>
      <c r="U620" s="558"/>
      <c r="V620" s="561"/>
      <c r="W620" s="561"/>
      <c r="X620" s="561"/>
      <c r="Y620" s="561"/>
      <c r="Z620" s="561"/>
      <c r="AA620" s="561"/>
      <c r="AB620" s="561"/>
      <c r="AC620" s="558"/>
      <c r="AD620" s="558"/>
      <c r="AE620" s="558"/>
      <c r="AF620" s="561"/>
      <c r="AG620" s="564"/>
      <c r="AH620" s="283"/>
    </row>
    <row r="621" spans="2:34" ht="39.75" customHeight="1">
      <c r="B621" s="280"/>
      <c r="C621" s="595"/>
      <c r="D621" s="601"/>
      <c r="E621" s="566"/>
      <c r="F621" s="587"/>
      <c r="G621" s="578">
        <v>59</v>
      </c>
      <c r="H621" s="576" t="s">
        <v>191</v>
      </c>
      <c r="I621" s="577"/>
      <c r="J621" s="579" t="s">
        <v>192</v>
      </c>
      <c r="K621" s="314" t="s">
        <v>215</v>
      </c>
      <c r="L621" s="341" t="s">
        <v>679</v>
      </c>
      <c r="M621" s="552" t="s">
        <v>146</v>
      </c>
      <c r="N621" s="553"/>
      <c r="O621" s="593" t="s">
        <v>1197</v>
      </c>
      <c r="P621" s="346"/>
      <c r="T621" s="281"/>
      <c r="U621" s="557"/>
      <c r="V621" s="560"/>
      <c r="W621" s="560"/>
      <c r="X621" s="560"/>
      <c r="Y621" s="557" t="str">
        <f>IF($N$621="","",$N$621)</f>
        <v/>
      </c>
      <c r="Z621" s="560"/>
      <c r="AA621" s="557" t="str">
        <f>IF($N$621="","",$N$621)</f>
        <v/>
      </c>
      <c r="AB621" s="560"/>
      <c r="AC621" s="560"/>
      <c r="AD621" s="560"/>
      <c r="AE621" s="560"/>
      <c r="AF621" s="557" t="str">
        <f>IF($N$621="","",$N$621)</f>
        <v/>
      </c>
      <c r="AG621" s="563"/>
      <c r="AH621" s="283"/>
    </row>
    <row r="622" spans="2:34" ht="39.75" customHeight="1">
      <c r="B622" s="280"/>
      <c r="C622" s="595"/>
      <c r="D622" s="601"/>
      <c r="E622" s="566"/>
      <c r="F622" s="587"/>
      <c r="G622" s="541"/>
      <c r="H622" s="545"/>
      <c r="I622" s="546"/>
      <c r="J622" s="550"/>
      <c r="K622" s="314" t="s">
        <v>216</v>
      </c>
      <c r="L622" s="341" t="s">
        <v>680</v>
      </c>
      <c r="M622" s="535"/>
      <c r="N622" s="535"/>
      <c r="O622" s="555"/>
      <c r="P622" s="346"/>
      <c r="T622" s="281"/>
      <c r="U622" s="558"/>
      <c r="V622" s="561"/>
      <c r="W622" s="561"/>
      <c r="X622" s="561"/>
      <c r="Y622" s="558"/>
      <c r="Z622" s="561"/>
      <c r="AA622" s="558"/>
      <c r="AB622" s="561"/>
      <c r="AC622" s="561"/>
      <c r="AD622" s="561"/>
      <c r="AE622" s="561"/>
      <c r="AF622" s="558"/>
      <c r="AG622" s="564"/>
      <c r="AH622" s="283"/>
    </row>
    <row r="623" spans="2:34" ht="39.75" customHeight="1">
      <c r="B623" s="280"/>
      <c r="C623" s="595"/>
      <c r="D623" s="601"/>
      <c r="E623" s="566"/>
      <c r="F623" s="587"/>
      <c r="G623" s="541"/>
      <c r="H623" s="545"/>
      <c r="I623" s="546"/>
      <c r="J623" s="550"/>
      <c r="K623" s="314" t="s">
        <v>217</v>
      </c>
      <c r="L623" s="365" t="s">
        <v>681</v>
      </c>
      <c r="M623" s="535"/>
      <c r="N623" s="535"/>
      <c r="O623" s="555"/>
      <c r="P623" s="346"/>
      <c r="T623" s="281"/>
      <c r="U623" s="558"/>
      <c r="V623" s="561"/>
      <c r="W623" s="561"/>
      <c r="X623" s="561"/>
      <c r="Y623" s="558"/>
      <c r="Z623" s="561"/>
      <c r="AA623" s="558"/>
      <c r="AB623" s="561"/>
      <c r="AC623" s="561"/>
      <c r="AD623" s="561"/>
      <c r="AE623" s="561"/>
      <c r="AF623" s="558"/>
      <c r="AG623" s="564"/>
      <c r="AH623" s="283"/>
    </row>
    <row r="624" spans="2:34" ht="39.75" customHeight="1">
      <c r="B624" s="280"/>
      <c r="C624" s="595"/>
      <c r="D624" s="601"/>
      <c r="E624" s="566"/>
      <c r="F624" s="587"/>
      <c r="G624" s="541"/>
      <c r="H624" s="545"/>
      <c r="I624" s="546"/>
      <c r="J624" s="550"/>
      <c r="K624" s="314" t="s">
        <v>241</v>
      </c>
      <c r="L624" s="365" t="s">
        <v>682</v>
      </c>
      <c r="M624" s="535"/>
      <c r="N624" s="535"/>
      <c r="O624" s="555"/>
      <c r="P624" s="346"/>
      <c r="T624" s="281"/>
      <c r="U624" s="558"/>
      <c r="V624" s="561"/>
      <c r="W624" s="561"/>
      <c r="X624" s="561"/>
      <c r="Y624" s="558"/>
      <c r="Z624" s="561"/>
      <c r="AA624" s="558"/>
      <c r="AB624" s="561"/>
      <c r="AC624" s="561"/>
      <c r="AD624" s="561"/>
      <c r="AE624" s="561"/>
      <c r="AF624" s="558"/>
      <c r="AG624" s="564"/>
      <c r="AH624" s="283"/>
    </row>
    <row r="625" spans="2:34" ht="39.75" customHeight="1">
      <c r="B625" s="280"/>
      <c r="C625" s="595"/>
      <c r="D625" s="601"/>
      <c r="E625" s="566"/>
      <c r="F625" s="587"/>
      <c r="G625" s="588"/>
      <c r="H625" s="571"/>
      <c r="I625" s="572"/>
      <c r="J625" s="574"/>
      <c r="K625" s="314" t="s">
        <v>243</v>
      </c>
      <c r="L625" s="365" t="s">
        <v>683</v>
      </c>
      <c r="M625" s="581"/>
      <c r="N625" s="581"/>
      <c r="O625" s="584"/>
      <c r="P625" s="346"/>
      <c r="T625" s="281"/>
      <c r="U625" s="558"/>
      <c r="V625" s="561"/>
      <c r="W625" s="561"/>
      <c r="X625" s="561"/>
      <c r="Y625" s="558"/>
      <c r="Z625" s="561"/>
      <c r="AA625" s="558"/>
      <c r="AB625" s="561"/>
      <c r="AC625" s="561"/>
      <c r="AD625" s="561"/>
      <c r="AE625" s="561"/>
      <c r="AF625" s="558"/>
      <c r="AG625" s="564"/>
      <c r="AH625" s="283"/>
    </row>
    <row r="626" spans="2:34" ht="39.75" customHeight="1">
      <c r="B626" s="280"/>
      <c r="C626" s="595"/>
      <c r="D626" s="601"/>
      <c r="E626" s="566"/>
      <c r="F626" s="587"/>
      <c r="G626" s="578">
        <v>60</v>
      </c>
      <c r="H626" s="576" t="s">
        <v>182</v>
      </c>
      <c r="I626" s="577"/>
      <c r="J626" s="579" t="s">
        <v>193</v>
      </c>
      <c r="K626" s="314" t="s">
        <v>215</v>
      </c>
      <c r="L626" s="341" t="s">
        <v>684</v>
      </c>
      <c r="M626" s="552" t="s">
        <v>146</v>
      </c>
      <c r="N626" s="553"/>
      <c r="O626" s="593" t="s">
        <v>1197</v>
      </c>
      <c r="P626" s="346"/>
      <c r="T626" s="281"/>
      <c r="U626" s="557"/>
      <c r="V626" s="560"/>
      <c r="W626" s="560"/>
      <c r="X626" s="560"/>
      <c r="Y626" s="557" t="str">
        <f>IF($N$626="","",$N$626)</f>
        <v/>
      </c>
      <c r="Z626" s="557" t="str">
        <f>IF($N$626="","",$N$626)</f>
        <v/>
      </c>
      <c r="AA626" s="557" t="str">
        <f>IF($N$626="","",$N$626)</f>
        <v/>
      </c>
      <c r="AB626" s="560"/>
      <c r="AC626" s="560"/>
      <c r="AD626" s="560"/>
      <c r="AE626" s="560"/>
      <c r="AF626" s="560"/>
      <c r="AG626" s="563"/>
      <c r="AH626" s="283"/>
    </row>
    <row r="627" spans="2:34" ht="39.75" customHeight="1">
      <c r="B627" s="280"/>
      <c r="C627" s="595"/>
      <c r="D627" s="601"/>
      <c r="E627" s="566"/>
      <c r="F627" s="587"/>
      <c r="G627" s="541"/>
      <c r="H627" s="545"/>
      <c r="I627" s="546"/>
      <c r="J627" s="550"/>
      <c r="K627" s="314" t="s">
        <v>216</v>
      </c>
      <c r="L627" s="341" t="s">
        <v>685</v>
      </c>
      <c r="M627" s="535"/>
      <c r="N627" s="535"/>
      <c r="O627" s="555"/>
      <c r="P627" s="346"/>
      <c r="T627" s="281"/>
      <c r="U627" s="558"/>
      <c r="V627" s="561"/>
      <c r="W627" s="561"/>
      <c r="X627" s="561"/>
      <c r="Y627" s="558"/>
      <c r="Z627" s="558"/>
      <c r="AA627" s="558"/>
      <c r="AB627" s="561"/>
      <c r="AC627" s="561"/>
      <c r="AD627" s="561"/>
      <c r="AE627" s="561"/>
      <c r="AF627" s="561"/>
      <c r="AG627" s="564"/>
      <c r="AH627" s="283"/>
    </row>
    <row r="628" spans="2:34" ht="39.75" customHeight="1">
      <c r="B628" s="280"/>
      <c r="C628" s="595"/>
      <c r="D628" s="601"/>
      <c r="E628" s="566"/>
      <c r="F628" s="587"/>
      <c r="G628" s="541"/>
      <c r="H628" s="545"/>
      <c r="I628" s="546"/>
      <c r="J628" s="550"/>
      <c r="K628" s="314" t="s">
        <v>217</v>
      </c>
      <c r="L628" s="365" t="s">
        <v>686</v>
      </c>
      <c r="M628" s="535"/>
      <c r="N628" s="535"/>
      <c r="O628" s="555"/>
      <c r="P628" s="346"/>
      <c r="T628" s="281"/>
      <c r="U628" s="558"/>
      <c r="V628" s="561"/>
      <c r="W628" s="561"/>
      <c r="X628" s="561"/>
      <c r="Y628" s="558"/>
      <c r="Z628" s="558"/>
      <c r="AA628" s="558"/>
      <c r="AB628" s="561"/>
      <c r="AC628" s="561"/>
      <c r="AD628" s="561"/>
      <c r="AE628" s="561"/>
      <c r="AF628" s="561"/>
      <c r="AG628" s="564"/>
      <c r="AH628" s="283"/>
    </row>
    <row r="629" spans="2:34" ht="39.75" customHeight="1">
      <c r="B629" s="280"/>
      <c r="C629" s="595"/>
      <c r="D629" s="601"/>
      <c r="E629" s="566"/>
      <c r="F629" s="587"/>
      <c r="G629" s="541"/>
      <c r="H629" s="545"/>
      <c r="I629" s="546"/>
      <c r="J629" s="550"/>
      <c r="K629" s="314" t="s">
        <v>241</v>
      </c>
      <c r="L629" s="365" t="s">
        <v>687</v>
      </c>
      <c r="M629" s="535"/>
      <c r="N629" s="535"/>
      <c r="O629" s="555"/>
      <c r="P629" s="346"/>
      <c r="T629" s="281"/>
      <c r="U629" s="558"/>
      <c r="V629" s="561"/>
      <c r="W629" s="561"/>
      <c r="X629" s="561"/>
      <c r="Y629" s="558"/>
      <c r="Z629" s="558"/>
      <c r="AA629" s="558"/>
      <c r="AB629" s="561"/>
      <c r="AC629" s="561"/>
      <c r="AD629" s="561"/>
      <c r="AE629" s="561"/>
      <c r="AF629" s="561"/>
      <c r="AG629" s="564"/>
      <c r="AH629" s="283"/>
    </row>
    <row r="630" spans="2:34" ht="39.75" customHeight="1">
      <c r="B630" s="280"/>
      <c r="C630" s="595"/>
      <c r="D630" s="601"/>
      <c r="E630" s="566"/>
      <c r="F630" s="587"/>
      <c r="G630" s="588"/>
      <c r="H630" s="571"/>
      <c r="I630" s="572"/>
      <c r="J630" s="574"/>
      <c r="K630" s="314" t="s">
        <v>243</v>
      </c>
      <c r="L630" s="365" t="s">
        <v>688</v>
      </c>
      <c r="M630" s="581"/>
      <c r="N630" s="581"/>
      <c r="O630" s="584"/>
      <c r="P630" s="346"/>
      <c r="T630" s="281"/>
      <c r="U630" s="558"/>
      <c r="V630" s="561"/>
      <c r="W630" s="561"/>
      <c r="X630" s="561"/>
      <c r="Y630" s="558"/>
      <c r="Z630" s="558"/>
      <c r="AA630" s="558"/>
      <c r="AB630" s="561"/>
      <c r="AC630" s="561"/>
      <c r="AD630" s="561"/>
      <c r="AE630" s="561"/>
      <c r="AF630" s="561"/>
      <c r="AG630" s="564"/>
      <c r="AH630" s="283"/>
    </row>
    <row r="631" spans="2:34" ht="39.75" customHeight="1">
      <c r="B631" s="280"/>
      <c r="C631" s="595"/>
      <c r="D631" s="601"/>
      <c r="E631" s="566"/>
      <c r="F631" s="587"/>
      <c r="G631" s="578">
        <v>61</v>
      </c>
      <c r="H631" s="576" t="s">
        <v>203</v>
      </c>
      <c r="I631" s="577"/>
      <c r="J631" s="579" t="s">
        <v>194</v>
      </c>
      <c r="K631" s="314" t="s">
        <v>215</v>
      </c>
      <c r="L631" s="341" t="s">
        <v>689</v>
      </c>
      <c r="M631" s="552" t="s">
        <v>146</v>
      </c>
      <c r="N631" s="553"/>
      <c r="O631" s="593" t="s">
        <v>1197</v>
      </c>
      <c r="P631" s="346"/>
      <c r="T631" s="281"/>
      <c r="U631" s="557"/>
      <c r="V631" s="560"/>
      <c r="W631" s="560"/>
      <c r="X631" s="560"/>
      <c r="Y631" s="557" t="str">
        <f>IF($N$631="","",$N$631)</f>
        <v/>
      </c>
      <c r="Z631" s="560"/>
      <c r="AA631" s="557" t="str">
        <f>IF($N$631="","",$N$631)</f>
        <v/>
      </c>
      <c r="AB631" s="560"/>
      <c r="AC631" s="560"/>
      <c r="AD631" s="560"/>
      <c r="AE631" s="557" t="str">
        <f>IF($N$631="","",$N$631)</f>
        <v/>
      </c>
      <c r="AF631" s="560"/>
      <c r="AG631" s="563"/>
      <c r="AH631" s="283"/>
    </row>
    <row r="632" spans="2:34" ht="39.75" customHeight="1">
      <c r="B632" s="280"/>
      <c r="C632" s="595"/>
      <c r="D632" s="601"/>
      <c r="E632" s="566"/>
      <c r="F632" s="587"/>
      <c r="G632" s="541"/>
      <c r="H632" s="545"/>
      <c r="I632" s="546"/>
      <c r="J632" s="550"/>
      <c r="K632" s="314" t="s">
        <v>216</v>
      </c>
      <c r="L632" s="341" t="s">
        <v>690</v>
      </c>
      <c r="M632" s="535"/>
      <c r="N632" s="535"/>
      <c r="O632" s="555"/>
      <c r="P632" s="346"/>
      <c r="T632" s="281"/>
      <c r="U632" s="558"/>
      <c r="V632" s="561"/>
      <c r="W632" s="561"/>
      <c r="X632" s="561"/>
      <c r="Y632" s="558"/>
      <c r="Z632" s="561"/>
      <c r="AA632" s="558"/>
      <c r="AB632" s="561"/>
      <c r="AC632" s="561"/>
      <c r="AD632" s="561"/>
      <c r="AE632" s="558"/>
      <c r="AF632" s="561"/>
      <c r="AG632" s="564"/>
      <c r="AH632" s="283"/>
    </row>
    <row r="633" spans="2:34" ht="39.75" customHeight="1">
      <c r="B633" s="280"/>
      <c r="C633" s="595"/>
      <c r="D633" s="601"/>
      <c r="E633" s="566"/>
      <c r="F633" s="587"/>
      <c r="G633" s="541"/>
      <c r="H633" s="545"/>
      <c r="I633" s="546"/>
      <c r="J633" s="550"/>
      <c r="K633" s="314" t="s">
        <v>217</v>
      </c>
      <c r="L633" s="341" t="s">
        <v>691</v>
      </c>
      <c r="M633" s="535"/>
      <c r="N633" s="535"/>
      <c r="O633" s="555"/>
      <c r="P633" s="346"/>
      <c r="T633" s="281"/>
      <c r="U633" s="558"/>
      <c r="V633" s="561"/>
      <c r="W633" s="561"/>
      <c r="X633" s="561"/>
      <c r="Y633" s="558"/>
      <c r="Z633" s="561"/>
      <c r="AA633" s="558"/>
      <c r="AB633" s="561"/>
      <c r="AC633" s="561"/>
      <c r="AD633" s="561"/>
      <c r="AE633" s="558"/>
      <c r="AF633" s="561"/>
      <c r="AG633" s="564"/>
      <c r="AH633" s="283"/>
    </row>
    <row r="634" spans="2:34" ht="39.75" customHeight="1">
      <c r="B634" s="280"/>
      <c r="C634" s="595"/>
      <c r="D634" s="601"/>
      <c r="E634" s="566"/>
      <c r="F634" s="587"/>
      <c r="G634" s="541"/>
      <c r="H634" s="545"/>
      <c r="I634" s="546"/>
      <c r="J634" s="550"/>
      <c r="K634" s="314" t="s">
        <v>241</v>
      </c>
      <c r="L634" s="341" t="s">
        <v>692</v>
      </c>
      <c r="M634" s="535"/>
      <c r="N634" s="535"/>
      <c r="O634" s="555"/>
      <c r="P634" s="346"/>
      <c r="T634" s="281"/>
      <c r="U634" s="558"/>
      <c r="V634" s="561"/>
      <c r="W634" s="561"/>
      <c r="X634" s="561"/>
      <c r="Y634" s="558"/>
      <c r="Z634" s="561"/>
      <c r="AA634" s="558"/>
      <c r="AB634" s="561"/>
      <c r="AC634" s="561"/>
      <c r="AD634" s="561"/>
      <c r="AE634" s="558"/>
      <c r="AF634" s="561"/>
      <c r="AG634" s="564"/>
      <c r="AH634" s="283"/>
    </row>
    <row r="635" spans="2:34" ht="39.75" customHeight="1">
      <c r="B635" s="280"/>
      <c r="C635" s="595"/>
      <c r="D635" s="601"/>
      <c r="E635" s="566"/>
      <c r="F635" s="587"/>
      <c r="G635" s="588"/>
      <c r="H635" s="571"/>
      <c r="I635" s="572"/>
      <c r="J635" s="574"/>
      <c r="K635" s="314" t="s">
        <v>243</v>
      </c>
      <c r="L635" s="341" t="s">
        <v>693</v>
      </c>
      <c r="M635" s="581"/>
      <c r="N635" s="581"/>
      <c r="O635" s="584"/>
      <c r="P635" s="346"/>
      <c r="T635" s="281"/>
      <c r="U635" s="558"/>
      <c r="V635" s="561"/>
      <c r="W635" s="561"/>
      <c r="X635" s="561"/>
      <c r="Y635" s="558"/>
      <c r="Z635" s="561"/>
      <c r="AA635" s="558"/>
      <c r="AB635" s="561"/>
      <c r="AC635" s="561"/>
      <c r="AD635" s="561"/>
      <c r="AE635" s="558"/>
      <c r="AF635" s="561"/>
      <c r="AG635" s="564"/>
      <c r="AH635" s="283"/>
    </row>
    <row r="636" spans="2:34" ht="39.75" customHeight="1">
      <c r="B636" s="280"/>
      <c r="C636" s="595"/>
      <c r="D636" s="601"/>
      <c r="E636" s="566"/>
      <c r="F636" s="587"/>
      <c r="G636" s="578">
        <v>62</v>
      </c>
      <c r="H636" s="576" t="s">
        <v>195</v>
      </c>
      <c r="I636" s="577"/>
      <c r="J636" s="579" t="s">
        <v>196</v>
      </c>
      <c r="K636" s="314" t="s">
        <v>215</v>
      </c>
      <c r="L636" s="341" t="s">
        <v>694</v>
      </c>
      <c r="M636" s="552" t="s">
        <v>146</v>
      </c>
      <c r="N636" s="553">
        <v>60</v>
      </c>
      <c r="O636" s="554"/>
      <c r="P636" s="346"/>
      <c r="T636" s="281"/>
      <c r="U636" s="557"/>
      <c r="V636" s="560"/>
      <c r="W636" s="560"/>
      <c r="X636" s="560"/>
      <c r="Y636" s="557">
        <f>IF($N$636="","",$N$636)</f>
        <v>60</v>
      </c>
      <c r="Z636" s="557">
        <f>IF($N$636="","",$N$636)</f>
        <v>60</v>
      </c>
      <c r="AA636" s="560"/>
      <c r="AB636" s="560"/>
      <c r="AC636" s="560"/>
      <c r="AD636" s="560"/>
      <c r="AE636" s="560"/>
      <c r="AF636" s="560"/>
      <c r="AG636" s="563"/>
      <c r="AH636" s="283"/>
    </row>
    <row r="637" spans="2:34" ht="39.75" customHeight="1">
      <c r="B637" s="280"/>
      <c r="C637" s="596"/>
      <c r="D637" s="602"/>
      <c r="E637" s="535"/>
      <c r="F637" s="538"/>
      <c r="G637" s="541"/>
      <c r="H637" s="545"/>
      <c r="I637" s="546"/>
      <c r="J637" s="550"/>
      <c r="K637" s="314" t="s">
        <v>216</v>
      </c>
      <c r="L637" s="341" t="s">
        <v>695</v>
      </c>
      <c r="M637" s="535"/>
      <c r="N637" s="535"/>
      <c r="O637" s="555"/>
      <c r="P637" s="346"/>
      <c r="T637" s="281"/>
      <c r="U637" s="558"/>
      <c r="V637" s="561"/>
      <c r="W637" s="561"/>
      <c r="X637" s="561"/>
      <c r="Y637" s="558"/>
      <c r="Z637" s="558"/>
      <c r="AA637" s="561"/>
      <c r="AB637" s="561"/>
      <c r="AC637" s="561"/>
      <c r="AD637" s="561"/>
      <c r="AE637" s="561"/>
      <c r="AF637" s="561"/>
      <c r="AG637" s="564"/>
      <c r="AH637" s="283"/>
    </row>
    <row r="638" spans="2:34" ht="39.75" customHeight="1">
      <c r="B638" s="280"/>
      <c r="C638" s="596"/>
      <c r="D638" s="602"/>
      <c r="E638" s="535"/>
      <c r="F638" s="538"/>
      <c r="G638" s="541"/>
      <c r="H638" s="545"/>
      <c r="I638" s="546"/>
      <c r="J638" s="550"/>
      <c r="K638" s="314" t="s">
        <v>217</v>
      </c>
      <c r="L638" s="341" t="s">
        <v>696</v>
      </c>
      <c r="M638" s="535"/>
      <c r="N638" s="535"/>
      <c r="O638" s="555"/>
      <c r="P638" s="346"/>
      <c r="T638" s="281"/>
      <c r="U638" s="558"/>
      <c r="V638" s="561"/>
      <c r="W638" s="561"/>
      <c r="X638" s="561"/>
      <c r="Y638" s="558"/>
      <c r="Z638" s="558"/>
      <c r="AA638" s="561"/>
      <c r="AB638" s="561"/>
      <c r="AC638" s="561"/>
      <c r="AD638" s="561"/>
      <c r="AE638" s="561"/>
      <c r="AF638" s="561"/>
      <c r="AG638" s="564"/>
      <c r="AH638" s="283"/>
    </row>
    <row r="639" spans="2:34" ht="39.75" customHeight="1">
      <c r="B639" s="280"/>
      <c r="C639" s="596"/>
      <c r="D639" s="602"/>
      <c r="E639" s="535"/>
      <c r="F639" s="538"/>
      <c r="G639" s="541"/>
      <c r="H639" s="545"/>
      <c r="I639" s="546"/>
      <c r="J639" s="550"/>
      <c r="K639" s="314" t="s">
        <v>241</v>
      </c>
      <c r="L639" s="341" t="s">
        <v>697</v>
      </c>
      <c r="M639" s="535"/>
      <c r="N639" s="535"/>
      <c r="O639" s="555"/>
      <c r="P639" s="346"/>
      <c r="T639" s="281"/>
      <c r="U639" s="558"/>
      <c r="V639" s="561"/>
      <c r="W639" s="561"/>
      <c r="X639" s="561"/>
      <c r="Y639" s="558"/>
      <c r="Z639" s="558"/>
      <c r="AA639" s="561"/>
      <c r="AB639" s="561"/>
      <c r="AC639" s="561"/>
      <c r="AD639" s="561"/>
      <c r="AE639" s="561"/>
      <c r="AF639" s="561"/>
      <c r="AG639" s="564"/>
      <c r="AH639" s="283"/>
    </row>
    <row r="640" spans="2:34" ht="39.75" customHeight="1" thickBot="1">
      <c r="B640" s="280"/>
      <c r="C640" s="596"/>
      <c r="D640" s="602"/>
      <c r="E640" s="609"/>
      <c r="F640" s="612"/>
      <c r="G640" s="605"/>
      <c r="H640" s="606"/>
      <c r="I640" s="607"/>
      <c r="J640" s="608"/>
      <c r="K640" s="337" t="s">
        <v>243</v>
      </c>
      <c r="L640" s="351" t="s">
        <v>698</v>
      </c>
      <c r="M640" s="609"/>
      <c r="N640" s="609"/>
      <c r="O640" s="610"/>
      <c r="P640" s="346"/>
      <c r="T640" s="281"/>
      <c r="U640" s="558"/>
      <c r="V640" s="561"/>
      <c r="W640" s="561"/>
      <c r="X640" s="561"/>
      <c r="Y640" s="558"/>
      <c r="Z640" s="558"/>
      <c r="AA640" s="561"/>
      <c r="AB640" s="561"/>
      <c r="AC640" s="561"/>
      <c r="AD640" s="561"/>
      <c r="AE640" s="561"/>
      <c r="AF640" s="561"/>
      <c r="AG640" s="564"/>
      <c r="AH640" s="283"/>
    </row>
    <row r="641" spans="2:34" ht="39.75" customHeight="1">
      <c r="B641" s="280"/>
      <c r="C641" s="594" t="s">
        <v>2</v>
      </c>
      <c r="D641" s="599">
        <f>IF(SUM(N641:N670)=0,"",AVERAGE(N641:N670))</f>
        <v>56.666666666666664</v>
      </c>
      <c r="E641" s="566" t="s">
        <v>128</v>
      </c>
      <c r="F641" s="586">
        <f>IF(SUM(N641)=0,"",AVERAGE(N641))</f>
        <v>20</v>
      </c>
      <c r="G641" s="575">
        <v>63</v>
      </c>
      <c r="H641" s="570" t="s">
        <v>85</v>
      </c>
      <c r="I641" s="546"/>
      <c r="J641" s="573" t="s">
        <v>121</v>
      </c>
      <c r="K641" s="320" t="s">
        <v>215</v>
      </c>
      <c r="L641" s="354" t="s">
        <v>699</v>
      </c>
      <c r="M641" s="590" t="s">
        <v>146</v>
      </c>
      <c r="N641" s="591">
        <v>20</v>
      </c>
      <c r="O641" s="592"/>
      <c r="P641" s="308"/>
      <c r="T641" s="281"/>
      <c r="U641" s="557"/>
      <c r="V641" s="560"/>
      <c r="W641" s="560"/>
      <c r="X641" s="560"/>
      <c r="Y641" s="560"/>
      <c r="Z641" s="560"/>
      <c r="AA641" s="560"/>
      <c r="AB641" s="560"/>
      <c r="AC641" s="560"/>
      <c r="AD641" s="560"/>
      <c r="AE641" s="560"/>
      <c r="AF641" s="560"/>
      <c r="AG641" s="557">
        <f>IF($N$641="","",$N$641)</f>
        <v>20</v>
      </c>
      <c r="AH641" s="283"/>
    </row>
    <row r="642" spans="2:34" ht="39.75" customHeight="1">
      <c r="B642" s="280"/>
      <c r="C642" s="595"/>
      <c r="D642" s="600"/>
      <c r="E642" s="535"/>
      <c r="F642" s="538"/>
      <c r="G642" s="541"/>
      <c r="H642" s="545"/>
      <c r="I642" s="546"/>
      <c r="J642" s="550"/>
      <c r="K642" s="314" t="s">
        <v>216</v>
      </c>
      <c r="L642" s="341" t="s">
        <v>700</v>
      </c>
      <c r="M642" s="535"/>
      <c r="N642" s="535"/>
      <c r="O642" s="555"/>
      <c r="P642" s="308"/>
      <c r="T642" s="281"/>
      <c r="U642" s="558"/>
      <c r="V642" s="561"/>
      <c r="W642" s="561"/>
      <c r="X642" s="561"/>
      <c r="Y642" s="561"/>
      <c r="Z642" s="561"/>
      <c r="AA642" s="561"/>
      <c r="AB642" s="561"/>
      <c r="AC642" s="561"/>
      <c r="AD642" s="561"/>
      <c r="AE642" s="561"/>
      <c r="AF642" s="561"/>
      <c r="AG642" s="558"/>
      <c r="AH642" s="283"/>
    </row>
    <row r="643" spans="2:34" ht="39.75" customHeight="1">
      <c r="B643" s="280"/>
      <c r="C643" s="595"/>
      <c r="D643" s="600"/>
      <c r="E643" s="535"/>
      <c r="F643" s="538"/>
      <c r="G643" s="541"/>
      <c r="H643" s="545"/>
      <c r="I643" s="546"/>
      <c r="J643" s="550"/>
      <c r="K643" s="314" t="s">
        <v>217</v>
      </c>
      <c r="L643" s="341" t="s">
        <v>701</v>
      </c>
      <c r="M643" s="535"/>
      <c r="N643" s="535"/>
      <c r="O643" s="555"/>
      <c r="P643" s="308"/>
      <c r="T643" s="281"/>
      <c r="U643" s="558"/>
      <c r="V643" s="561"/>
      <c r="W643" s="561"/>
      <c r="X643" s="561"/>
      <c r="Y643" s="561"/>
      <c r="Z643" s="561"/>
      <c r="AA643" s="561"/>
      <c r="AB643" s="561"/>
      <c r="AC643" s="561"/>
      <c r="AD643" s="561"/>
      <c r="AE643" s="561"/>
      <c r="AF643" s="561"/>
      <c r="AG643" s="558"/>
      <c r="AH643" s="283"/>
    </row>
    <row r="644" spans="2:34" ht="39.75" customHeight="1">
      <c r="B644" s="280"/>
      <c r="C644" s="595"/>
      <c r="D644" s="600"/>
      <c r="E644" s="535"/>
      <c r="F644" s="538"/>
      <c r="G644" s="541"/>
      <c r="H644" s="545"/>
      <c r="I644" s="546"/>
      <c r="J644" s="550"/>
      <c r="K644" s="314" t="s">
        <v>241</v>
      </c>
      <c r="L644" s="341" t="s">
        <v>992</v>
      </c>
      <c r="M644" s="535"/>
      <c r="N644" s="535"/>
      <c r="O644" s="555"/>
      <c r="P644" s="308"/>
      <c r="T644" s="281"/>
      <c r="U644" s="558"/>
      <c r="V644" s="561"/>
      <c r="W644" s="561"/>
      <c r="X644" s="561"/>
      <c r="Y644" s="561"/>
      <c r="Z644" s="561"/>
      <c r="AA644" s="561"/>
      <c r="AB644" s="561"/>
      <c r="AC644" s="561"/>
      <c r="AD644" s="561"/>
      <c r="AE644" s="561"/>
      <c r="AF644" s="561"/>
      <c r="AG644" s="558"/>
      <c r="AH644" s="283"/>
    </row>
    <row r="645" spans="2:34" ht="39.75" customHeight="1">
      <c r="B645" s="280"/>
      <c r="C645" s="595"/>
      <c r="D645" s="600"/>
      <c r="E645" s="536"/>
      <c r="F645" s="539"/>
      <c r="G645" s="542"/>
      <c r="H645" s="547"/>
      <c r="I645" s="548"/>
      <c r="J645" s="551"/>
      <c r="K645" s="328" t="s">
        <v>243</v>
      </c>
      <c r="L645" s="348" t="s">
        <v>993</v>
      </c>
      <c r="M645" s="535"/>
      <c r="N645" s="535"/>
      <c r="O645" s="555"/>
      <c r="P645" s="308"/>
      <c r="T645" s="281"/>
      <c r="U645" s="558"/>
      <c r="V645" s="561"/>
      <c r="W645" s="561"/>
      <c r="X645" s="561"/>
      <c r="Y645" s="561"/>
      <c r="Z645" s="561"/>
      <c r="AA645" s="561"/>
      <c r="AB645" s="561"/>
      <c r="AC645" s="561"/>
      <c r="AD645" s="561"/>
      <c r="AE645" s="561"/>
      <c r="AF645" s="561"/>
      <c r="AG645" s="558"/>
      <c r="AH645" s="283"/>
    </row>
    <row r="646" spans="2:34" ht="39.75" customHeight="1">
      <c r="B646" s="280"/>
      <c r="C646" s="595"/>
      <c r="D646" s="601"/>
      <c r="E646" s="534" t="s">
        <v>138</v>
      </c>
      <c r="F646" s="585">
        <f>IF(SUM(N646:N655)=0,"",AVERAGE(N646:N655))</f>
        <v>60</v>
      </c>
      <c r="G646" s="540">
        <v>64</v>
      </c>
      <c r="H646" s="543" t="s">
        <v>86</v>
      </c>
      <c r="I646" s="544"/>
      <c r="J646" s="589" t="s">
        <v>122</v>
      </c>
      <c r="K646" s="330" t="s">
        <v>215</v>
      </c>
      <c r="L646" s="349" t="s">
        <v>702</v>
      </c>
      <c r="M646" s="580" t="s">
        <v>146</v>
      </c>
      <c r="N646" s="582">
        <v>60</v>
      </c>
      <c r="O646" s="583"/>
      <c r="P646" s="308"/>
      <c r="T646" s="281"/>
      <c r="U646" s="557"/>
      <c r="V646" s="560"/>
      <c r="W646" s="560"/>
      <c r="X646" s="560"/>
      <c r="Y646" s="560"/>
      <c r="Z646" s="557">
        <f>IF($N$646="","",$N$646)</f>
        <v>60</v>
      </c>
      <c r="AA646" s="560"/>
      <c r="AB646" s="560"/>
      <c r="AC646" s="560"/>
      <c r="AD646" s="560"/>
      <c r="AE646" s="557">
        <f>IF($N$646="","",$N$646)</f>
        <v>60</v>
      </c>
      <c r="AF646" s="560"/>
      <c r="AG646" s="563"/>
      <c r="AH646" s="283"/>
    </row>
    <row r="647" spans="2:34" ht="39.75" customHeight="1">
      <c r="B647" s="280"/>
      <c r="C647" s="595"/>
      <c r="D647" s="601"/>
      <c r="E647" s="566"/>
      <c r="F647" s="586"/>
      <c r="G647" s="541"/>
      <c r="H647" s="545"/>
      <c r="I647" s="546"/>
      <c r="J647" s="550"/>
      <c r="K647" s="314" t="s">
        <v>216</v>
      </c>
      <c r="L647" s="341" t="s">
        <v>703</v>
      </c>
      <c r="M647" s="535"/>
      <c r="N647" s="535"/>
      <c r="O647" s="555"/>
      <c r="P647" s="308"/>
      <c r="T647" s="281"/>
      <c r="U647" s="558"/>
      <c r="V647" s="561"/>
      <c r="W647" s="561"/>
      <c r="X647" s="561"/>
      <c r="Y647" s="561"/>
      <c r="Z647" s="558"/>
      <c r="AA647" s="561"/>
      <c r="AB647" s="561"/>
      <c r="AC647" s="561"/>
      <c r="AD647" s="561"/>
      <c r="AE647" s="558"/>
      <c r="AF647" s="561"/>
      <c r="AG647" s="564"/>
      <c r="AH647" s="283"/>
    </row>
    <row r="648" spans="2:34" ht="39.75" customHeight="1">
      <c r="B648" s="280"/>
      <c r="C648" s="595"/>
      <c r="D648" s="601"/>
      <c r="E648" s="566"/>
      <c r="F648" s="586"/>
      <c r="G648" s="541"/>
      <c r="H648" s="545"/>
      <c r="I648" s="546"/>
      <c r="J648" s="550"/>
      <c r="K648" s="314" t="s">
        <v>217</v>
      </c>
      <c r="L648" s="341" t="s">
        <v>704</v>
      </c>
      <c r="M648" s="535"/>
      <c r="N648" s="535"/>
      <c r="O648" s="555"/>
      <c r="P648" s="308"/>
      <c r="T648" s="281"/>
      <c r="U648" s="558"/>
      <c r="V648" s="561"/>
      <c r="W648" s="561"/>
      <c r="X648" s="561"/>
      <c r="Y648" s="561"/>
      <c r="Z648" s="558"/>
      <c r="AA648" s="561"/>
      <c r="AB648" s="561"/>
      <c r="AC648" s="561"/>
      <c r="AD648" s="561"/>
      <c r="AE648" s="558"/>
      <c r="AF648" s="561"/>
      <c r="AG648" s="564"/>
      <c r="AH648" s="283"/>
    </row>
    <row r="649" spans="2:34" ht="39.75" customHeight="1">
      <c r="B649" s="280"/>
      <c r="C649" s="595"/>
      <c r="D649" s="601"/>
      <c r="E649" s="566"/>
      <c r="F649" s="586"/>
      <c r="G649" s="541"/>
      <c r="H649" s="545"/>
      <c r="I649" s="546"/>
      <c r="J649" s="550"/>
      <c r="K649" s="314" t="s">
        <v>241</v>
      </c>
      <c r="L649" s="341" t="s">
        <v>705</v>
      </c>
      <c r="M649" s="535"/>
      <c r="N649" s="535"/>
      <c r="O649" s="555"/>
      <c r="P649" s="308"/>
      <c r="T649" s="281"/>
      <c r="U649" s="558"/>
      <c r="V649" s="561"/>
      <c r="W649" s="561"/>
      <c r="X649" s="561"/>
      <c r="Y649" s="561"/>
      <c r="Z649" s="558"/>
      <c r="AA649" s="561"/>
      <c r="AB649" s="561"/>
      <c r="AC649" s="561"/>
      <c r="AD649" s="561"/>
      <c r="AE649" s="558"/>
      <c r="AF649" s="561"/>
      <c r="AG649" s="564"/>
      <c r="AH649" s="283"/>
    </row>
    <row r="650" spans="2:34" ht="39.75" customHeight="1">
      <c r="B650" s="280"/>
      <c r="C650" s="595"/>
      <c r="D650" s="601"/>
      <c r="E650" s="566"/>
      <c r="F650" s="586"/>
      <c r="G650" s="588"/>
      <c r="H650" s="571"/>
      <c r="I650" s="572"/>
      <c r="J650" s="574"/>
      <c r="K650" s="314" t="s">
        <v>243</v>
      </c>
      <c r="L650" s="341" t="s">
        <v>706</v>
      </c>
      <c r="M650" s="581"/>
      <c r="N650" s="581"/>
      <c r="O650" s="584"/>
      <c r="P650" s="308"/>
      <c r="T650" s="281"/>
      <c r="U650" s="558"/>
      <c r="V650" s="561"/>
      <c r="W650" s="561"/>
      <c r="X650" s="561"/>
      <c r="Y650" s="561"/>
      <c r="Z650" s="558"/>
      <c r="AA650" s="561"/>
      <c r="AB650" s="561"/>
      <c r="AC650" s="561"/>
      <c r="AD650" s="561"/>
      <c r="AE650" s="558"/>
      <c r="AF650" s="561"/>
      <c r="AG650" s="564"/>
      <c r="AH650" s="283"/>
    </row>
    <row r="651" spans="2:34" ht="39.75" customHeight="1">
      <c r="B651" s="280"/>
      <c r="C651" s="595"/>
      <c r="D651" s="601"/>
      <c r="E651" s="566"/>
      <c r="F651" s="587"/>
      <c r="G651" s="578">
        <v>65</v>
      </c>
      <c r="H651" s="576" t="s">
        <v>87</v>
      </c>
      <c r="I651" s="577"/>
      <c r="J651" s="579" t="s">
        <v>123</v>
      </c>
      <c r="K651" s="314" t="s">
        <v>215</v>
      </c>
      <c r="L651" s="341" t="s">
        <v>707</v>
      </c>
      <c r="M651" s="552" t="s">
        <v>146</v>
      </c>
      <c r="N651" s="553">
        <v>60</v>
      </c>
      <c r="O651" s="554"/>
      <c r="P651" s="308"/>
      <c r="T651" s="281"/>
      <c r="U651" s="557"/>
      <c r="V651" s="560"/>
      <c r="W651" s="560"/>
      <c r="X651" s="557">
        <f>IF($N$651="","",$N$651)</f>
        <v>60</v>
      </c>
      <c r="Y651" s="560"/>
      <c r="Z651" s="560"/>
      <c r="AA651" s="557">
        <f>IF($N$651="","",$N$651)</f>
        <v>60</v>
      </c>
      <c r="AB651" s="560"/>
      <c r="AC651" s="560"/>
      <c r="AD651" s="560"/>
      <c r="AE651" s="560"/>
      <c r="AF651" s="560"/>
      <c r="AG651" s="563"/>
      <c r="AH651" s="283"/>
    </row>
    <row r="652" spans="2:34" ht="39.75" customHeight="1">
      <c r="B652" s="280"/>
      <c r="C652" s="596"/>
      <c r="D652" s="602"/>
      <c r="E652" s="535"/>
      <c r="F652" s="538"/>
      <c r="G652" s="541"/>
      <c r="H652" s="545"/>
      <c r="I652" s="546"/>
      <c r="J652" s="550"/>
      <c r="K652" s="314" t="s">
        <v>216</v>
      </c>
      <c r="L652" s="341" t="s">
        <v>708</v>
      </c>
      <c r="M652" s="535"/>
      <c r="N652" s="535"/>
      <c r="O652" s="555"/>
      <c r="P652" s="308"/>
      <c r="T652" s="281"/>
      <c r="U652" s="558"/>
      <c r="V652" s="561"/>
      <c r="W652" s="561"/>
      <c r="X652" s="558"/>
      <c r="Y652" s="561"/>
      <c r="Z652" s="561"/>
      <c r="AA652" s="558"/>
      <c r="AB652" s="561"/>
      <c r="AC652" s="561"/>
      <c r="AD652" s="561"/>
      <c r="AE652" s="561"/>
      <c r="AF652" s="561"/>
      <c r="AG652" s="564"/>
      <c r="AH652" s="283"/>
    </row>
    <row r="653" spans="2:34" ht="39.75" customHeight="1">
      <c r="B653" s="280"/>
      <c r="C653" s="596"/>
      <c r="D653" s="602"/>
      <c r="E653" s="535"/>
      <c r="F653" s="538"/>
      <c r="G653" s="541"/>
      <c r="H653" s="545"/>
      <c r="I653" s="546"/>
      <c r="J653" s="550"/>
      <c r="K653" s="314" t="s">
        <v>217</v>
      </c>
      <c r="L653" s="341" t="s">
        <v>709</v>
      </c>
      <c r="M653" s="535"/>
      <c r="N653" s="535"/>
      <c r="O653" s="555"/>
      <c r="P653" s="308"/>
      <c r="T653" s="281"/>
      <c r="U653" s="558"/>
      <c r="V653" s="561"/>
      <c r="W653" s="561"/>
      <c r="X653" s="558"/>
      <c r="Y653" s="561"/>
      <c r="Z653" s="561"/>
      <c r="AA653" s="558"/>
      <c r="AB653" s="561"/>
      <c r="AC653" s="561"/>
      <c r="AD653" s="561"/>
      <c r="AE653" s="561"/>
      <c r="AF653" s="561"/>
      <c r="AG653" s="564"/>
      <c r="AH653" s="283"/>
    </row>
    <row r="654" spans="2:34" ht="39.75" customHeight="1">
      <c r="B654" s="280"/>
      <c r="C654" s="596"/>
      <c r="D654" s="602"/>
      <c r="E654" s="535"/>
      <c r="F654" s="538"/>
      <c r="G654" s="541"/>
      <c r="H654" s="545"/>
      <c r="I654" s="546"/>
      <c r="J654" s="550"/>
      <c r="K654" s="314" t="s">
        <v>241</v>
      </c>
      <c r="L654" s="341" t="s">
        <v>710</v>
      </c>
      <c r="M654" s="535"/>
      <c r="N654" s="535"/>
      <c r="O654" s="555"/>
      <c r="P654" s="308"/>
      <c r="T654" s="281"/>
      <c r="U654" s="558"/>
      <c r="V654" s="561"/>
      <c r="W654" s="561"/>
      <c r="X654" s="558"/>
      <c r="Y654" s="561"/>
      <c r="Z654" s="561"/>
      <c r="AA654" s="558"/>
      <c r="AB654" s="561"/>
      <c r="AC654" s="561"/>
      <c r="AD654" s="561"/>
      <c r="AE654" s="561"/>
      <c r="AF654" s="561"/>
      <c r="AG654" s="564"/>
      <c r="AH654" s="283"/>
    </row>
    <row r="655" spans="2:34" ht="39.75" customHeight="1">
      <c r="B655" s="280"/>
      <c r="C655" s="596"/>
      <c r="D655" s="602"/>
      <c r="E655" s="536"/>
      <c r="F655" s="539"/>
      <c r="G655" s="542"/>
      <c r="H655" s="547"/>
      <c r="I655" s="548"/>
      <c r="J655" s="551"/>
      <c r="K655" s="318" t="s">
        <v>243</v>
      </c>
      <c r="L655" s="344" t="s">
        <v>711</v>
      </c>
      <c r="M655" s="536"/>
      <c r="N655" s="536"/>
      <c r="O655" s="556"/>
      <c r="P655" s="308"/>
      <c r="T655" s="281"/>
      <c r="U655" s="559"/>
      <c r="V655" s="562"/>
      <c r="W655" s="562"/>
      <c r="X655" s="558"/>
      <c r="Y655" s="562"/>
      <c r="Z655" s="562"/>
      <c r="AA655" s="558"/>
      <c r="AB655" s="562"/>
      <c r="AC655" s="562"/>
      <c r="AD655" s="562"/>
      <c r="AE655" s="562"/>
      <c r="AF655" s="562"/>
      <c r="AG655" s="565"/>
      <c r="AH655" s="283"/>
    </row>
    <row r="656" spans="2:34" ht="39.75" customHeight="1">
      <c r="B656" s="280"/>
      <c r="C656" s="597"/>
      <c r="D656" s="603"/>
      <c r="E656" s="566" t="s">
        <v>987</v>
      </c>
      <c r="F656" s="538">
        <f>IF(SUM(N656:N665)=0,"",AVERAGE(N656:N665))</f>
        <v>80</v>
      </c>
      <c r="G656" s="567">
        <v>66</v>
      </c>
      <c r="H656" s="570" t="s">
        <v>967</v>
      </c>
      <c r="I656" s="546"/>
      <c r="J656" s="573" t="s">
        <v>968</v>
      </c>
      <c r="K656" s="314" t="s">
        <v>215</v>
      </c>
      <c r="L656" s="341" t="s">
        <v>969</v>
      </c>
      <c r="M656" s="552" t="s">
        <v>146</v>
      </c>
      <c r="N656" s="553">
        <v>80</v>
      </c>
      <c r="O656" s="554"/>
      <c r="P656" s="308"/>
      <c r="T656" s="281"/>
      <c r="U656" s="557"/>
      <c r="V656" s="560"/>
      <c r="W656" s="557">
        <f>IF($N$656="","",$N$656)</f>
        <v>80</v>
      </c>
      <c r="X656" s="557"/>
      <c r="Y656" s="557">
        <f>IF($N$656="","",$N$656)</f>
        <v>80</v>
      </c>
      <c r="Z656" s="557">
        <f>IF($N$656="","",$N$656)</f>
        <v>80</v>
      </c>
      <c r="AA656" s="557"/>
      <c r="AB656" s="560"/>
      <c r="AC656" s="560"/>
      <c r="AD656" s="560"/>
      <c r="AE656" s="560"/>
      <c r="AF656" s="560"/>
      <c r="AG656" s="563"/>
      <c r="AH656" s="283"/>
    </row>
    <row r="657" spans="2:34" ht="39.75" customHeight="1">
      <c r="B657" s="280"/>
      <c r="C657" s="597"/>
      <c r="D657" s="603"/>
      <c r="E657" s="566"/>
      <c r="F657" s="538"/>
      <c r="G657" s="568"/>
      <c r="H657" s="545"/>
      <c r="I657" s="546"/>
      <c r="J657" s="550"/>
      <c r="K657" s="314" t="s">
        <v>216</v>
      </c>
      <c r="L657" s="341" t="s">
        <v>970</v>
      </c>
      <c r="M657" s="535"/>
      <c r="N657" s="535"/>
      <c r="O657" s="555"/>
      <c r="P657" s="308"/>
      <c r="T657" s="281"/>
      <c r="U657" s="558"/>
      <c r="V657" s="561"/>
      <c r="W657" s="558"/>
      <c r="X657" s="558"/>
      <c r="Y657" s="558"/>
      <c r="Z657" s="558"/>
      <c r="AA657" s="558"/>
      <c r="AB657" s="561"/>
      <c r="AC657" s="561"/>
      <c r="AD657" s="561"/>
      <c r="AE657" s="561"/>
      <c r="AF657" s="561"/>
      <c r="AG657" s="564"/>
      <c r="AH657" s="283"/>
    </row>
    <row r="658" spans="2:34" ht="39.75" customHeight="1">
      <c r="B658" s="280"/>
      <c r="C658" s="597"/>
      <c r="D658" s="603"/>
      <c r="E658" s="566"/>
      <c r="F658" s="538"/>
      <c r="G658" s="568"/>
      <c r="H658" s="545"/>
      <c r="I658" s="546"/>
      <c r="J658" s="550"/>
      <c r="K658" s="314" t="s">
        <v>217</v>
      </c>
      <c r="L658" s="341" t="s">
        <v>971</v>
      </c>
      <c r="M658" s="535"/>
      <c r="N658" s="535"/>
      <c r="O658" s="555"/>
      <c r="P658" s="308"/>
      <c r="T658" s="281"/>
      <c r="U658" s="558"/>
      <c r="V658" s="561"/>
      <c r="W658" s="558"/>
      <c r="X658" s="558"/>
      <c r="Y658" s="558"/>
      <c r="Z658" s="558"/>
      <c r="AA658" s="558"/>
      <c r="AB658" s="561"/>
      <c r="AC658" s="561"/>
      <c r="AD658" s="561"/>
      <c r="AE658" s="561"/>
      <c r="AF658" s="561"/>
      <c r="AG658" s="564"/>
      <c r="AH658" s="283"/>
    </row>
    <row r="659" spans="2:34" ht="39.75" customHeight="1">
      <c r="B659" s="280"/>
      <c r="C659" s="597"/>
      <c r="D659" s="603"/>
      <c r="E659" s="566"/>
      <c r="F659" s="538"/>
      <c r="G659" s="568"/>
      <c r="H659" s="545"/>
      <c r="I659" s="546"/>
      <c r="J659" s="550"/>
      <c r="K659" s="314" t="s">
        <v>241</v>
      </c>
      <c r="L659" s="341" t="s">
        <v>972</v>
      </c>
      <c r="M659" s="535"/>
      <c r="N659" s="535"/>
      <c r="O659" s="555"/>
      <c r="P659" s="308"/>
      <c r="T659" s="281"/>
      <c r="U659" s="558"/>
      <c r="V659" s="561"/>
      <c r="W659" s="558"/>
      <c r="X659" s="558"/>
      <c r="Y659" s="558"/>
      <c r="Z659" s="558"/>
      <c r="AA659" s="558"/>
      <c r="AB659" s="561"/>
      <c r="AC659" s="561"/>
      <c r="AD659" s="561"/>
      <c r="AE659" s="561"/>
      <c r="AF659" s="561"/>
      <c r="AG659" s="564"/>
      <c r="AH659" s="283"/>
    </row>
    <row r="660" spans="2:34" ht="39.75" customHeight="1">
      <c r="B660" s="280"/>
      <c r="C660" s="597"/>
      <c r="D660" s="603"/>
      <c r="E660" s="566"/>
      <c r="F660" s="538"/>
      <c r="G660" s="569"/>
      <c r="H660" s="571"/>
      <c r="I660" s="572"/>
      <c r="J660" s="574"/>
      <c r="K660" s="318" t="s">
        <v>243</v>
      </c>
      <c r="L660" s="344" t="s">
        <v>973</v>
      </c>
      <c r="M660" s="536"/>
      <c r="N660" s="536"/>
      <c r="O660" s="556"/>
      <c r="P660" s="308"/>
      <c r="T660" s="281"/>
      <c r="U660" s="559"/>
      <c r="V660" s="562"/>
      <c r="W660" s="558"/>
      <c r="X660" s="558"/>
      <c r="Y660" s="558"/>
      <c r="Z660" s="558"/>
      <c r="AA660" s="558"/>
      <c r="AB660" s="562"/>
      <c r="AC660" s="562"/>
      <c r="AD660" s="562"/>
      <c r="AE660" s="562"/>
      <c r="AF660" s="562"/>
      <c r="AG660" s="565"/>
      <c r="AH660" s="283"/>
    </row>
    <row r="661" spans="2:34" ht="39.75" customHeight="1">
      <c r="B661" s="280"/>
      <c r="C661" s="597"/>
      <c r="D661" s="603"/>
      <c r="E661" s="566"/>
      <c r="F661" s="538"/>
      <c r="G661" s="575">
        <v>67</v>
      </c>
      <c r="H661" s="576" t="s">
        <v>974</v>
      </c>
      <c r="I661" s="577"/>
      <c r="J661" s="573" t="s">
        <v>975</v>
      </c>
      <c r="K661" s="314" t="s">
        <v>215</v>
      </c>
      <c r="L661" s="341" t="s">
        <v>976</v>
      </c>
      <c r="M661" s="552" t="s">
        <v>146</v>
      </c>
      <c r="N661" s="553">
        <v>80</v>
      </c>
      <c r="O661" s="554"/>
      <c r="P661" s="308"/>
      <c r="T661" s="281"/>
      <c r="U661" s="557"/>
      <c r="V661" s="560"/>
      <c r="W661" s="557">
        <f>IF($N$661="","",$N$661)</f>
        <v>80</v>
      </c>
      <c r="X661" s="557"/>
      <c r="Y661" s="560"/>
      <c r="Z661" s="557">
        <f>IF($N$661="","",$N$661)</f>
        <v>80</v>
      </c>
      <c r="AA661" s="557"/>
      <c r="AB661" s="560"/>
      <c r="AC661" s="560"/>
      <c r="AD661" s="560"/>
      <c r="AE661" s="560"/>
      <c r="AF661" s="560"/>
      <c r="AG661" s="563"/>
      <c r="AH661" s="283"/>
    </row>
    <row r="662" spans="2:34" ht="39.75" customHeight="1">
      <c r="B662" s="280"/>
      <c r="C662" s="597"/>
      <c r="D662" s="603"/>
      <c r="E662" s="535"/>
      <c r="F662" s="538"/>
      <c r="G662" s="541"/>
      <c r="H662" s="545"/>
      <c r="I662" s="546"/>
      <c r="J662" s="550"/>
      <c r="K662" s="314" t="s">
        <v>216</v>
      </c>
      <c r="L662" s="341" t="s">
        <v>977</v>
      </c>
      <c r="M662" s="535"/>
      <c r="N662" s="535"/>
      <c r="O662" s="555"/>
      <c r="P662" s="308"/>
      <c r="T662" s="281"/>
      <c r="U662" s="558"/>
      <c r="V662" s="561"/>
      <c r="W662" s="558"/>
      <c r="X662" s="558"/>
      <c r="Y662" s="561"/>
      <c r="Z662" s="558"/>
      <c r="AA662" s="558"/>
      <c r="AB662" s="561"/>
      <c r="AC662" s="561"/>
      <c r="AD662" s="561"/>
      <c r="AE662" s="561"/>
      <c r="AF662" s="561"/>
      <c r="AG662" s="564"/>
      <c r="AH662" s="283"/>
    </row>
    <row r="663" spans="2:34" ht="39.75" customHeight="1">
      <c r="B663" s="280"/>
      <c r="C663" s="597"/>
      <c r="D663" s="603"/>
      <c r="E663" s="535"/>
      <c r="F663" s="538"/>
      <c r="G663" s="541"/>
      <c r="H663" s="545"/>
      <c r="I663" s="546"/>
      <c r="J663" s="550"/>
      <c r="K663" s="314" t="s">
        <v>217</v>
      </c>
      <c r="L663" s="341" t="s">
        <v>978</v>
      </c>
      <c r="M663" s="535"/>
      <c r="N663" s="535"/>
      <c r="O663" s="555"/>
      <c r="P663" s="308"/>
      <c r="T663" s="281"/>
      <c r="U663" s="558"/>
      <c r="V663" s="561"/>
      <c r="W663" s="558"/>
      <c r="X663" s="558"/>
      <c r="Y663" s="561"/>
      <c r="Z663" s="558"/>
      <c r="AA663" s="558"/>
      <c r="AB663" s="561"/>
      <c r="AC663" s="561"/>
      <c r="AD663" s="561"/>
      <c r="AE663" s="561"/>
      <c r="AF663" s="561"/>
      <c r="AG663" s="564"/>
      <c r="AH663" s="283"/>
    </row>
    <row r="664" spans="2:34" ht="39.75" customHeight="1">
      <c r="B664" s="280"/>
      <c r="C664" s="597"/>
      <c r="D664" s="603"/>
      <c r="E664" s="535"/>
      <c r="F664" s="538"/>
      <c r="G664" s="541"/>
      <c r="H664" s="545"/>
      <c r="I664" s="546"/>
      <c r="J664" s="550"/>
      <c r="K664" s="314" t="s">
        <v>241</v>
      </c>
      <c r="L664" s="341" t="s">
        <v>979</v>
      </c>
      <c r="M664" s="535"/>
      <c r="N664" s="535"/>
      <c r="O664" s="555"/>
      <c r="P664" s="308"/>
      <c r="T664" s="281"/>
      <c r="U664" s="558"/>
      <c r="V664" s="561"/>
      <c r="W664" s="558"/>
      <c r="X664" s="558"/>
      <c r="Y664" s="561"/>
      <c r="Z664" s="558"/>
      <c r="AA664" s="558"/>
      <c r="AB664" s="561"/>
      <c r="AC664" s="561"/>
      <c r="AD664" s="561"/>
      <c r="AE664" s="561"/>
      <c r="AF664" s="561"/>
      <c r="AG664" s="564"/>
      <c r="AH664" s="283"/>
    </row>
    <row r="665" spans="2:34" ht="54" customHeight="1">
      <c r="B665" s="280"/>
      <c r="C665" s="597"/>
      <c r="D665" s="603"/>
      <c r="E665" s="535"/>
      <c r="F665" s="538"/>
      <c r="G665" s="541"/>
      <c r="H665" s="545"/>
      <c r="I665" s="546"/>
      <c r="J665" s="550"/>
      <c r="K665" s="318" t="s">
        <v>243</v>
      </c>
      <c r="L665" s="344" t="s">
        <v>980</v>
      </c>
      <c r="M665" s="536"/>
      <c r="N665" s="536"/>
      <c r="O665" s="556"/>
      <c r="P665" s="308"/>
      <c r="T665" s="281"/>
      <c r="U665" s="559"/>
      <c r="V665" s="562"/>
      <c r="W665" s="558"/>
      <c r="X665" s="558"/>
      <c r="Y665" s="562"/>
      <c r="Z665" s="558"/>
      <c r="AA665" s="558"/>
      <c r="AB665" s="562"/>
      <c r="AC665" s="562"/>
      <c r="AD665" s="562"/>
      <c r="AE665" s="562"/>
      <c r="AF665" s="562"/>
      <c r="AG665" s="565"/>
      <c r="AH665" s="283"/>
    </row>
    <row r="666" spans="2:34" ht="39.75" customHeight="1">
      <c r="B666" s="280"/>
      <c r="C666" s="597"/>
      <c r="D666" s="603"/>
      <c r="E666" s="534" t="s">
        <v>988</v>
      </c>
      <c r="F666" s="537">
        <f>IF(SUM(N666)=0,"",AVERAGE(N666))</f>
        <v>40</v>
      </c>
      <c r="G666" s="540">
        <v>68</v>
      </c>
      <c r="H666" s="543" t="s">
        <v>981</v>
      </c>
      <c r="I666" s="544"/>
      <c r="J666" s="549" t="s">
        <v>996</v>
      </c>
      <c r="K666" s="314" t="s">
        <v>215</v>
      </c>
      <c r="L666" s="341" t="s">
        <v>982</v>
      </c>
      <c r="M666" s="552" t="s">
        <v>146</v>
      </c>
      <c r="N666" s="553">
        <v>40</v>
      </c>
      <c r="O666" s="554"/>
      <c r="P666" s="308"/>
      <c r="T666" s="281"/>
      <c r="U666" s="557"/>
      <c r="V666" s="560"/>
      <c r="W666" s="560"/>
      <c r="X666" s="557"/>
      <c r="Y666" s="560"/>
      <c r="Z666" s="560"/>
      <c r="AA666" s="557"/>
      <c r="AB666" s="557">
        <f>IF($N$666="","",$N$666)</f>
        <v>40</v>
      </c>
      <c r="AC666" s="560"/>
      <c r="AD666" s="560"/>
      <c r="AE666" s="560"/>
      <c r="AF666" s="557">
        <f>IF($N$666="","",$N$666)</f>
        <v>40</v>
      </c>
      <c r="AG666" s="563"/>
      <c r="AH666" s="283"/>
    </row>
    <row r="667" spans="2:34" ht="39.75" customHeight="1">
      <c r="B667" s="280"/>
      <c r="C667" s="597"/>
      <c r="D667" s="603"/>
      <c r="E667" s="535"/>
      <c r="F667" s="538"/>
      <c r="G667" s="541"/>
      <c r="H667" s="545"/>
      <c r="I667" s="546"/>
      <c r="J667" s="550"/>
      <c r="K667" s="314" t="s">
        <v>216</v>
      </c>
      <c r="L667" s="341" t="s">
        <v>983</v>
      </c>
      <c r="M667" s="535"/>
      <c r="N667" s="535"/>
      <c r="O667" s="555"/>
      <c r="P667" s="308"/>
      <c r="T667" s="281"/>
      <c r="U667" s="558"/>
      <c r="V667" s="561"/>
      <c r="W667" s="561"/>
      <c r="X667" s="558"/>
      <c r="Y667" s="561"/>
      <c r="Z667" s="561"/>
      <c r="AA667" s="558"/>
      <c r="AB667" s="558"/>
      <c r="AC667" s="561"/>
      <c r="AD667" s="561"/>
      <c r="AE667" s="561"/>
      <c r="AF667" s="558"/>
      <c r="AG667" s="564"/>
      <c r="AH667" s="283"/>
    </row>
    <row r="668" spans="2:34" ht="39.75" customHeight="1">
      <c r="B668" s="280"/>
      <c r="C668" s="597"/>
      <c r="D668" s="603"/>
      <c r="E668" s="535"/>
      <c r="F668" s="538"/>
      <c r="G668" s="541"/>
      <c r="H668" s="545"/>
      <c r="I668" s="546"/>
      <c r="J668" s="550"/>
      <c r="K668" s="314" t="s">
        <v>217</v>
      </c>
      <c r="L668" s="341" t="s">
        <v>984</v>
      </c>
      <c r="M668" s="535"/>
      <c r="N668" s="535"/>
      <c r="O668" s="555"/>
      <c r="P668" s="308"/>
      <c r="T668" s="281"/>
      <c r="U668" s="558"/>
      <c r="V668" s="561"/>
      <c r="W668" s="561"/>
      <c r="X668" s="558"/>
      <c r="Y668" s="561"/>
      <c r="Z668" s="561"/>
      <c r="AA668" s="558"/>
      <c r="AB668" s="558"/>
      <c r="AC668" s="561"/>
      <c r="AD668" s="561"/>
      <c r="AE668" s="561"/>
      <c r="AF668" s="558"/>
      <c r="AG668" s="564"/>
      <c r="AH668" s="283"/>
    </row>
    <row r="669" spans="2:34" ht="39.75" customHeight="1">
      <c r="B669" s="280"/>
      <c r="C669" s="597"/>
      <c r="D669" s="603"/>
      <c r="E669" s="535"/>
      <c r="F669" s="538"/>
      <c r="G669" s="541"/>
      <c r="H669" s="545"/>
      <c r="I669" s="546"/>
      <c r="J669" s="550"/>
      <c r="K669" s="314" t="s">
        <v>241</v>
      </c>
      <c r="L669" s="341" t="s">
        <v>985</v>
      </c>
      <c r="M669" s="535"/>
      <c r="N669" s="535"/>
      <c r="O669" s="555"/>
      <c r="P669" s="308"/>
      <c r="T669" s="281"/>
      <c r="U669" s="558"/>
      <c r="V669" s="561"/>
      <c r="W669" s="561"/>
      <c r="X669" s="558"/>
      <c r="Y669" s="561"/>
      <c r="Z669" s="561"/>
      <c r="AA669" s="558"/>
      <c r="AB669" s="558"/>
      <c r="AC669" s="561"/>
      <c r="AD669" s="561"/>
      <c r="AE669" s="561"/>
      <c r="AF669" s="558"/>
      <c r="AG669" s="564"/>
      <c r="AH669" s="283"/>
    </row>
    <row r="670" spans="2:34" ht="39.75" customHeight="1">
      <c r="B670" s="280"/>
      <c r="C670" s="598"/>
      <c r="D670" s="604"/>
      <c r="E670" s="536"/>
      <c r="F670" s="539"/>
      <c r="G670" s="542"/>
      <c r="H670" s="547"/>
      <c r="I670" s="548"/>
      <c r="J670" s="551"/>
      <c r="K670" s="318" t="s">
        <v>243</v>
      </c>
      <c r="L670" s="344" t="s">
        <v>986</v>
      </c>
      <c r="M670" s="536"/>
      <c r="N670" s="536"/>
      <c r="O670" s="556"/>
      <c r="P670" s="308"/>
      <c r="T670" s="281"/>
      <c r="U670" s="559"/>
      <c r="V670" s="562"/>
      <c r="W670" s="562"/>
      <c r="X670" s="558"/>
      <c r="Y670" s="562"/>
      <c r="Z670" s="562"/>
      <c r="AA670" s="558"/>
      <c r="AB670" s="558"/>
      <c r="AC670" s="562"/>
      <c r="AD670" s="562"/>
      <c r="AE670" s="562"/>
      <c r="AF670" s="558"/>
      <c r="AG670" s="565"/>
      <c r="AH670" s="283"/>
    </row>
    <row r="671" spans="2:34" ht="5.25" customHeight="1" thickBot="1">
      <c r="B671" s="366"/>
      <c r="C671" s="367"/>
      <c r="D671" s="367"/>
      <c r="E671" s="367"/>
      <c r="F671" s="367"/>
      <c r="G671" s="367"/>
      <c r="H671" s="368"/>
      <c r="I671" s="368"/>
      <c r="J671" s="367"/>
      <c r="K671" s="369"/>
      <c r="L671" s="370"/>
      <c r="M671" s="368"/>
      <c r="N671" s="371"/>
      <c r="O671" s="367"/>
      <c r="P671" s="372"/>
      <c r="T671" s="373"/>
      <c r="U671" s="374">
        <f t="shared" ref="U671:AG671" si="10">IF((SUM(U13:U670))&gt;0,AVERAGE(U13:U670),"")</f>
        <v>82.222222222222229</v>
      </c>
      <c r="V671" s="374">
        <f t="shared" si="10"/>
        <v>73.599999999999994</v>
      </c>
      <c r="W671" s="374">
        <f t="shared" si="10"/>
        <v>73.513513513513516</v>
      </c>
      <c r="X671" s="374">
        <f t="shared" si="10"/>
        <v>68.888888888888886</v>
      </c>
      <c r="Y671" s="374">
        <f t="shared" si="10"/>
        <v>78.888888888888886</v>
      </c>
      <c r="Z671" s="374">
        <f t="shared" si="10"/>
        <v>77.083333333333329</v>
      </c>
      <c r="AA671" s="374">
        <f t="shared" si="10"/>
        <v>83.75</v>
      </c>
      <c r="AB671" s="374">
        <f t="shared" si="10"/>
        <v>64.634146341463421</v>
      </c>
      <c r="AC671" s="374">
        <f t="shared" si="10"/>
        <v>77.5</v>
      </c>
      <c r="AD671" s="374">
        <f t="shared" si="10"/>
        <v>78.461538461538467</v>
      </c>
      <c r="AE671" s="374">
        <f t="shared" si="10"/>
        <v>63.703703703703702</v>
      </c>
      <c r="AF671" s="374">
        <f t="shared" si="10"/>
        <v>68.888888888888886</v>
      </c>
      <c r="AG671" s="374">
        <f t="shared" si="10"/>
        <v>70.909090909090907</v>
      </c>
      <c r="AH671" s="375"/>
    </row>
    <row r="672" spans="2:34" ht="15.5">
      <c r="L672" s="376"/>
      <c r="M672" s="275"/>
      <c r="N672" s="377"/>
      <c r="U672" s="276"/>
      <c r="V672" s="276"/>
      <c r="W672" s="276"/>
      <c r="X672" s="276"/>
      <c r="Y672" s="276"/>
      <c r="Z672" s="276"/>
      <c r="AA672" s="276"/>
      <c r="AB672" s="276"/>
      <c r="AC672" s="276"/>
      <c r="AD672" s="276"/>
      <c r="AE672" s="276"/>
      <c r="AF672" s="276"/>
      <c r="AG672" s="276"/>
    </row>
    <row r="673" spans="12:33" ht="15.5">
      <c r="L673" s="376"/>
      <c r="M673" s="275"/>
      <c r="N673" s="377"/>
      <c r="O673" s="276"/>
      <c r="P673" s="276"/>
      <c r="U673" s="378"/>
      <c r="V673" s="379"/>
      <c r="W673" s="379"/>
      <c r="X673" s="379"/>
      <c r="Y673" s="379"/>
      <c r="Z673" s="379"/>
      <c r="AA673" s="379"/>
      <c r="AB673" s="379"/>
      <c r="AC673" s="379"/>
      <c r="AD673" s="379"/>
      <c r="AE673" s="379"/>
      <c r="AF673" s="379"/>
      <c r="AG673" s="379"/>
    </row>
    <row r="674" spans="12:33">
      <c r="L674" s="376"/>
    </row>
    <row r="675" spans="12:33"/>
    <row r="676" spans="12:33"/>
    <row r="677" spans="12:33"/>
    <row r="678" spans="12:33"/>
    <row r="679" spans="12:33"/>
    <row r="680" spans="12:33"/>
    <row r="681" spans="12:33"/>
    <row r="682" spans="12:33"/>
    <row r="683" spans="12:33"/>
    <row r="684" spans="12:33"/>
    <row r="685" spans="12:33"/>
    <row r="686" spans="12:33"/>
    <row r="687" spans="12:33"/>
    <row r="688" spans="12:33"/>
    <row r="689"/>
  </sheetData>
  <autoFilter ref="A12:AH12" xr:uid="{00000000-0009-0000-0000-000004000000}">
    <filterColumn colId="6" showButton="0"/>
    <filterColumn colId="7" showButton="0"/>
    <filterColumn colId="10" showButton="0"/>
  </autoFilter>
  <mergeCells count="2662">
    <mergeCell ref="H38:I42"/>
    <mergeCell ref="Q28:S29"/>
    <mergeCell ref="G501:G505"/>
    <mergeCell ref="G541:G545"/>
    <mergeCell ref="U661:U665"/>
    <mergeCell ref="V661:V665"/>
    <mergeCell ref="W661:W665"/>
    <mergeCell ref="X661:X665"/>
    <mergeCell ref="Y661:Y665"/>
    <mergeCell ref="Z661:Z665"/>
    <mergeCell ref="AA661:AA665"/>
    <mergeCell ref="AB661:AB665"/>
    <mergeCell ref="AC661:AC665"/>
    <mergeCell ref="AD661:AD665"/>
    <mergeCell ref="AE661:AE665"/>
    <mergeCell ref="AF661:AF665"/>
    <mergeCell ref="AG661:AG665"/>
    <mergeCell ref="AA656:AA660"/>
    <mergeCell ref="AB656:AB660"/>
    <mergeCell ref="AC656:AC660"/>
    <mergeCell ref="AD656:AD660"/>
    <mergeCell ref="AE656:AE660"/>
    <mergeCell ref="AF656:AF660"/>
    <mergeCell ref="AG656:AG660"/>
    <mergeCell ref="U641:U645"/>
    <mergeCell ref="V641:V645"/>
    <mergeCell ref="W641:W645"/>
    <mergeCell ref="X641:X645"/>
    <mergeCell ref="Y641:Y645"/>
    <mergeCell ref="Z641:Z645"/>
    <mergeCell ref="AB641:AB645"/>
    <mergeCell ref="AC641:AC645"/>
    <mergeCell ref="U666:U670"/>
    <mergeCell ref="V666:V670"/>
    <mergeCell ref="W666:W670"/>
    <mergeCell ref="X666:X670"/>
    <mergeCell ref="Y666:Y670"/>
    <mergeCell ref="Z666:Z670"/>
    <mergeCell ref="AA666:AA670"/>
    <mergeCell ref="AB666:AB670"/>
    <mergeCell ref="AC666:AC670"/>
    <mergeCell ref="AD666:AD670"/>
    <mergeCell ref="AE666:AE670"/>
    <mergeCell ref="AF666:AF670"/>
    <mergeCell ref="AG666:AG670"/>
    <mergeCell ref="U591:U595"/>
    <mergeCell ref="V591:V595"/>
    <mergeCell ref="W591:W595"/>
    <mergeCell ref="X591:X595"/>
    <mergeCell ref="Y591:Y595"/>
    <mergeCell ref="Z591:Z595"/>
    <mergeCell ref="AA591:AA595"/>
    <mergeCell ref="AB591:AB595"/>
    <mergeCell ref="AC591:AC595"/>
    <mergeCell ref="AD591:AD595"/>
    <mergeCell ref="AE591:AE595"/>
    <mergeCell ref="AF591:AF595"/>
    <mergeCell ref="AG591:AG595"/>
    <mergeCell ref="U656:U660"/>
    <mergeCell ref="V656:V660"/>
    <mergeCell ref="W656:W660"/>
    <mergeCell ref="X656:X660"/>
    <mergeCell ref="Y656:Y660"/>
    <mergeCell ref="Z656:Z660"/>
    <mergeCell ref="AD641:AD645"/>
    <mergeCell ref="U501:U505"/>
    <mergeCell ref="V501:V505"/>
    <mergeCell ref="W501:W505"/>
    <mergeCell ref="X501:X505"/>
    <mergeCell ref="Y501:Y505"/>
    <mergeCell ref="Z501:Z505"/>
    <mergeCell ref="AA501:AA505"/>
    <mergeCell ref="AB501:AB505"/>
    <mergeCell ref="AC501:AC505"/>
    <mergeCell ref="AD501:AD505"/>
    <mergeCell ref="AE501:AE505"/>
    <mergeCell ref="AF501:AF505"/>
    <mergeCell ref="AG501:AG505"/>
    <mergeCell ref="U541:U545"/>
    <mergeCell ref="V541:V545"/>
    <mergeCell ref="W541:W545"/>
    <mergeCell ref="X541:X545"/>
    <mergeCell ref="Y541:Y545"/>
    <mergeCell ref="Z541:Z545"/>
    <mergeCell ref="AA541:AA545"/>
    <mergeCell ref="AB541:AB545"/>
    <mergeCell ref="AC541:AC545"/>
    <mergeCell ref="AD541:AD545"/>
    <mergeCell ref="AE541:AE545"/>
    <mergeCell ref="AF541:AF545"/>
    <mergeCell ref="AG541:AG545"/>
    <mergeCell ref="AD536:AD540"/>
    <mergeCell ref="AE536:AE540"/>
    <mergeCell ref="AF536:AF540"/>
    <mergeCell ref="AG536:AG540"/>
    <mergeCell ref="AD526:AD530"/>
    <mergeCell ref="U168:U172"/>
    <mergeCell ref="V168:V172"/>
    <mergeCell ref="W168:W172"/>
    <mergeCell ref="X168:X172"/>
    <mergeCell ref="Y168:Y172"/>
    <mergeCell ref="Z168:Z172"/>
    <mergeCell ref="AA168:AA172"/>
    <mergeCell ref="AB168:AB172"/>
    <mergeCell ref="AC168:AC172"/>
    <mergeCell ref="AD168:AD172"/>
    <mergeCell ref="AE168:AE172"/>
    <mergeCell ref="AF168:AF172"/>
    <mergeCell ref="AG168:AG172"/>
    <mergeCell ref="U486:U490"/>
    <mergeCell ref="V486:V490"/>
    <mergeCell ref="W486:W490"/>
    <mergeCell ref="X486:X490"/>
    <mergeCell ref="Y486:Y490"/>
    <mergeCell ref="Z486:Z490"/>
    <mergeCell ref="AA486:AA490"/>
    <mergeCell ref="AB486:AB490"/>
    <mergeCell ref="AC486:AC490"/>
    <mergeCell ref="AD486:AD490"/>
    <mergeCell ref="AE486:AE490"/>
    <mergeCell ref="AF486:AF490"/>
    <mergeCell ref="AG486:AG490"/>
    <mergeCell ref="AD476:AD480"/>
    <mergeCell ref="AE476:AE480"/>
    <mergeCell ref="AF476:AF480"/>
    <mergeCell ref="AG476:AG480"/>
    <mergeCell ref="U481:U485"/>
    <mergeCell ref="W481:W485"/>
    <mergeCell ref="Q18:S18"/>
    <mergeCell ref="AD646:AD650"/>
    <mergeCell ref="AE646:AE650"/>
    <mergeCell ref="AF646:AF650"/>
    <mergeCell ref="AG646:AG650"/>
    <mergeCell ref="U651:U655"/>
    <mergeCell ref="V651:V655"/>
    <mergeCell ref="W651:W655"/>
    <mergeCell ref="X651:X655"/>
    <mergeCell ref="Y651:Y655"/>
    <mergeCell ref="Z651:Z655"/>
    <mergeCell ref="AA651:AA655"/>
    <mergeCell ref="AB651:AB655"/>
    <mergeCell ref="AC651:AC655"/>
    <mergeCell ref="AD651:AD655"/>
    <mergeCell ref="AE651:AE655"/>
    <mergeCell ref="AF651:AF655"/>
    <mergeCell ref="AG651:AG655"/>
    <mergeCell ref="U646:U650"/>
    <mergeCell ref="V646:V650"/>
    <mergeCell ref="W646:W650"/>
    <mergeCell ref="X646:X650"/>
    <mergeCell ref="Y646:Y650"/>
    <mergeCell ref="Z646:Z650"/>
    <mergeCell ref="AA646:AA650"/>
    <mergeCell ref="AB646:AB650"/>
    <mergeCell ref="AC646:AC650"/>
    <mergeCell ref="AD636:AD640"/>
    <mergeCell ref="AE636:AE640"/>
    <mergeCell ref="AF636:AF640"/>
    <mergeCell ref="AG636:AG640"/>
    <mergeCell ref="AE526:AE530"/>
    <mergeCell ref="AA641:AA645"/>
    <mergeCell ref="AE641:AE645"/>
    <mergeCell ref="AF641:AF645"/>
    <mergeCell ref="AG641:AG645"/>
    <mergeCell ref="U636:U640"/>
    <mergeCell ref="V636:V640"/>
    <mergeCell ref="W636:W640"/>
    <mergeCell ref="X636:X640"/>
    <mergeCell ref="Y636:Y640"/>
    <mergeCell ref="Z636:Z640"/>
    <mergeCell ref="AA636:AA640"/>
    <mergeCell ref="AB636:AB640"/>
    <mergeCell ref="AC636:AC640"/>
    <mergeCell ref="AD626:AD630"/>
    <mergeCell ref="AE626:AE630"/>
    <mergeCell ref="AF626:AF630"/>
    <mergeCell ref="AG626:AG630"/>
    <mergeCell ref="U631:U635"/>
    <mergeCell ref="V631:V635"/>
    <mergeCell ref="W631:W635"/>
    <mergeCell ref="X631:X635"/>
    <mergeCell ref="Y631:Y635"/>
    <mergeCell ref="Z631:Z635"/>
    <mergeCell ref="AA631:AA635"/>
    <mergeCell ref="AB631:AB635"/>
    <mergeCell ref="AC631:AC635"/>
    <mergeCell ref="AD631:AD635"/>
    <mergeCell ref="AE631:AE635"/>
    <mergeCell ref="AF631:AF635"/>
    <mergeCell ref="AG631:AG635"/>
    <mergeCell ref="U626:U630"/>
    <mergeCell ref="V626:V630"/>
    <mergeCell ref="W626:W630"/>
    <mergeCell ref="X626:X630"/>
    <mergeCell ref="Y626:Y630"/>
    <mergeCell ref="Z626:Z630"/>
    <mergeCell ref="AA626:AA630"/>
    <mergeCell ref="AB626:AB630"/>
    <mergeCell ref="AC626:AC630"/>
    <mergeCell ref="AD616:AD620"/>
    <mergeCell ref="AE616:AE620"/>
    <mergeCell ref="AF616:AF620"/>
    <mergeCell ref="AG616:AG620"/>
    <mergeCell ref="U621:U625"/>
    <mergeCell ref="V621:V625"/>
    <mergeCell ref="W621:W625"/>
    <mergeCell ref="X621:X625"/>
    <mergeCell ref="Y621:Y625"/>
    <mergeCell ref="Z621:Z625"/>
    <mergeCell ref="AA621:AA625"/>
    <mergeCell ref="AB621:AB625"/>
    <mergeCell ref="AC621:AC625"/>
    <mergeCell ref="AD621:AD625"/>
    <mergeCell ref="AE621:AE625"/>
    <mergeCell ref="AF621:AF625"/>
    <mergeCell ref="AG621:AG625"/>
    <mergeCell ref="U616:U620"/>
    <mergeCell ref="V616:V620"/>
    <mergeCell ref="W616:W620"/>
    <mergeCell ref="X616:X620"/>
    <mergeCell ref="Y616:Y620"/>
    <mergeCell ref="Z616:Z620"/>
    <mergeCell ref="AA616:AA620"/>
    <mergeCell ref="AB616:AB620"/>
    <mergeCell ref="AC616:AC620"/>
    <mergeCell ref="AD606:AD610"/>
    <mergeCell ref="AE606:AE610"/>
    <mergeCell ref="AF606:AF610"/>
    <mergeCell ref="AG606:AG610"/>
    <mergeCell ref="U611:U615"/>
    <mergeCell ref="V611:V615"/>
    <mergeCell ref="W611:W615"/>
    <mergeCell ref="X611:X615"/>
    <mergeCell ref="Y611:Y615"/>
    <mergeCell ref="Z611:Z615"/>
    <mergeCell ref="AA611:AA615"/>
    <mergeCell ref="AB611:AB615"/>
    <mergeCell ref="AC611:AC615"/>
    <mergeCell ref="AD611:AD615"/>
    <mergeCell ref="AE611:AE615"/>
    <mergeCell ref="AF611:AF615"/>
    <mergeCell ref="AG611:AG615"/>
    <mergeCell ref="U606:U610"/>
    <mergeCell ref="V606:V610"/>
    <mergeCell ref="W606:W610"/>
    <mergeCell ref="X606:X610"/>
    <mergeCell ref="Y606:Y610"/>
    <mergeCell ref="Z606:Z610"/>
    <mergeCell ref="AA606:AA610"/>
    <mergeCell ref="AB606:AB610"/>
    <mergeCell ref="AC606:AC610"/>
    <mergeCell ref="AD596:AD600"/>
    <mergeCell ref="AE596:AE600"/>
    <mergeCell ref="AF596:AF600"/>
    <mergeCell ref="AG596:AG600"/>
    <mergeCell ref="U601:U605"/>
    <mergeCell ref="V601:V605"/>
    <mergeCell ref="W601:W605"/>
    <mergeCell ref="X601:X605"/>
    <mergeCell ref="Y601:Y605"/>
    <mergeCell ref="Z601:Z605"/>
    <mergeCell ref="AA601:AA605"/>
    <mergeCell ref="AB601:AB605"/>
    <mergeCell ref="AC601:AC605"/>
    <mergeCell ref="AD601:AD605"/>
    <mergeCell ref="AE601:AE605"/>
    <mergeCell ref="AG601:AG605"/>
    <mergeCell ref="U596:U600"/>
    <mergeCell ref="V596:V600"/>
    <mergeCell ref="W596:W600"/>
    <mergeCell ref="X596:X600"/>
    <mergeCell ref="Y596:Y600"/>
    <mergeCell ref="Z596:Z600"/>
    <mergeCell ref="AA596:AA600"/>
    <mergeCell ref="AB596:AB600"/>
    <mergeCell ref="AC596:AC600"/>
    <mergeCell ref="AD581:AD585"/>
    <mergeCell ref="AE581:AE585"/>
    <mergeCell ref="AF581:AF585"/>
    <mergeCell ref="AG581:AG585"/>
    <mergeCell ref="U586:U590"/>
    <mergeCell ref="V586:V590"/>
    <mergeCell ref="W586:W590"/>
    <mergeCell ref="X586:X590"/>
    <mergeCell ref="Y586:Y590"/>
    <mergeCell ref="Z586:Z590"/>
    <mergeCell ref="AA586:AA590"/>
    <mergeCell ref="AB586:AB590"/>
    <mergeCell ref="AC586:AC590"/>
    <mergeCell ref="AD586:AD590"/>
    <mergeCell ref="AE586:AE590"/>
    <mergeCell ref="AF586:AF590"/>
    <mergeCell ref="AG586:AG590"/>
    <mergeCell ref="U581:U585"/>
    <mergeCell ref="V581:V585"/>
    <mergeCell ref="W581:W585"/>
    <mergeCell ref="X581:X585"/>
    <mergeCell ref="Y581:Y585"/>
    <mergeCell ref="Z581:Z585"/>
    <mergeCell ref="AA581:AA585"/>
    <mergeCell ref="AB581:AB585"/>
    <mergeCell ref="AC581:AC585"/>
    <mergeCell ref="AD571:AD575"/>
    <mergeCell ref="AE571:AE575"/>
    <mergeCell ref="AF571:AF575"/>
    <mergeCell ref="AG571:AG575"/>
    <mergeCell ref="U576:U580"/>
    <mergeCell ref="V576:V580"/>
    <mergeCell ref="W576:W580"/>
    <mergeCell ref="X576:X580"/>
    <mergeCell ref="Y576:Y580"/>
    <mergeCell ref="Z576:Z580"/>
    <mergeCell ref="AA576:AA580"/>
    <mergeCell ref="AB576:AB580"/>
    <mergeCell ref="AC576:AC580"/>
    <mergeCell ref="AD576:AD580"/>
    <mergeCell ref="AE576:AE580"/>
    <mergeCell ref="AF576:AF580"/>
    <mergeCell ref="AG576:AG580"/>
    <mergeCell ref="U571:U575"/>
    <mergeCell ref="V571:V575"/>
    <mergeCell ref="W571:W575"/>
    <mergeCell ref="X571:X575"/>
    <mergeCell ref="Y571:Y575"/>
    <mergeCell ref="Z571:Z575"/>
    <mergeCell ref="AA571:AA575"/>
    <mergeCell ref="AB571:AB575"/>
    <mergeCell ref="AC571:AC575"/>
    <mergeCell ref="AD561:AD565"/>
    <mergeCell ref="AE561:AE565"/>
    <mergeCell ref="AF561:AF565"/>
    <mergeCell ref="AG561:AG565"/>
    <mergeCell ref="U566:U570"/>
    <mergeCell ref="V566:V570"/>
    <mergeCell ref="W566:W570"/>
    <mergeCell ref="X566:X570"/>
    <mergeCell ref="Y566:Y570"/>
    <mergeCell ref="Z566:Z570"/>
    <mergeCell ref="AA566:AA570"/>
    <mergeCell ref="AB566:AB570"/>
    <mergeCell ref="AC566:AC570"/>
    <mergeCell ref="AD566:AD570"/>
    <mergeCell ref="AE566:AE570"/>
    <mergeCell ref="AF566:AF570"/>
    <mergeCell ref="AG566:AG570"/>
    <mergeCell ref="U561:U565"/>
    <mergeCell ref="V561:V565"/>
    <mergeCell ref="W561:W565"/>
    <mergeCell ref="X561:X565"/>
    <mergeCell ref="Y561:Y565"/>
    <mergeCell ref="Z561:Z565"/>
    <mergeCell ref="AA561:AA565"/>
    <mergeCell ref="AB561:AB565"/>
    <mergeCell ref="AC561:AC565"/>
    <mergeCell ref="AD551:AD555"/>
    <mergeCell ref="AE551:AE555"/>
    <mergeCell ref="AF551:AF555"/>
    <mergeCell ref="AG551:AG555"/>
    <mergeCell ref="U556:U560"/>
    <mergeCell ref="V556:V560"/>
    <mergeCell ref="W556:W560"/>
    <mergeCell ref="X556:X560"/>
    <mergeCell ref="Y556:Y560"/>
    <mergeCell ref="Z556:Z560"/>
    <mergeCell ref="AA556:AA560"/>
    <mergeCell ref="AB556:AB560"/>
    <mergeCell ref="AC556:AC560"/>
    <mergeCell ref="AD556:AD560"/>
    <mergeCell ref="AE556:AE560"/>
    <mergeCell ref="AF556:AF560"/>
    <mergeCell ref="AG556:AG560"/>
    <mergeCell ref="U551:U555"/>
    <mergeCell ref="V551:V555"/>
    <mergeCell ref="W551:W555"/>
    <mergeCell ref="X551:X555"/>
    <mergeCell ref="Y551:Y555"/>
    <mergeCell ref="Z551:Z555"/>
    <mergeCell ref="AA551:AA555"/>
    <mergeCell ref="AB551:AB555"/>
    <mergeCell ref="AC551:AC555"/>
    <mergeCell ref="U546:U550"/>
    <mergeCell ref="V546:V550"/>
    <mergeCell ref="W546:W550"/>
    <mergeCell ref="X546:X550"/>
    <mergeCell ref="Y546:Y550"/>
    <mergeCell ref="Z546:Z550"/>
    <mergeCell ref="AA546:AA550"/>
    <mergeCell ref="AB546:AB550"/>
    <mergeCell ref="AC546:AC550"/>
    <mergeCell ref="AD546:AD550"/>
    <mergeCell ref="AE546:AE550"/>
    <mergeCell ref="AF546:AF550"/>
    <mergeCell ref="AG546:AG550"/>
    <mergeCell ref="U536:U540"/>
    <mergeCell ref="V536:V540"/>
    <mergeCell ref="W536:W540"/>
    <mergeCell ref="X536:X540"/>
    <mergeCell ref="Y536:Y540"/>
    <mergeCell ref="Z536:Z540"/>
    <mergeCell ref="AA536:AA540"/>
    <mergeCell ref="AB536:AB540"/>
    <mergeCell ref="AC536:AC540"/>
    <mergeCell ref="AF526:AF530"/>
    <mergeCell ref="AG526:AG530"/>
    <mergeCell ref="U531:U535"/>
    <mergeCell ref="V531:V535"/>
    <mergeCell ref="W531:W535"/>
    <mergeCell ref="X531:X535"/>
    <mergeCell ref="Y531:Y535"/>
    <mergeCell ref="Z531:Z535"/>
    <mergeCell ref="AA531:AA535"/>
    <mergeCell ref="AB531:AB535"/>
    <mergeCell ref="AC531:AC535"/>
    <mergeCell ref="AD531:AD535"/>
    <mergeCell ref="AE531:AE535"/>
    <mergeCell ref="AF531:AF535"/>
    <mergeCell ref="AG531:AG535"/>
    <mergeCell ref="U526:U530"/>
    <mergeCell ref="V526:V530"/>
    <mergeCell ref="W526:W530"/>
    <mergeCell ref="X526:X530"/>
    <mergeCell ref="Y526:Y530"/>
    <mergeCell ref="Z526:Z530"/>
    <mergeCell ref="AA526:AA530"/>
    <mergeCell ref="AB526:AB530"/>
    <mergeCell ref="AC526:AC530"/>
    <mergeCell ref="AD516:AD520"/>
    <mergeCell ref="AE516:AE520"/>
    <mergeCell ref="AF516:AF520"/>
    <mergeCell ref="AG516:AG520"/>
    <mergeCell ref="U521:U525"/>
    <mergeCell ref="V521:V525"/>
    <mergeCell ref="W521:W525"/>
    <mergeCell ref="X521:X525"/>
    <mergeCell ref="Y521:Y525"/>
    <mergeCell ref="Z521:Z525"/>
    <mergeCell ref="AA521:AA525"/>
    <mergeCell ref="AB521:AB525"/>
    <mergeCell ref="AC521:AC525"/>
    <mergeCell ref="AD521:AD525"/>
    <mergeCell ref="AE521:AE525"/>
    <mergeCell ref="AF521:AF525"/>
    <mergeCell ref="AG521:AG525"/>
    <mergeCell ref="U516:U520"/>
    <mergeCell ref="V516:V520"/>
    <mergeCell ref="W516:W520"/>
    <mergeCell ref="X516:X520"/>
    <mergeCell ref="Y516:Y520"/>
    <mergeCell ref="Z516:Z520"/>
    <mergeCell ref="AA516:AA520"/>
    <mergeCell ref="AB516:AB520"/>
    <mergeCell ref="AC516:AC520"/>
    <mergeCell ref="AD506:AD510"/>
    <mergeCell ref="AE506:AE510"/>
    <mergeCell ref="AF506:AF510"/>
    <mergeCell ref="AG506:AG510"/>
    <mergeCell ref="U511:U515"/>
    <mergeCell ref="V511:V515"/>
    <mergeCell ref="W511:W515"/>
    <mergeCell ref="X511:X515"/>
    <mergeCell ref="Y511:Y515"/>
    <mergeCell ref="Z511:Z515"/>
    <mergeCell ref="AA511:AA515"/>
    <mergeCell ref="AB511:AB515"/>
    <mergeCell ref="AC511:AC515"/>
    <mergeCell ref="AD511:AD515"/>
    <mergeCell ref="AE511:AE515"/>
    <mergeCell ref="AF511:AF515"/>
    <mergeCell ref="AG511:AG515"/>
    <mergeCell ref="U506:U510"/>
    <mergeCell ref="V506:V510"/>
    <mergeCell ref="W506:W510"/>
    <mergeCell ref="X506:X510"/>
    <mergeCell ref="Y506:Y510"/>
    <mergeCell ref="Z506:Z510"/>
    <mergeCell ref="AA506:AA510"/>
    <mergeCell ref="AB506:AB510"/>
    <mergeCell ref="AC506:AC510"/>
    <mergeCell ref="AD491:AD495"/>
    <mergeCell ref="AE491:AE495"/>
    <mergeCell ref="AF491:AF495"/>
    <mergeCell ref="AG491:AG495"/>
    <mergeCell ref="U496:U500"/>
    <mergeCell ref="V496:V500"/>
    <mergeCell ref="W496:W500"/>
    <mergeCell ref="X496:X500"/>
    <mergeCell ref="Y496:Y500"/>
    <mergeCell ref="Z496:Z500"/>
    <mergeCell ref="AA496:AA500"/>
    <mergeCell ref="AB496:AB500"/>
    <mergeCell ref="AC496:AC500"/>
    <mergeCell ref="AD496:AD500"/>
    <mergeCell ref="AE496:AE500"/>
    <mergeCell ref="AF496:AF500"/>
    <mergeCell ref="AG496:AG500"/>
    <mergeCell ref="U491:U495"/>
    <mergeCell ref="V491:V495"/>
    <mergeCell ref="W491:W495"/>
    <mergeCell ref="X491:X495"/>
    <mergeCell ref="Y491:Y495"/>
    <mergeCell ref="Z491:Z495"/>
    <mergeCell ref="AA491:AA495"/>
    <mergeCell ref="AB491:AB495"/>
    <mergeCell ref="AC491:AC495"/>
    <mergeCell ref="X481:X485"/>
    <mergeCell ref="Y481:Y485"/>
    <mergeCell ref="Z481:Z485"/>
    <mergeCell ref="AA481:AA485"/>
    <mergeCell ref="AB481:AB485"/>
    <mergeCell ref="AC481:AC485"/>
    <mergeCell ref="AD481:AD485"/>
    <mergeCell ref="AE481:AE485"/>
    <mergeCell ref="AF481:AF485"/>
    <mergeCell ref="AG481:AG485"/>
    <mergeCell ref="U476:U480"/>
    <mergeCell ref="V476:V480"/>
    <mergeCell ref="W476:W480"/>
    <mergeCell ref="X476:X480"/>
    <mergeCell ref="Y476:Y480"/>
    <mergeCell ref="Z476:Z480"/>
    <mergeCell ref="AA476:AA480"/>
    <mergeCell ref="AB476:AB480"/>
    <mergeCell ref="AC476:AC480"/>
    <mergeCell ref="V481:V485"/>
    <mergeCell ref="AD466:AD470"/>
    <mergeCell ref="AE466:AE470"/>
    <mergeCell ref="AF466:AF470"/>
    <mergeCell ref="AG466:AG470"/>
    <mergeCell ref="U471:U475"/>
    <mergeCell ref="V471:V475"/>
    <mergeCell ref="W471:W475"/>
    <mergeCell ref="X471:X475"/>
    <mergeCell ref="Y471:Y475"/>
    <mergeCell ref="Z471:Z475"/>
    <mergeCell ref="AA471:AA475"/>
    <mergeCell ref="AB471:AB475"/>
    <mergeCell ref="AC471:AC475"/>
    <mergeCell ref="AD471:AD475"/>
    <mergeCell ref="AE471:AE475"/>
    <mergeCell ref="AF471:AF475"/>
    <mergeCell ref="AG471:AG475"/>
    <mergeCell ref="U466:U470"/>
    <mergeCell ref="V466:V470"/>
    <mergeCell ref="W466:W470"/>
    <mergeCell ref="X466:X470"/>
    <mergeCell ref="Y466:Y470"/>
    <mergeCell ref="Z466:Z470"/>
    <mergeCell ref="AA466:AA470"/>
    <mergeCell ref="AB466:AB470"/>
    <mergeCell ref="AC466:AC470"/>
    <mergeCell ref="AD456:AD460"/>
    <mergeCell ref="AE456:AE460"/>
    <mergeCell ref="AF456:AF460"/>
    <mergeCell ref="AG456:AG460"/>
    <mergeCell ref="U461:U465"/>
    <mergeCell ref="V461:V465"/>
    <mergeCell ref="W461:W465"/>
    <mergeCell ref="X461:X465"/>
    <mergeCell ref="Y461:Y465"/>
    <mergeCell ref="Z461:Z465"/>
    <mergeCell ref="AA461:AA465"/>
    <mergeCell ref="AB461:AB465"/>
    <mergeCell ref="AC461:AC465"/>
    <mergeCell ref="AD461:AD465"/>
    <mergeCell ref="AE461:AE465"/>
    <mergeCell ref="AF461:AF465"/>
    <mergeCell ref="AG461:AG465"/>
    <mergeCell ref="U456:U460"/>
    <mergeCell ref="V456:V460"/>
    <mergeCell ref="W456:W460"/>
    <mergeCell ref="X456:X460"/>
    <mergeCell ref="Y456:Y460"/>
    <mergeCell ref="Z456:Z460"/>
    <mergeCell ref="AA456:AA460"/>
    <mergeCell ref="AB456:AB460"/>
    <mergeCell ref="AC456:AC460"/>
    <mergeCell ref="AD446:AD450"/>
    <mergeCell ref="AE446:AE450"/>
    <mergeCell ref="AF446:AF450"/>
    <mergeCell ref="AG446:AG450"/>
    <mergeCell ref="U451:U455"/>
    <mergeCell ref="V451:V455"/>
    <mergeCell ref="W451:W455"/>
    <mergeCell ref="X451:X455"/>
    <mergeCell ref="Y451:Y455"/>
    <mergeCell ref="Z451:Z455"/>
    <mergeCell ref="AA451:AA455"/>
    <mergeCell ref="AB451:AB455"/>
    <mergeCell ref="AC451:AC455"/>
    <mergeCell ref="AD451:AD455"/>
    <mergeCell ref="AE451:AE455"/>
    <mergeCell ref="AF451:AF455"/>
    <mergeCell ref="AG451:AG455"/>
    <mergeCell ref="U446:U450"/>
    <mergeCell ref="V446:V450"/>
    <mergeCell ref="W446:W450"/>
    <mergeCell ref="X446:X450"/>
    <mergeCell ref="Y446:Y450"/>
    <mergeCell ref="Z446:Z450"/>
    <mergeCell ref="AA446:AA450"/>
    <mergeCell ref="AB446:AB450"/>
    <mergeCell ref="AC446:AC450"/>
    <mergeCell ref="AD436:AD440"/>
    <mergeCell ref="AE436:AE440"/>
    <mergeCell ref="AF436:AF440"/>
    <mergeCell ref="AG436:AG440"/>
    <mergeCell ref="U441:U445"/>
    <mergeCell ref="V441:V445"/>
    <mergeCell ref="W441:W445"/>
    <mergeCell ref="X441:X445"/>
    <mergeCell ref="Y441:Y445"/>
    <mergeCell ref="Z441:Z445"/>
    <mergeCell ref="AA441:AA445"/>
    <mergeCell ref="AB441:AB445"/>
    <mergeCell ref="AC441:AC445"/>
    <mergeCell ref="AD441:AD445"/>
    <mergeCell ref="AE441:AE445"/>
    <mergeCell ref="AF441:AF445"/>
    <mergeCell ref="AG441:AG445"/>
    <mergeCell ref="U436:U440"/>
    <mergeCell ref="V436:V440"/>
    <mergeCell ref="W436:W440"/>
    <mergeCell ref="X436:X440"/>
    <mergeCell ref="Y436:Y440"/>
    <mergeCell ref="Z436:Z440"/>
    <mergeCell ref="AA436:AA440"/>
    <mergeCell ref="AB436:AB440"/>
    <mergeCell ref="AC436:AC440"/>
    <mergeCell ref="AD425:AD429"/>
    <mergeCell ref="AE425:AE429"/>
    <mergeCell ref="AF425:AF429"/>
    <mergeCell ref="AG425:AG429"/>
    <mergeCell ref="U431:U435"/>
    <mergeCell ref="V431:V435"/>
    <mergeCell ref="W431:W435"/>
    <mergeCell ref="X431:X435"/>
    <mergeCell ref="Y431:Y435"/>
    <mergeCell ref="Z431:Z435"/>
    <mergeCell ref="AA431:AA435"/>
    <mergeCell ref="AB431:AB435"/>
    <mergeCell ref="AC431:AC435"/>
    <mergeCell ref="AD431:AD435"/>
    <mergeCell ref="AE431:AE435"/>
    <mergeCell ref="AF431:AF435"/>
    <mergeCell ref="AG431:AG435"/>
    <mergeCell ref="U425:U429"/>
    <mergeCell ref="V425:V429"/>
    <mergeCell ref="W425:W429"/>
    <mergeCell ref="X425:X429"/>
    <mergeCell ref="Y425:Y429"/>
    <mergeCell ref="Z425:Z429"/>
    <mergeCell ref="AA425:AA429"/>
    <mergeCell ref="AB425:AB429"/>
    <mergeCell ref="AC425:AC429"/>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D405:AD409"/>
    <mergeCell ref="AE405:AE409"/>
    <mergeCell ref="AF405:AF409"/>
    <mergeCell ref="AG405:AG409"/>
    <mergeCell ref="U410:U414"/>
    <mergeCell ref="V410:V414"/>
    <mergeCell ref="W410:W414"/>
    <mergeCell ref="X410:X414"/>
    <mergeCell ref="Y410:Y414"/>
    <mergeCell ref="Z410:Z414"/>
    <mergeCell ref="AA410:AA414"/>
    <mergeCell ref="AB410:AB414"/>
    <mergeCell ref="AC410:AC414"/>
    <mergeCell ref="AD410:AD414"/>
    <mergeCell ref="AE410:AE414"/>
    <mergeCell ref="AF410:AF414"/>
    <mergeCell ref="AG410:AG414"/>
    <mergeCell ref="U405:U409"/>
    <mergeCell ref="V405:V409"/>
    <mergeCell ref="W405:W409"/>
    <mergeCell ref="X405:X409"/>
    <mergeCell ref="Y405:Y409"/>
    <mergeCell ref="Z405:Z409"/>
    <mergeCell ref="AA405:AA409"/>
    <mergeCell ref="AB405:AB409"/>
    <mergeCell ref="AC405:AC409"/>
    <mergeCell ref="AD395:AD399"/>
    <mergeCell ref="AE395:AE399"/>
    <mergeCell ref="AF395:AF399"/>
    <mergeCell ref="AG395:AG399"/>
    <mergeCell ref="U400:U404"/>
    <mergeCell ref="V400:V404"/>
    <mergeCell ref="W400:W404"/>
    <mergeCell ref="X400:X404"/>
    <mergeCell ref="Y400:Y404"/>
    <mergeCell ref="Z400:Z404"/>
    <mergeCell ref="AA400:AA404"/>
    <mergeCell ref="AB400:AB404"/>
    <mergeCell ref="AC400:AC404"/>
    <mergeCell ref="AD400:AD404"/>
    <mergeCell ref="AE400:AE404"/>
    <mergeCell ref="AF400:AF404"/>
    <mergeCell ref="AG400:AG404"/>
    <mergeCell ref="U395:U399"/>
    <mergeCell ref="V395:V399"/>
    <mergeCell ref="W395:W399"/>
    <mergeCell ref="X395:X399"/>
    <mergeCell ref="Y395:Y399"/>
    <mergeCell ref="Z395:Z399"/>
    <mergeCell ref="AA395:AA399"/>
    <mergeCell ref="AB395:AB399"/>
    <mergeCell ref="AC395:AC399"/>
    <mergeCell ref="AD385:AD389"/>
    <mergeCell ref="AE385:AE389"/>
    <mergeCell ref="AF385:AF389"/>
    <mergeCell ref="AG385:AG389"/>
    <mergeCell ref="U390:U394"/>
    <mergeCell ref="V390:V394"/>
    <mergeCell ref="W390:W394"/>
    <mergeCell ref="X390:X394"/>
    <mergeCell ref="Y390:Y394"/>
    <mergeCell ref="Z390:Z394"/>
    <mergeCell ref="AA390:AA394"/>
    <mergeCell ref="AB390:AB394"/>
    <mergeCell ref="AC390:AC394"/>
    <mergeCell ref="AD390:AD394"/>
    <mergeCell ref="AE390:AE394"/>
    <mergeCell ref="AF390:AF394"/>
    <mergeCell ref="AG390:AG394"/>
    <mergeCell ref="U385:U389"/>
    <mergeCell ref="V385:V389"/>
    <mergeCell ref="W385:W389"/>
    <mergeCell ref="X385:X389"/>
    <mergeCell ref="Y385:Y389"/>
    <mergeCell ref="Z385:Z389"/>
    <mergeCell ref="AA385:AA389"/>
    <mergeCell ref="AB385:AB389"/>
    <mergeCell ref="AC385:AC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D355:AD359"/>
    <mergeCell ref="AE355:AE359"/>
    <mergeCell ref="AF355:AF359"/>
    <mergeCell ref="AG355:AG359"/>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5:U359"/>
    <mergeCell ref="V355:V359"/>
    <mergeCell ref="W355:W359"/>
    <mergeCell ref="X355:X359"/>
    <mergeCell ref="Y355:Y359"/>
    <mergeCell ref="Z355:Z359"/>
    <mergeCell ref="AA355:AA359"/>
    <mergeCell ref="AB355:AB359"/>
    <mergeCell ref="AC355:AC359"/>
    <mergeCell ref="AD345:AD349"/>
    <mergeCell ref="AE345:AE349"/>
    <mergeCell ref="AF345:AF349"/>
    <mergeCell ref="AG345:AG349"/>
    <mergeCell ref="U350:U354"/>
    <mergeCell ref="V350:V354"/>
    <mergeCell ref="W350:W354"/>
    <mergeCell ref="X350:X354"/>
    <mergeCell ref="Y350:Y354"/>
    <mergeCell ref="Z350:Z354"/>
    <mergeCell ref="AA350:AA354"/>
    <mergeCell ref="AB350:AB354"/>
    <mergeCell ref="AC350:AC354"/>
    <mergeCell ref="AD350:AD354"/>
    <mergeCell ref="AE350:AE354"/>
    <mergeCell ref="AF350:AF354"/>
    <mergeCell ref="AG350:AG354"/>
    <mergeCell ref="U345:U349"/>
    <mergeCell ref="V345:V349"/>
    <mergeCell ref="W345:W349"/>
    <mergeCell ref="X345:X349"/>
    <mergeCell ref="Y345:Y349"/>
    <mergeCell ref="Z345:Z349"/>
    <mergeCell ref="AA345:AA349"/>
    <mergeCell ref="AB345:AB349"/>
    <mergeCell ref="AC345:AC349"/>
    <mergeCell ref="AD335:AD339"/>
    <mergeCell ref="AE335:AE339"/>
    <mergeCell ref="AF335:AF339"/>
    <mergeCell ref="AG335:AG339"/>
    <mergeCell ref="U340:U344"/>
    <mergeCell ref="V340:V344"/>
    <mergeCell ref="W340:W344"/>
    <mergeCell ref="X340:X344"/>
    <mergeCell ref="Y340:Y344"/>
    <mergeCell ref="Z340:Z344"/>
    <mergeCell ref="AA340:AA344"/>
    <mergeCell ref="AB340:AB344"/>
    <mergeCell ref="AC340:AC344"/>
    <mergeCell ref="AD340:AD344"/>
    <mergeCell ref="AE340:AE344"/>
    <mergeCell ref="AF340:AF344"/>
    <mergeCell ref="AG340:AG344"/>
    <mergeCell ref="U335:U339"/>
    <mergeCell ref="V335:V339"/>
    <mergeCell ref="W335:W339"/>
    <mergeCell ref="X335:X339"/>
    <mergeCell ref="Y335:Y339"/>
    <mergeCell ref="Z335:Z339"/>
    <mergeCell ref="AA335:AA339"/>
    <mergeCell ref="AB335:AB339"/>
    <mergeCell ref="AC335:AC339"/>
    <mergeCell ref="AD325:AD329"/>
    <mergeCell ref="AE325:AE329"/>
    <mergeCell ref="AF325:AF329"/>
    <mergeCell ref="AG325:AG329"/>
    <mergeCell ref="U330:U334"/>
    <mergeCell ref="V330:V334"/>
    <mergeCell ref="W330:W334"/>
    <mergeCell ref="X330:X334"/>
    <mergeCell ref="Y330:Y334"/>
    <mergeCell ref="Z330:Z334"/>
    <mergeCell ref="AA330:AA334"/>
    <mergeCell ref="AB330:AB334"/>
    <mergeCell ref="AC330:AC334"/>
    <mergeCell ref="AD330:AD334"/>
    <mergeCell ref="AE330:AE334"/>
    <mergeCell ref="AF330:AF334"/>
    <mergeCell ref="AG330:AG334"/>
    <mergeCell ref="U325:U329"/>
    <mergeCell ref="V325:V329"/>
    <mergeCell ref="W325:W329"/>
    <mergeCell ref="X325:X329"/>
    <mergeCell ref="Y325:Y329"/>
    <mergeCell ref="Z325:Z329"/>
    <mergeCell ref="AA325:AA329"/>
    <mergeCell ref="AB325:AB329"/>
    <mergeCell ref="AC325:AC329"/>
    <mergeCell ref="AD315:AD319"/>
    <mergeCell ref="AE315:AE319"/>
    <mergeCell ref="AF315:AF319"/>
    <mergeCell ref="AG315:AG319"/>
    <mergeCell ref="U320:U324"/>
    <mergeCell ref="V320:V324"/>
    <mergeCell ref="W320:W324"/>
    <mergeCell ref="X320:X324"/>
    <mergeCell ref="Y320:Y324"/>
    <mergeCell ref="Z320:Z324"/>
    <mergeCell ref="AA320:AA324"/>
    <mergeCell ref="AB320:AB324"/>
    <mergeCell ref="AC320:AC324"/>
    <mergeCell ref="AD320:AD324"/>
    <mergeCell ref="AE320:AE324"/>
    <mergeCell ref="AF320:AF324"/>
    <mergeCell ref="AG320:AG324"/>
    <mergeCell ref="U315:U319"/>
    <mergeCell ref="V315:V319"/>
    <mergeCell ref="W315:W319"/>
    <mergeCell ref="X315:X319"/>
    <mergeCell ref="Y315:Y319"/>
    <mergeCell ref="Z315:Z319"/>
    <mergeCell ref="AA315:AA319"/>
    <mergeCell ref="AB315:AB319"/>
    <mergeCell ref="AC315:AC319"/>
    <mergeCell ref="AD305:AD309"/>
    <mergeCell ref="AE305:AE309"/>
    <mergeCell ref="AF305:AF309"/>
    <mergeCell ref="AG305:AG309"/>
    <mergeCell ref="U310:U314"/>
    <mergeCell ref="V310:V314"/>
    <mergeCell ref="W310:W314"/>
    <mergeCell ref="X310:X314"/>
    <mergeCell ref="Y310:Y314"/>
    <mergeCell ref="Z310:Z314"/>
    <mergeCell ref="AA310:AA314"/>
    <mergeCell ref="AB310:AB314"/>
    <mergeCell ref="AC310:AC314"/>
    <mergeCell ref="AD310:AD314"/>
    <mergeCell ref="AE310:AE314"/>
    <mergeCell ref="AF310:AF314"/>
    <mergeCell ref="AG310:AG314"/>
    <mergeCell ref="U305:U309"/>
    <mergeCell ref="V305:V309"/>
    <mergeCell ref="W305:W309"/>
    <mergeCell ref="X305:X309"/>
    <mergeCell ref="Y305:Y309"/>
    <mergeCell ref="Z305:Z309"/>
    <mergeCell ref="AA305:AA309"/>
    <mergeCell ref="AB305:AB309"/>
    <mergeCell ref="AC305:AC309"/>
    <mergeCell ref="AD294:AD298"/>
    <mergeCell ref="AE294:AE298"/>
    <mergeCell ref="AF294:AF298"/>
    <mergeCell ref="AG294:AG298"/>
    <mergeCell ref="U300:U304"/>
    <mergeCell ref="V300:V304"/>
    <mergeCell ref="W300:W304"/>
    <mergeCell ref="X300:X304"/>
    <mergeCell ref="Y300:Y304"/>
    <mergeCell ref="Z300:Z304"/>
    <mergeCell ref="AA300:AA304"/>
    <mergeCell ref="AB300:AB304"/>
    <mergeCell ref="AC300:AC304"/>
    <mergeCell ref="AD300:AD304"/>
    <mergeCell ref="AE300:AE304"/>
    <mergeCell ref="AF300:AF304"/>
    <mergeCell ref="AG300:AG304"/>
    <mergeCell ref="U294:U298"/>
    <mergeCell ref="V294:V298"/>
    <mergeCell ref="W294:W298"/>
    <mergeCell ref="X294:X298"/>
    <mergeCell ref="Y294:Y298"/>
    <mergeCell ref="Z294:Z298"/>
    <mergeCell ref="AA294:AA298"/>
    <mergeCell ref="AB294:AB298"/>
    <mergeCell ref="AC294:AC298"/>
    <mergeCell ref="AD284:AD288"/>
    <mergeCell ref="AE284:AE288"/>
    <mergeCell ref="AF284:AF288"/>
    <mergeCell ref="AG284:AG288"/>
    <mergeCell ref="U289:U293"/>
    <mergeCell ref="V289:V293"/>
    <mergeCell ref="W289:W293"/>
    <mergeCell ref="X289:X293"/>
    <mergeCell ref="Y289:Y293"/>
    <mergeCell ref="Z289:Z293"/>
    <mergeCell ref="AA289:AA293"/>
    <mergeCell ref="AB289:AB293"/>
    <mergeCell ref="AC289:AC293"/>
    <mergeCell ref="AD289:AD293"/>
    <mergeCell ref="AE289:AE293"/>
    <mergeCell ref="AF289:AF293"/>
    <mergeCell ref="AG289:AG293"/>
    <mergeCell ref="U284:U288"/>
    <mergeCell ref="V284:V288"/>
    <mergeCell ref="W284:W288"/>
    <mergeCell ref="X284:X288"/>
    <mergeCell ref="Y284:Y288"/>
    <mergeCell ref="Z284:Z288"/>
    <mergeCell ref="AA284:AA288"/>
    <mergeCell ref="AB284:AB288"/>
    <mergeCell ref="AC284:AC288"/>
    <mergeCell ref="AD274:AD278"/>
    <mergeCell ref="AE274:AE278"/>
    <mergeCell ref="AF274:AF278"/>
    <mergeCell ref="AG274:AG278"/>
    <mergeCell ref="U279:U283"/>
    <mergeCell ref="V279:V283"/>
    <mergeCell ref="W279:W283"/>
    <mergeCell ref="X279:X283"/>
    <mergeCell ref="Y279:Y283"/>
    <mergeCell ref="Z279:Z283"/>
    <mergeCell ref="AA279:AA283"/>
    <mergeCell ref="AB279:AB283"/>
    <mergeCell ref="AC279:AC283"/>
    <mergeCell ref="AD279:AD283"/>
    <mergeCell ref="AE279:AE283"/>
    <mergeCell ref="AF279:AF283"/>
    <mergeCell ref="AG279:AG283"/>
    <mergeCell ref="U274:U278"/>
    <mergeCell ref="V274:V278"/>
    <mergeCell ref="W274:W278"/>
    <mergeCell ref="X274:X278"/>
    <mergeCell ref="Y274:Y278"/>
    <mergeCell ref="Z274:Z278"/>
    <mergeCell ref="AA274:AA278"/>
    <mergeCell ref="AB274:AB278"/>
    <mergeCell ref="AC274:AC278"/>
    <mergeCell ref="AD263:AD267"/>
    <mergeCell ref="AE263:AE267"/>
    <mergeCell ref="AF263:AF267"/>
    <mergeCell ref="AG263:AG267"/>
    <mergeCell ref="U269:U273"/>
    <mergeCell ref="V269:V273"/>
    <mergeCell ref="W269:W273"/>
    <mergeCell ref="X269:X273"/>
    <mergeCell ref="Y269:Y273"/>
    <mergeCell ref="Z269:Z273"/>
    <mergeCell ref="AA269:AA273"/>
    <mergeCell ref="AB269:AB273"/>
    <mergeCell ref="AC269:AC273"/>
    <mergeCell ref="AD269:AD273"/>
    <mergeCell ref="AE269:AE273"/>
    <mergeCell ref="AF269:AF273"/>
    <mergeCell ref="AG269:AG273"/>
    <mergeCell ref="U263:U267"/>
    <mergeCell ref="V263:V267"/>
    <mergeCell ref="W263:W267"/>
    <mergeCell ref="X263:X267"/>
    <mergeCell ref="Y263:Y267"/>
    <mergeCell ref="Z263:Z267"/>
    <mergeCell ref="AA263:AA267"/>
    <mergeCell ref="AB263:AB267"/>
    <mergeCell ref="AC263:AC267"/>
    <mergeCell ref="AD253:AD257"/>
    <mergeCell ref="AE253:AE257"/>
    <mergeCell ref="AF253:AF257"/>
    <mergeCell ref="AG253:AG257"/>
    <mergeCell ref="U258:U262"/>
    <mergeCell ref="V258:V262"/>
    <mergeCell ref="W258:W262"/>
    <mergeCell ref="X258:X262"/>
    <mergeCell ref="Y258:Y262"/>
    <mergeCell ref="Z258:Z262"/>
    <mergeCell ref="AA258:AA262"/>
    <mergeCell ref="AB258:AB262"/>
    <mergeCell ref="AC258:AC262"/>
    <mergeCell ref="AD258:AD262"/>
    <mergeCell ref="AE258:AE262"/>
    <mergeCell ref="AF258:AF262"/>
    <mergeCell ref="AG258:AG262"/>
    <mergeCell ref="U253:U257"/>
    <mergeCell ref="V253:V257"/>
    <mergeCell ref="W253:W257"/>
    <mergeCell ref="X253:X257"/>
    <mergeCell ref="Y253:Y257"/>
    <mergeCell ref="Z253:Z257"/>
    <mergeCell ref="AA253:AA257"/>
    <mergeCell ref="AB253:AB257"/>
    <mergeCell ref="AC253:AC257"/>
    <mergeCell ref="AD243:AD247"/>
    <mergeCell ref="AE243:AE247"/>
    <mergeCell ref="AF243:AF247"/>
    <mergeCell ref="AG243:AG247"/>
    <mergeCell ref="U248:U252"/>
    <mergeCell ref="V248:V252"/>
    <mergeCell ref="W248:W252"/>
    <mergeCell ref="X248:X252"/>
    <mergeCell ref="Y248:Y252"/>
    <mergeCell ref="Z248:Z252"/>
    <mergeCell ref="AA248:AA252"/>
    <mergeCell ref="AB248:AB252"/>
    <mergeCell ref="AC248:AC252"/>
    <mergeCell ref="AD248:AD252"/>
    <mergeCell ref="AE248:AE252"/>
    <mergeCell ref="AF248:AF252"/>
    <mergeCell ref="AG248:AG252"/>
    <mergeCell ref="U243:U247"/>
    <mergeCell ref="V243:V247"/>
    <mergeCell ref="W243:W247"/>
    <mergeCell ref="X243:X247"/>
    <mergeCell ref="Y243:Y247"/>
    <mergeCell ref="Z243:Z247"/>
    <mergeCell ref="AA243:AA247"/>
    <mergeCell ref="AB243:AB247"/>
    <mergeCell ref="AC243:AC247"/>
    <mergeCell ref="AD233:AD237"/>
    <mergeCell ref="AE233:AE237"/>
    <mergeCell ref="AF233:AF237"/>
    <mergeCell ref="AG233:AG237"/>
    <mergeCell ref="U238:U242"/>
    <mergeCell ref="V238:V242"/>
    <mergeCell ref="W238:W242"/>
    <mergeCell ref="X238:X242"/>
    <mergeCell ref="Y238:Y242"/>
    <mergeCell ref="Z238:Z242"/>
    <mergeCell ref="AA238:AA242"/>
    <mergeCell ref="AB238:AB242"/>
    <mergeCell ref="AC238:AC242"/>
    <mergeCell ref="AD238:AD242"/>
    <mergeCell ref="AE238:AE242"/>
    <mergeCell ref="AF238:AF242"/>
    <mergeCell ref="AG238:AG242"/>
    <mergeCell ref="U233:U237"/>
    <mergeCell ref="V233:V237"/>
    <mergeCell ref="W233:W237"/>
    <mergeCell ref="X233:X237"/>
    <mergeCell ref="Y233:Y237"/>
    <mergeCell ref="Z233:Z237"/>
    <mergeCell ref="AA233:AA237"/>
    <mergeCell ref="AB233:AB237"/>
    <mergeCell ref="AC233:AC237"/>
    <mergeCell ref="AD223:AD227"/>
    <mergeCell ref="AE223:AE227"/>
    <mergeCell ref="AF223:AF227"/>
    <mergeCell ref="AG223:AG227"/>
    <mergeCell ref="U228:U232"/>
    <mergeCell ref="V228:V232"/>
    <mergeCell ref="W228:W232"/>
    <mergeCell ref="X228:X232"/>
    <mergeCell ref="Y228:Y232"/>
    <mergeCell ref="Z228:Z232"/>
    <mergeCell ref="AA228:AA232"/>
    <mergeCell ref="AB228:AB232"/>
    <mergeCell ref="AC228:AC232"/>
    <mergeCell ref="AD228:AD232"/>
    <mergeCell ref="AE228:AE232"/>
    <mergeCell ref="AF228:AF232"/>
    <mergeCell ref="AG228:AG232"/>
    <mergeCell ref="U223:U227"/>
    <mergeCell ref="V223:V227"/>
    <mergeCell ref="W223:W227"/>
    <mergeCell ref="X223:X227"/>
    <mergeCell ref="Y223:Y227"/>
    <mergeCell ref="Z223:Z227"/>
    <mergeCell ref="AA223:AA227"/>
    <mergeCell ref="AB223:AB227"/>
    <mergeCell ref="AC223:AC227"/>
    <mergeCell ref="AD213:AD217"/>
    <mergeCell ref="AE213:AE217"/>
    <mergeCell ref="AF213:AF217"/>
    <mergeCell ref="AG213:AG217"/>
    <mergeCell ref="U218:U222"/>
    <mergeCell ref="V218:V222"/>
    <mergeCell ref="W218:W222"/>
    <mergeCell ref="X218:X222"/>
    <mergeCell ref="Y218:Y222"/>
    <mergeCell ref="Z218:Z222"/>
    <mergeCell ref="AA218:AA222"/>
    <mergeCell ref="AB218:AB222"/>
    <mergeCell ref="AC218:AC222"/>
    <mergeCell ref="AD218:AD222"/>
    <mergeCell ref="AE218:AE222"/>
    <mergeCell ref="AF218:AF222"/>
    <mergeCell ref="AG218:AG222"/>
    <mergeCell ref="U213:U217"/>
    <mergeCell ref="V213:V217"/>
    <mergeCell ref="W213:W217"/>
    <mergeCell ref="X213:X217"/>
    <mergeCell ref="Y213:Y217"/>
    <mergeCell ref="Z213:Z217"/>
    <mergeCell ref="AA213:AA217"/>
    <mergeCell ref="AB213:AB217"/>
    <mergeCell ref="AC213:AC217"/>
    <mergeCell ref="AD203:AD207"/>
    <mergeCell ref="AE203:AE207"/>
    <mergeCell ref="AF203:AF207"/>
    <mergeCell ref="AG203:AG207"/>
    <mergeCell ref="U208:U212"/>
    <mergeCell ref="V208:V212"/>
    <mergeCell ref="W208:W212"/>
    <mergeCell ref="X208:X212"/>
    <mergeCell ref="Y208:Y212"/>
    <mergeCell ref="Z208:Z212"/>
    <mergeCell ref="AA208:AA212"/>
    <mergeCell ref="AB208:AB212"/>
    <mergeCell ref="AC208:AC212"/>
    <mergeCell ref="AD208:AD212"/>
    <mergeCell ref="AE208:AE212"/>
    <mergeCell ref="AF208:AF212"/>
    <mergeCell ref="AG208:AG212"/>
    <mergeCell ref="U203:U207"/>
    <mergeCell ref="V203:V207"/>
    <mergeCell ref="W203:W207"/>
    <mergeCell ref="X203:X207"/>
    <mergeCell ref="Y203:Y207"/>
    <mergeCell ref="Z203:Z207"/>
    <mergeCell ref="AA203:AA207"/>
    <mergeCell ref="AB203:AB207"/>
    <mergeCell ref="AC203:AC207"/>
    <mergeCell ref="AD193:AD197"/>
    <mergeCell ref="AE193:AE197"/>
    <mergeCell ref="AF193:AF197"/>
    <mergeCell ref="AG193:AG197"/>
    <mergeCell ref="U198:U202"/>
    <mergeCell ref="V198:V202"/>
    <mergeCell ref="W198:W202"/>
    <mergeCell ref="X198:X202"/>
    <mergeCell ref="Y198:Y202"/>
    <mergeCell ref="Z198:Z202"/>
    <mergeCell ref="AA198:AA202"/>
    <mergeCell ref="AB198:AB202"/>
    <mergeCell ref="AC198:AC202"/>
    <mergeCell ref="AD198:AD202"/>
    <mergeCell ref="AE198:AE202"/>
    <mergeCell ref="AF198:AF202"/>
    <mergeCell ref="AG198:AG202"/>
    <mergeCell ref="U193:U197"/>
    <mergeCell ref="V193:V197"/>
    <mergeCell ref="W193:W197"/>
    <mergeCell ref="X193:X197"/>
    <mergeCell ref="Y193:Y197"/>
    <mergeCell ref="Z193:Z197"/>
    <mergeCell ref="AA193:AA197"/>
    <mergeCell ref="AB193:AB197"/>
    <mergeCell ref="AC193:AC197"/>
    <mergeCell ref="AD183:AD187"/>
    <mergeCell ref="AE183:AE187"/>
    <mergeCell ref="AF183:AF187"/>
    <mergeCell ref="AG183:AG187"/>
    <mergeCell ref="U188:U192"/>
    <mergeCell ref="V188:V192"/>
    <mergeCell ref="W188:W192"/>
    <mergeCell ref="X188:X192"/>
    <mergeCell ref="Y188:Y192"/>
    <mergeCell ref="Z188:Z192"/>
    <mergeCell ref="AA188:AA192"/>
    <mergeCell ref="AB188:AB192"/>
    <mergeCell ref="AC188:AC192"/>
    <mergeCell ref="AD188:AD192"/>
    <mergeCell ref="AE188:AE192"/>
    <mergeCell ref="AF188:AF192"/>
    <mergeCell ref="AG188:AG192"/>
    <mergeCell ref="U183:U187"/>
    <mergeCell ref="V183:V187"/>
    <mergeCell ref="W183:W187"/>
    <mergeCell ref="X183:X187"/>
    <mergeCell ref="Y183:Y187"/>
    <mergeCell ref="Z183:Z187"/>
    <mergeCell ref="AA183:AA187"/>
    <mergeCell ref="AB183:AB187"/>
    <mergeCell ref="AC183:AC187"/>
    <mergeCell ref="AD173:AD177"/>
    <mergeCell ref="AE173:AE177"/>
    <mergeCell ref="AF173:AF177"/>
    <mergeCell ref="AG173:AG177"/>
    <mergeCell ref="U178:U182"/>
    <mergeCell ref="V178:V182"/>
    <mergeCell ref="W178:W182"/>
    <mergeCell ref="X178:X182"/>
    <mergeCell ref="Y178:Y182"/>
    <mergeCell ref="Z178:Z182"/>
    <mergeCell ref="AA178:AA182"/>
    <mergeCell ref="AB178:AB182"/>
    <mergeCell ref="AC178:AC182"/>
    <mergeCell ref="AD178:AD182"/>
    <mergeCell ref="AE178:AE182"/>
    <mergeCell ref="AF178:AF182"/>
    <mergeCell ref="AG178:AG182"/>
    <mergeCell ref="U173:U177"/>
    <mergeCell ref="V173:V177"/>
    <mergeCell ref="W173:W177"/>
    <mergeCell ref="X173:X177"/>
    <mergeCell ref="Y173:Y177"/>
    <mergeCell ref="Z173:Z177"/>
    <mergeCell ref="AA173:AA177"/>
    <mergeCell ref="AB173:AB177"/>
    <mergeCell ref="AC173:AC177"/>
    <mergeCell ref="U163:U167"/>
    <mergeCell ref="V163:V167"/>
    <mergeCell ref="W163:W167"/>
    <mergeCell ref="X163:X167"/>
    <mergeCell ref="Y163:Y167"/>
    <mergeCell ref="Z163:Z167"/>
    <mergeCell ref="AA163:AA167"/>
    <mergeCell ref="AB163:AB167"/>
    <mergeCell ref="AC163:AC167"/>
    <mergeCell ref="AD163:AD167"/>
    <mergeCell ref="AE163:AE167"/>
    <mergeCell ref="AF163:AF167"/>
    <mergeCell ref="AG163:AG167"/>
    <mergeCell ref="U153:U157"/>
    <mergeCell ref="V153:V157"/>
    <mergeCell ref="W153:W157"/>
    <mergeCell ref="X153:X157"/>
    <mergeCell ref="Y153:Y157"/>
    <mergeCell ref="Z153:Z157"/>
    <mergeCell ref="AA153:AA157"/>
    <mergeCell ref="AB153:AB157"/>
    <mergeCell ref="AC153:AC157"/>
    <mergeCell ref="AD153:AD157"/>
    <mergeCell ref="AE153:AE157"/>
    <mergeCell ref="AF153:AF157"/>
    <mergeCell ref="AG153:AG157"/>
    <mergeCell ref="U158:U162"/>
    <mergeCell ref="V158:V162"/>
    <mergeCell ref="W158:W162"/>
    <mergeCell ref="X158:X162"/>
    <mergeCell ref="Y158:Y162"/>
    <mergeCell ref="Z158:Z162"/>
    <mergeCell ref="AD143:AD147"/>
    <mergeCell ref="AE143:AE147"/>
    <mergeCell ref="AF143:AF147"/>
    <mergeCell ref="AG143:AG147"/>
    <mergeCell ref="U148:U152"/>
    <mergeCell ref="V148:V152"/>
    <mergeCell ref="W148:W152"/>
    <mergeCell ref="X148:X152"/>
    <mergeCell ref="Y148:Y152"/>
    <mergeCell ref="Z148:Z152"/>
    <mergeCell ref="AA148:AA152"/>
    <mergeCell ref="AB148:AB152"/>
    <mergeCell ref="AC148:AC152"/>
    <mergeCell ref="AD148:AD152"/>
    <mergeCell ref="AE148:AE152"/>
    <mergeCell ref="AF148:AF152"/>
    <mergeCell ref="AG148:AG152"/>
    <mergeCell ref="U143:U147"/>
    <mergeCell ref="V143:V147"/>
    <mergeCell ref="W143:W147"/>
    <mergeCell ref="X143:X147"/>
    <mergeCell ref="Y143:Y147"/>
    <mergeCell ref="Z143:Z147"/>
    <mergeCell ref="AA143:AA147"/>
    <mergeCell ref="AB143:AB147"/>
    <mergeCell ref="AC143:AC147"/>
    <mergeCell ref="AD133:AD137"/>
    <mergeCell ref="AE133:AE137"/>
    <mergeCell ref="AF133:AF137"/>
    <mergeCell ref="AG133:AG137"/>
    <mergeCell ref="U138:U142"/>
    <mergeCell ref="V138:V142"/>
    <mergeCell ref="W138:W142"/>
    <mergeCell ref="X138:X142"/>
    <mergeCell ref="Y138:Y142"/>
    <mergeCell ref="Z138:Z142"/>
    <mergeCell ref="AA138:AA142"/>
    <mergeCell ref="AB138:AB142"/>
    <mergeCell ref="AC138:AC142"/>
    <mergeCell ref="AD138:AD142"/>
    <mergeCell ref="AE138:AE142"/>
    <mergeCell ref="AF138:AF142"/>
    <mergeCell ref="AG138:AG142"/>
    <mergeCell ref="U133:U137"/>
    <mergeCell ref="V133:V137"/>
    <mergeCell ref="W133:W137"/>
    <mergeCell ref="X133:X137"/>
    <mergeCell ref="Y133:Y137"/>
    <mergeCell ref="Z133:Z137"/>
    <mergeCell ref="AA133:AA137"/>
    <mergeCell ref="AB133:AB137"/>
    <mergeCell ref="AC133:AC137"/>
    <mergeCell ref="AD123:AD127"/>
    <mergeCell ref="AE123:AE127"/>
    <mergeCell ref="AF123:AF127"/>
    <mergeCell ref="AG123:AG127"/>
    <mergeCell ref="U128:U132"/>
    <mergeCell ref="V128:V132"/>
    <mergeCell ref="W128:W132"/>
    <mergeCell ref="X128:X132"/>
    <mergeCell ref="Y128:Y132"/>
    <mergeCell ref="Z128:Z132"/>
    <mergeCell ref="AA128:AA132"/>
    <mergeCell ref="AB128:AB132"/>
    <mergeCell ref="AC128:AC132"/>
    <mergeCell ref="AD128:AD132"/>
    <mergeCell ref="AE128:AE132"/>
    <mergeCell ref="AF128:AF132"/>
    <mergeCell ref="AG128:AG132"/>
    <mergeCell ref="U123:U127"/>
    <mergeCell ref="V123:V127"/>
    <mergeCell ref="W123:W127"/>
    <mergeCell ref="X123:X127"/>
    <mergeCell ref="Y123:Y127"/>
    <mergeCell ref="Z123:Z127"/>
    <mergeCell ref="AA123:AA127"/>
    <mergeCell ref="AB123:AB127"/>
    <mergeCell ref="AC123:AC127"/>
    <mergeCell ref="AD113:AD117"/>
    <mergeCell ref="AE113:AE117"/>
    <mergeCell ref="AF113:AF117"/>
    <mergeCell ref="AG113:AG117"/>
    <mergeCell ref="U118:U122"/>
    <mergeCell ref="V118:V122"/>
    <mergeCell ref="W118:W122"/>
    <mergeCell ref="X118:X122"/>
    <mergeCell ref="Y118:Y122"/>
    <mergeCell ref="Z118:Z122"/>
    <mergeCell ref="AA118:AA122"/>
    <mergeCell ref="AB118:AB122"/>
    <mergeCell ref="AC118:AC122"/>
    <mergeCell ref="AD118:AD122"/>
    <mergeCell ref="AE118:AE122"/>
    <mergeCell ref="AF118:AF122"/>
    <mergeCell ref="AG118:AG122"/>
    <mergeCell ref="U113:U117"/>
    <mergeCell ref="V113:V117"/>
    <mergeCell ref="W113:W117"/>
    <mergeCell ref="X113:X117"/>
    <mergeCell ref="Y113:Y117"/>
    <mergeCell ref="Z113:Z117"/>
    <mergeCell ref="AA113:AA117"/>
    <mergeCell ref="AB113:AB117"/>
    <mergeCell ref="AC113:AC117"/>
    <mergeCell ref="AD103:AD107"/>
    <mergeCell ref="AE103:AE107"/>
    <mergeCell ref="AF103:AF107"/>
    <mergeCell ref="AG103:AG107"/>
    <mergeCell ref="U108:U112"/>
    <mergeCell ref="V108:V112"/>
    <mergeCell ref="W108:W112"/>
    <mergeCell ref="X108:X112"/>
    <mergeCell ref="Y108:Y112"/>
    <mergeCell ref="Z108:Z112"/>
    <mergeCell ref="AA108:AA112"/>
    <mergeCell ref="AB108:AB112"/>
    <mergeCell ref="AC108:AC112"/>
    <mergeCell ref="AD108:AD112"/>
    <mergeCell ref="AE108:AE112"/>
    <mergeCell ref="AF108:AF112"/>
    <mergeCell ref="AG108:AG112"/>
    <mergeCell ref="U103:U107"/>
    <mergeCell ref="V103:V107"/>
    <mergeCell ref="W103:W107"/>
    <mergeCell ref="X103:X107"/>
    <mergeCell ref="Y103:Y107"/>
    <mergeCell ref="Z103:Z107"/>
    <mergeCell ref="AA103:AA107"/>
    <mergeCell ref="AB103:AB107"/>
    <mergeCell ref="AC103:AC107"/>
    <mergeCell ref="AD93:AD97"/>
    <mergeCell ref="AE93:AE97"/>
    <mergeCell ref="AF93:AF97"/>
    <mergeCell ref="AG93:AG97"/>
    <mergeCell ref="U98:U102"/>
    <mergeCell ref="V98:V102"/>
    <mergeCell ref="W98:W102"/>
    <mergeCell ref="X98:X102"/>
    <mergeCell ref="Y98:Y102"/>
    <mergeCell ref="Z98:Z102"/>
    <mergeCell ref="AA98:AA102"/>
    <mergeCell ref="AB98:AB102"/>
    <mergeCell ref="AC98:AC102"/>
    <mergeCell ref="AD98:AD102"/>
    <mergeCell ref="AE98:AE102"/>
    <mergeCell ref="AF98:AF102"/>
    <mergeCell ref="AG98:AG102"/>
    <mergeCell ref="U93:U97"/>
    <mergeCell ref="V93:V97"/>
    <mergeCell ref="W93:W97"/>
    <mergeCell ref="X93:X97"/>
    <mergeCell ref="Y93:Y97"/>
    <mergeCell ref="Z93:Z97"/>
    <mergeCell ref="AA93:AA97"/>
    <mergeCell ref="AB93:AB97"/>
    <mergeCell ref="AC93:AC97"/>
    <mergeCell ref="AD83:AD87"/>
    <mergeCell ref="AE83:AE87"/>
    <mergeCell ref="AF83:AF87"/>
    <mergeCell ref="AG83:AG87"/>
    <mergeCell ref="U88:U92"/>
    <mergeCell ref="V88:V92"/>
    <mergeCell ref="W88:W92"/>
    <mergeCell ref="X88:X92"/>
    <mergeCell ref="Y88:Y92"/>
    <mergeCell ref="Z88:Z92"/>
    <mergeCell ref="AA88:AA92"/>
    <mergeCell ref="AB88:AB92"/>
    <mergeCell ref="AC88:AC92"/>
    <mergeCell ref="AD88:AD92"/>
    <mergeCell ref="AE88:AE92"/>
    <mergeCell ref="AF88:AF92"/>
    <mergeCell ref="AG88:AG92"/>
    <mergeCell ref="U83:U87"/>
    <mergeCell ref="V83:V87"/>
    <mergeCell ref="W83:W87"/>
    <mergeCell ref="X83:X87"/>
    <mergeCell ref="Y83:Y87"/>
    <mergeCell ref="Z83:Z87"/>
    <mergeCell ref="AA83:AA87"/>
    <mergeCell ref="AB83:AB87"/>
    <mergeCell ref="AC83:AC87"/>
    <mergeCell ref="AD73:AD77"/>
    <mergeCell ref="AE73:AE77"/>
    <mergeCell ref="AF73:AF77"/>
    <mergeCell ref="AG73:AG77"/>
    <mergeCell ref="U78:U82"/>
    <mergeCell ref="V78:V82"/>
    <mergeCell ref="W78:W82"/>
    <mergeCell ref="X78:X82"/>
    <mergeCell ref="Y78:Y82"/>
    <mergeCell ref="Z78:Z82"/>
    <mergeCell ref="AA78:AA82"/>
    <mergeCell ref="AB78:AB82"/>
    <mergeCell ref="AC78:AC82"/>
    <mergeCell ref="AD78:AD82"/>
    <mergeCell ref="AE78:AE82"/>
    <mergeCell ref="AF78:AF82"/>
    <mergeCell ref="AG78:AG82"/>
    <mergeCell ref="U73:U77"/>
    <mergeCell ref="V73:V77"/>
    <mergeCell ref="W73:W77"/>
    <mergeCell ref="X73:X77"/>
    <mergeCell ref="Y73:Y77"/>
    <mergeCell ref="Z73:Z77"/>
    <mergeCell ref="AA73:AA77"/>
    <mergeCell ref="AB73:AB77"/>
    <mergeCell ref="AC73:AC77"/>
    <mergeCell ref="AD63:AD67"/>
    <mergeCell ref="AE63:AE67"/>
    <mergeCell ref="AF63:AF67"/>
    <mergeCell ref="AG63:AG67"/>
    <mergeCell ref="U68:U72"/>
    <mergeCell ref="V68:V72"/>
    <mergeCell ref="W68:W72"/>
    <mergeCell ref="X68:X72"/>
    <mergeCell ref="Y68:Y72"/>
    <mergeCell ref="Z68:Z72"/>
    <mergeCell ref="AA68:AA72"/>
    <mergeCell ref="AB68:AB72"/>
    <mergeCell ref="AC68:AC72"/>
    <mergeCell ref="AD68:AD72"/>
    <mergeCell ref="AE68:AE72"/>
    <mergeCell ref="AF68:AF72"/>
    <mergeCell ref="AG68:AG72"/>
    <mergeCell ref="U63:U67"/>
    <mergeCell ref="V63:V67"/>
    <mergeCell ref="W63:W67"/>
    <mergeCell ref="X63:X67"/>
    <mergeCell ref="Y63:Y67"/>
    <mergeCell ref="Z63:Z67"/>
    <mergeCell ref="AA63:AA67"/>
    <mergeCell ref="AB63:AB67"/>
    <mergeCell ref="AC63:AC67"/>
    <mergeCell ref="AD53:AD57"/>
    <mergeCell ref="AE53:AE57"/>
    <mergeCell ref="AF53:AF57"/>
    <mergeCell ref="AG53:AG57"/>
    <mergeCell ref="U58:U62"/>
    <mergeCell ref="V58:V62"/>
    <mergeCell ref="W58:W62"/>
    <mergeCell ref="X58:X62"/>
    <mergeCell ref="Y58:Y62"/>
    <mergeCell ref="Z58:Z62"/>
    <mergeCell ref="AA58:AA62"/>
    <mergeCell ref="AB58:AB62"/>
    <mergeCell ref="AC58:AC62"/>
    <mergeCell ref="AD58:AD62"/>
    <mergeCell ref="AE58:AE62"/>
    <mergeCell ref="AF58:AF62"/>
    <mergeCell ref="AG58:AG62"/>
    <mergeCell ref="U53:U57"/>
    <mergeCell ref="V53:V57"/>
    <mergeCell ref="W53:W57"/>
    <mergeCell ref="X53:X57"/>
    <mergeCell ref="Y53:Y57"/>
    <mergeCell ref="Z53:Z57"/>
    <mergeCell ref="AA53:AA57"/>
    <mergeCell ref="AB53:AB57"/>
    <mergeCell ref="AC53:AC57"/>
    <mergeCell ref="AD43:AD47"/>
    <mergeCell ref="AE43:AE47"/>
    <mergeCell ref="AF43:AF47"/>
    <mergeCell ref="AG43:AG47"/>
    <mergeCell ref="U48:U52"/>
    <mergeCell ref="V48:V52"/>
    <mergeCell ref="W48:W52"/>
    <mergeCell ref="X48:X52"/>
    <mergeCell ref="Y48:Y52"/>
    <mergeCell ref="Z48:Z52"/>
    <mergeCell ref="AA48:AA52"/>
    <mergeCell ref="AB48:AB52"/>
    <mergeCell ref="AC48:AC52"/>
    <mergeCell ref="AD48:AD52"/>
    <mergeCell ref="AE48:AE52"/>
    <mergeCell ref="AF48:AF52"/>
    <mergeCell ref="AG48:AG52"/>
    <mergeCell ref="U43:U47"/>
    <mergeCell ref="V43:V47"/>
    <mergeCell ref="W43:W47"/>
    <mergeCell ref="X43:X47"/>
    <mergeCell ref="Y43:Y47"/>
    <mergeCell ref="Z43:Z47"/>
    <mergeCell ref="AA43:AA47"/>
    <mergeCell ref="AB43:AB47"/>
    <mergeCell ref="AC43:AC47"/>
    <mergeCell ref="AD33:AD37"/>
    <mergeCell ref="AE33:AE37"/>
    <mergeCell ref="AF33:AF37"/>
    <mergeCell ref="AG33:AG37"/>
    <mergeCell ref="U38:U42"/>
    <mergeCell ref="V38:V42"/>
    <mergeCell ref="W38:W42"/>
    <mergeCell ref="X38:X42"/>
    <mergeCell ref="Y38:Y42"/>
    <mergeCell ref="Z38:Z42"/>
    <mergeCell ref="AA38:AA42"/>
    <mergeCell ref="AB38:AB42"/>
    <mergeCell ref="AC38:AC42"/>
    <mergeCell ref="AD38:AD42"/>
    <mergeCell ref="AE38:AE42"/>
    <mergeCell ref="AF38:AF42"/>
    <mergeCell ref="AG38:AG42"/>
    <mergeCell ref="U33:U37"/>
    <mergeCell ref="V33:V37"/>
    <mergeCell ref="W33:W37"/>
    <mergeCell ref="X33:X37"/>
    <mergeCell ref="Y33:Y37"/>
    <mergeCell ref="Z33:Z37"/>
    <mergeCell ref="AA33:AA37"/>
    <mergeCell ref="AB33:AB37"/>
    <mergeCell ref="AC33:AC37"/>
    <mergeCell ref="AD23:AD27"/>
    <mergeCell ref="AE23:AE27"/>
    <mergeCell ref="AF23:AF27"/>
    <mergeCell ref="AG23:AG27"/>
    <mergeCell ref="U28:U32"/>
    <mergeCell ref="V28:V32"/>
    <mergeCell ref="W28:W32"/>
    <mergeCell ref="X28:X32"/>
    <mergeCell ref="Y28:Y32"/>
    <mergeCell ref="Z28:Z32"/>
    <mergeCell ref="AA28:AA32"/>
    <mergeCell ref="AB28:AB32"/>
    <mergeCell ref="AC28:AC32"/>
    <mergeCell ref="AD28:AD32"/>
    <mergeCell ref="AE28:AE32"/>
    <mergeCell ref="AF28:AF32"/>
    <mergeCell ref="AG28:AG32"/>
    <mergeCell ref="U23:U27"/>
    <mergeCell ref="V23:V27"/>
    <mergeCell ref="W23:W27"/>
    <mergeCell ref="X23:X27"/>
    <mergeCell ref="Y23:Y27"/>
    <mergeCell ref="Z23:Z27"/>
    <mergeCell ref="AA23:AA27"/>
    <mergeCell ref="AB23:AB27"/>
    <mergeCell ref="AC23:AC27"/>
    <mergeCell ref="AD13:AD17"/>
    <mergeCell ref="AE13:AE17"/>
    <mergeCell ref="AF13:AF17"/>
    <mergeCell ref="AG13:AG17"/>
    <mergeCell ref="U18:U22"/>
    <mergeCell ref="V18:V22"/>
    <mergeCell ref="W18:W22"/>
    <mergeCell ref="X18:X22"/>
    <mergeCell ref="Y18:Y22"/>
    <mergeCell ref="Z18:Z22"/>
    <mergeCell ref="AA18:AA22"/>
    <mergeCell ref="AB18:AB22"/>
    <mergeCell ref="AC18:AC22"/>
    <mergeCell ref="AD18:AD22"/>
    <mergeCell ref="AE18:AE22"/>
    <mergeCell ref="AF18:AF22"/>
    <mergeCell ref="AG18:AG22"/>
    <mergeCell ref="U13:U17"/>
    <mergeCell ref="V13:V17"/>
    <mergeCell ref="W13:W17"/>
    <mergeCell ref="X13:X17"/>
    <mergeCell ref="Y13:Y17"/>
    <mergeCell ref="Z13:Z17"/>
    <mergeCell ref="AA13:AA17"/>
    <mergeCell ref="AB13:AB17"/>
    <mergeCell ref="AC13:AC17"/>
    <mergeCell ref="AF9:AF10"/>
    <mergeCell ref="U7:X7"/>
    <mergeCell ref="Y7:AB7"/>
    <mergeCell ref="AC7:AD7"/>
    <mergeCell ref="AE7:AF7"/>
    <mergeCell ref="AG9:AG10"/>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U9:U10"/>
    <mergeCell ref="V9:V10"/>
    <mergeCell ref="W9:W10"/>
    <mergeCell ref="X9:X10"/>
    <mergeCell ref="Y9:Y10"/>
    <mergeCell ref="Z9:Z10"/>
    <mergeCell ref="AA9:AA10"/>
    <mergeCell ref="AB9:AB10"/>
    <mergeCell ref="AC9:AC10"/>
    <mergeCell ref="AD9:AD10"/>
    <mergeCell ref="AE9:AE10"/>
    <mergeCell ref="G581:G585"/>
    <mergeCell ref="I581:I585"/>
    <mergeCell ref="J581:J585"/>
    <mergeCell ref="G586:G590"/>
    <mergeCell ref="J586:J590"/>
    <mergeCell ref="G566:G570"/>
    <mergeCell ref="I566:I570"/>
    <mergeCell ref="J566:J570"/>
    <mergeCell ref="G571:G575"/>
    <mergeCell ref="I571:I575"/>
    <mergeCell ref="J571:J575"/>
    <mergeCell ref="G576:G580"/>
    <mergeCell ref="I576:I580"/>
    <mergeCell ref="J576:J580"/>
    <mergeCell ref="G551:G555"/>
    <mergeCell ref="J551:J555"/>
    <mergeCell ref="G556:G560"/>
    <mergeCell ref="I556:I560"/>
    <mergeCell ref="J556:J560"/>
    <mergeCell ref="G561:G565"/>
    <mergeCell ref="I561:I565"/>
    <mergeCell ref="J561:J565"/>
    <mergeCell ref="H551:I555"/>
    <mergeCell ref="H586:I590"/>
    <mergeCell ref="H556:H560"/>
    <mergeCell ref="H561:H565"/>
    <mergeCell ref="H566:H570"/>
    <mergeCell ref="H571:H575"/>
    <mergeCell ref="H576:H580"/>
    <mergeCell ref="H581:H585"/>
    <mergeCell ref="G531:G535"/>
    <mergeCell ref="J531:J535"/>
    <mergeCell ref="G536:G540"/>
    <mergeCell ref="J536:J540"/>
    <mergeCell ref="G546:G550"/>
    <mergeCell ref="J546:J550"/>
    <mergeCell ref="G516:G520"/>
    <mergeCell ref="J516:J520"/>
    <mergeCell ref="G521:G525"/>
    <mergeCell ref="J521:J525"/>
    <mergeCell ref="G526:G530"/>
    <mergeCell ref="J526:J530"/>
    <mergeCell ref="J541:J545"/>
    <mergeCell ref="H516:I520"/>
    <mergeCell ref="H521:I525"/>
    <mergeCell ref="H526:I530"/>
    <mergeCell ref="H531:I535"/>
    <mergeCell ref="H536:I540"/>
    <mergeCell ref="H541:I545"/>
    <mergeCell ref="H546:I550"/>
    <mergeCell ref="G496:G500"/>
    <mergeCell ref="J496:J500"/>
    <mergeCell ref="G506:G510"/>
    <mergeCell ref="J506:J510"/>
    <mergeCell ref="G511:G515"/>
    <mergeCell ref="J511:J515"/>
    <mergeCell ref="G476:G480"/>
    <mergeCell ref="I476:I480"/>
    <mergeCell ref="J476:J480"/>
    <mergeCell ref="G481:G485"/>
    <mergeCell ref="I481:I485"/>
    <mergeCell ref="J481:J485"/>
    <mergeCell ref="G491:G495"/>
    <mergeCell ref="I491:I495"/>
    <mergeCell ref="J491:J495"/>
    <mergeCell ref="J501:J505"/>
    <mergeCell ref="J486:J490"/>
    <mergeCell ref="H496:I500"/>
    <mergeCell ref="H501:I505"/>
    <mergeCell ref="H506:I510"/>
    <mergeCell ref="H511:I515"/>
    <mergeCell ref="H476:H480"/>
    <mergeCell ref="H481:H485"/>
    <mergeCell ref="H486:H490"/>
    <mergeCell ref="H491:H495"/>
    <mergeCell ref="G461:G465"/>
    <mergeCell ref="I461:I465"/>
    <mergeCell ref="J461:J465"/>
    <mergeCell ref="G466:G470"/>
    <mergeCell ref="I466:I470"/>
    <mergeCell ref="J466:J470"/>
    <mergeCell ref="G471:G475"/>
    <mergeCell ref="I471:I475"/>
    <mergeCell ref="J471:J475"/>
    <mergeCell ref="G446:G450"/>
    <mergeCell ref="I446:I450"/>
    <mergeCell ref="J446:J450"/>
    <mergeCell ref="G451:G455"/>
    <mergeCell ref="I451:I455"/>
    <mergeCell ref="J451:J455"/>
    <mergeCell ref="G456:G460"/>
    <mergeCell ref="I456:I460"/>
    <mergeCell ref="J456:J460"/>
    <mergeCell ref="H446:H450"/>
    <mergeCell ref="H451:H455"/>
    <mergeCell ref="H456:H460"/>
    <mergeCell ref="H461:H465"/>
    <mergeCell ref="H466:H470"/>
    <mergeCell ref="H471:H475"/>
    <mergeCell ref="G431:G435"/>
    <mergeCell ref="I431:I435"/>
    <mergeCell ref="J431:J435"/>
    <mergeCell ref="G436:G440"/>
    <mergeCell ref="I436:I440"/>
    <mergeCell ref="J436:J440"/>
    <mergeCell ref="H431:H435"/>
    <mergeCell ref="H436:H440"/>
    <mergeCell ref="G441:G445"/>
    <mergeCell ref="I441:I445"/>
    <mergeCell ref="J441:J445"/>
    <mergeCell ref="G425:G429"/>
    <mergeCell ref="I425:I429"/>
    <mergeCell ref="J405:J409"/>
    <mergeCell ref="G410:G414"/>
    <mergeCell ref="I410:I414"/>
    <mergeCell ref="J410:J414"/>
    <mergeCell ref="G415:G419"/>
    <mergeCell ref="I415:I419"/>
    <mergeCell ref="J415:J419"/>
    <mergeCell ref="G420:G424"/>
    <mergeCell ref="I420:I424"/>
    <mergeCell ref="J420:J424"/>
    <mergeCell ref="G405:G409"/>
    <mergeCell ref="I405:I409"/>
    <mergeCell ref="H441:H445"/>
    <mergeCell ref="J208:J212"/>
    <mergeCell ref="G213:G217"/>
    <mergeCell ref="J213:J217"/>
    <mergeCell ref="G218:G222"/>
    <mergeCell ref="J218:J222"/>
    <mergeCell ref="G203:G207"/>
    <mergeCell ref="G208:G212"/>
    <mergeCell ref="J188:J192"/>
    <mergeCell ref="G193:G197"/>
    <mergeCell ref="J193:J197"/>
    <mergeCell ref="G198:G202"/>
    <mergeCell ref="J198:J202"/>
    <mergeCell ref="G188:G192"/>
    <mergeCell ref="J203:J207"/>
    <mergeCell ref="I370:I374"/>
    <mergeCell ref="J370:J374"/>
    <mergeCell ref="G375:G379"/>
    <mergeCell ref="I375:I379"/>
    <mergeCell ref="J375:J379"/>
    <mergeCell ref="G365:G369"/>
    <mergeCell ref="I365:I369"/>
    <mergeCell ref="G238:G242"/>
    <mergeCell ref="J238:J242"/>
    <mergeCell ref="G243:G247"/>
    <mergeCell ref="J243:J247"/>
    <mergeCell ref="G248:G252"/>
    <mergeCell ref="I248:I252"/>
    <mergeCell ref="J248:J252"/>
    <mergeCell ref="G223:G227"/>
    <mergeCell ref="J223:J227"/>
    <mergeCell ref="G228:G232"/>
    <mergeCell ref="I228:I232"/>
    <mergeCell ref="J163:J167"/>
    <mergeCell ref="G173:G177"/>
    <mergeCell ref="J173:J177"/>
    <mergeCell ref="G178:G182"/>
    <mergeCell ref="J178:J182"/>
    <mergeCell ref="G183:G187"/>
    <mergeCell ref="J183:J187"/>
    <mergeCell ref="G163:G167"/>
    <mergeCell ref="J133:J137"/>
    <mergeCell ref="G138:G142"/>
    <mergeCell ref="J138:J142"/>
    <mergeCell ref="J143:J147"/>
    <mergeCell ref="G148:G152"/>
    <mergeCell ref="J148:J152"/>
    <mergeCell ref="G143:G147"/>
    <mergeCell ref="G133:G137"/>
    <mergeCell ref="G153:G157"/>
    <mergeCell ref="J153:J157"/>
    <mergeCell ref="J158:J162"/>
    <mergeCell ref="H163:I167"/>
    <mergeCell ref="H168:I172"/>
    <mergeCell ref="H173:I177"/>
    <mergeCell ref="G113:G117"/>
    <mergeCell ref="J113:J117"/>
    <mergeCell ref="G118:G122"/>
    <mergeCell ref="J118:J122"/>
    <mergeCell ref="J123:J127"/>
    <mergeCell ref="G128:G132"/>
    <mergeCell ref="J128:J132"/>
    <mergeCell ref="G123:G127"/>
    <mergeCell ref="G98:G102"/>
    <mergeCell ref="I98:I102"/>
    <mergeCell ref="J98:J102"/>
    <mergeCell ref="G103:G107"/>
    <mergeCell ref="I103:I107"/>
    <mergeCell ref="J103:J107"/>
    <mergeCell ref="G108:G112"/>
    <mergeCell ref="I108:I112"/>
    <mergeCell ref="J108:J112"/>
    <mergeCell ref="J48:J52"/>
    <mergeCell ref="G83:G87"/>
    <mergeCell ref="I83:I87"/>
    <mergeCell ref="J83:J87"/>
    <mergeCell ref="G88:G92"/>
    <mergeCell ref="I88:I92"/>
    <mergeCell ref="J88:J92"/>
    <mergeCell ref="G93:G97"/>
    <mergeCell ref="I93:I97"/>
    <mergeCell ref="J93:J97"/>
    <mergeCell ref="G68:G72"/>
    <mergeCell ref="J68:J72"/>
    <mergeCell ref="G73:G77"/>
    <mergeCell ref="I73:I77"/>
    <mergeCell ref="J73:J77"/>
    <mergeCell ref="G78:G82"/>
    <mergeCell ref="I78:I82"/>
    <mergeCell ref="J78:J82"/>
    <mergeCell ref="H63:I67"/>
    <mergeCell ref="N11:N12"/>
    <mergeCell ref="J18:J22"/>
    <mergeCell ref="J23:J27"/>
    <mergeCell ref="G28:G32"/>
    <mergeCell ref="J28:J32"/>
    <mergeCell ref="G33:G37"/>
    <mergeCell ref="J33:J37"/>
    <mergeCell ref="L33:L37"/>
    <mergeCell ref="M18:M22"/>
    <mergeCell ref="N18:N22"/>
    <mergeCell ref="C5:O5"/>
    <mergeCell ref="O11:O12"/>
    <mergeCell ref="C10:O10"/>
    <mergeCell ref="J7:O7"/>
    <mergeCell ref="E11:E12"/>
    <mergeCell ref="J9:O9"/>
    <mergeCell ref="D11:D12"/>
    <mergeCell ref="F11:F12"/>
    <mergeCell ref="C11:C12"/>
    <mergeCell ref="M11:M12"/>
    <mergeCell ref="J13:J17"/>
    <mergeCell ref="M13:M17"/>
    <mergeCell ref="N13:N17"/>
    <mergeCell ref="O13:O17"/>
    <mergeCell ref="K11:L12"/>
    <mergeCell ref="G18:G22"/>
    <mergeCell ref="G23:G27"/>
    <mergeCell ref="G13:G17"/>
    <mergeCell ref="J11:J12"/>
    <mergeCell ref="H18:I22"/>
    <mergeCell ref="H23:I27"/>
    <mergeCell ref="H28:I32"/>
    <mergeCell ref="J228:J232"/>
    <mergeCell ref="G233:G237"/>
    <mergeCell ref="I233:I237"/>
    <mergeCell ref="J233:J237"/>
    <mergeCell ref="G53:G57"/>
    <mergeCell ref="J53:J57"/>
    <mergeCell ref="G58:G62"/>
    <mergeCell ref="J58:J62"/>
    <mergeCell ref="G63:G67"/>
    <mergeCell ref="J63:J67"/>
    <mergeCell ref="G38:G42"/>
    <mergeCell ref="J38:J42"/>
    <mergeCell ref="J269:J273"/>
    <mergeCell ref="G274:G278"/>
    <mergeCell ref="I274:I278"/>
    <mergeCell ref="J274:J278"/>
    <mergeCell ref="G253:G257"/>
    <mergeCell ref="I253:I257"/>
    <mergeCell ref="J253:J257"/>
    <mergeCell ref="G258:G262"/>
    <mergeCell ref="I258:I262"/>
    <mergeCell ref="J258:J262"/>
    <mergeCell ref="G263:G267"/>
    <mergeCell ref="I263:I267"/>
    <mergeCell ref="J263:J267"/>
    <mergeCell ref="G269:G273"/>
    <mergeCell ref="I269:I273"/>
    <mergeCell ref="H53:I57"/>
    <mergeCell ref="H58:I62"/>
    <mergeCell ref="G43:G47"/>
    <mergeCell ref="J43:J47"/>
    <mergeCell ref="G48:G52"/>
    <mergeCell ref="G279:G283"/>
    <mergeCell ref="I279:I283"/>
    <mergeCell ref="J279:J283"/>
    <mergeCell ref="G284:G288"/>
    <mergeCell ref="I284:I288"/>
    <mergeCell ref="J284:J288"/>
    <mergeCell ref="G289:G293"/>
    <mergeCell ref="I289:I293"/>
    <mergeCell ref="J289:J293"/>
    <mergeCell ref="G294:G298"/>
    <mergeCell ref="I294:I298"/>
    <mergeCell ref="J294:J298"/>
    <mergeCell ref="G300:G304"/>
    <mergeCell ref="I300:I304"/>
    <mergeCell ref="J300:J304"/>
    <mergeCell ref="G305:G309"/>
    <mergeCell ref="I305:I309"/>
    <mergeCell ref="J305:J309"/>
    <mergeCell ref="H299:J299"/>
    <mergeCell ref="G310:G314"/>
    <mergeCell ref="I310:I314"/>
    <mergeCell ref="J310:J314"/>
    <mergeCell ref="G385:G389"/>
    <mergeCell ref="I385:I389"/>
    <mergeCell ref="J365:J369"/>
    <mergeCell ref="G370:G374"/>
    <mergeCell ref="G315:G319"/>
    <mergeCell ref="I315:I319"/>
    <mergeCell ref="J315:J319"/>
    <mergeCell ref="G320:G324"/>
    <mergeCell ref="I320:I324"/>
    <mergeCell ref="J320:J324"/>
    <mergeCell ref="G325:G329"/>
    <mergeCell ref="I325:I329"/>
    <mergeCell ref="J325:J329"/>
    <mergeCell ref="G330:G334"/>
    <mergeCell ref="I330:I334"/>
    <mergeCell ref="J330:J334"/>
    <mergeCell ref="G335:G339"/>
    <mergeCell ref="I335:I339"/>
    <mergeCell ref="J335:J339"/>
    <mergeCell ref="G355:G359"/>
    <mergeCell ref="I355:I359"/>
    <mergeCell ref="J355:J359"/>
    <mergeCell ref="G380:G384"/>
    <mergeCell ref="I380:I384"/>
    <mergeCell ref="J380:J384"/>
    <mergeCell ref="G616:G620"/>
    <mergeCell ref="J616:J620"/>
    <mergeCell ref="G621:G625"/>
    <mergeCell ref="J621:J625"/>
    <mergeCell ref="G626:G630"/>
    <mergeCell ref="J626:J630"/>
    <mergeCell ref="G631:G635"/>
    <mergeCell ref="J631:J635"/>
    <mergeCell ref="G360:G364"/>
    <mergeCell ref="I360:I364"/>
    <mergeCell ref="J360:J364"/>
    <mergeCell ref="G340:G344"/>
    <mergeCell ref="I340:I344"/>
    <mergeCell ref="J340:J344"/>
    <mergeCell ref="G345:G349"/>
    <mergeCell ref="I345:I349"/>
    <mergeCell ref="J345:J349"/>
    <mergeCell ref="G350:G354"/>
    <mergeCell ref="I350:I354"/>
    <mergeCell ref="J350:J354"/>
    <mergeCell ref="G596:G600"/>
    <mergeCell ref="J596:J600"/>
    <mergeCell ref="G601:G605"/>
    <mergeCell ref="J601:J605"/>
    <mergeCell ref="J385:J389"/>
    <mergeCell ref="G390:G394"/>
    <mergeCell ref="J390:J394"/>
    <mergeCell ref="G395:G399"/>
    <mergeCell ref="J395:J399"/>
    <mergeCell ref="G400:G404"/>
    <mergeCell ref="I400:I404"/>
    <mergeCell ref="J400:J404"/>
    <mergeCell ref="G636:G640"/>
    <mergeCell ref="J636:J640"/>
    <mergeCell ref="G641:G645"/>
    <mergeCell ref="J641:J645"/>
    <mergeCell ref="G646:G650"/>
    <mergeCell ref="J646:J650"/>
    <mergeCell ref="G651:G655"/>
    <mergeCell ref="J651:J655"/>
    <mergeCell ref="O18:O22"/>
    <mergeCell ref="M23:M27"/>
    <mergeCell ref="N23:N27"/>
    <mergeCell ref="O23:O27"/>
    <mergeCell ref="M28:M32"/>
    <mergeCell ref="N28:N32"/>
    <mergeCell ref="O28:O32"/>
    <mergeCell ref="M33:M37"/>
    <mergeCell ref="N33:N37"/>
    <mergeCell ref="O33:O37"/>
    <mergeCell ref="M38:M42"/>
    <mergeCell ref="N38:N42"/>
    <mergeCell ref="O38:O42"/>
    <mergeCell ref="M43:M47"/>
    <mergeCell ref="N43:N47"/>
    <mergeCell ref="O43:O47"/>
    <mergeCell ref="M48:M52"/>
    <mergeCell ref="N48:N52"/>
    <mergeCell ref="O48:O52"/>
    <mergeCell ref="M53:M57"/>
    <mergeCell ref="G606:G610"/>
    <mergeCell ref="J606:J610"/>
    <mergeCell ref="G611:G615"/>
    <mergeCell ref="J611:J615"/>
    <mergeCell ref="N98:N102"/>
    <mergeCell ref="O98:O102"/>
    <mergeCell ref="M103:M107"/>
    <mergeCell ref="N103:N107"/>
    <mergeCell ref="O103:O107"/>
    <mergeCell ref="M108:M112"/>
    <mergeCell ref="N108:N112"/>
    <mergeCell ref="O108:O112"/>
    <mergeCell ref="N53:N57"/>
    <mergeCell ref="O53:O57"/>
    <mergeCell ref="M58:M62"/>
    <mergeCell ref="N58:N62"/>
    <mergeCell ref="O58:O62"/>
    <mergeCell ref="M63:M67"/>
    <mergeCell ref="N63:N67"/>
    <mergeCell ref="O63:O67"/>
    <mergeCell ref="M68:M72"/>
    <mergeCell ref="N68:N72"/>
    <mergeCell ref="O68:O72"/>
    <mergeCell ref="M73:M77"/>
    <mergeCell ref="N73:N77"/>
    <mergeCell ref="O73:O77"/>
    <mergeCell ref="M78:M82"/>
    <mergeCell ref="N78:N82"/>
    <mergeCell ref="O78:O82"/>
    <mergeCell ref="M163:M167"/>
    <mergeCell ref="N163:N167"/>
    <mergeCell ref="O163:O167"/>
    <mergeCell ref="M173:M177"/>
    <mergeCell ref="N173:N177"/>
    <mergeCell ref="O173:O177"/>
    <mergeCell ref="M178:M182"/>
    <mergeCell ref="N178:N182"/>
    <mergeCell ref="O178:O182"/>
    <mergeCell ref="M153:M157"/>
    <mergeCell ref="M113:M117"/>
    <mergeCell ref="N113:N117"/>
    <mergeCell ref="O113:O117"/>
    <mergeCell ref="M118:M122"/>
    <mergeCell ref="N118:N122"/>
    <mergeCell ref="O118:O122"/>
    <mergeCell ref="M123:M127"/>
    <mergeCell ref="N123:N127"/>
    <mergeCell ref="O123:O127"/>
    <mergeCell ref="M128:M132"/>
    <mergeCell ref="N128:N132"/>
    <mergeCell ref="O128:O132"/>
    <mergeCell ref="M133:M137"/>
    <mergeCell ref="N133:N137"/>
    <mergeCell ref="O133:O137"/>
    <mergeCell ref="M138:M142"/>
    <mergeCell ref="N138:N142"/>
    <mergeCell ref="O138:O142"/>
    <mergeCell ref="M183:M187"/>
    <mergeCell ref="N183:N187"/>
    <mergeCell ref="O183:O187"/>
    <mergeCell ref="M188:M192"/>
    <mergeCell ref="N188:N192"/>
    <mergeCell ref="O188:O192"/>
    <mergeCell ref="M193:M197"/>
    <mergeCell ref="N193:N197"/>
    <mergeCell ref="O193:O197"/>
    <mergeCell ref="M198:M202"/>
    <mergeCell ref="N198:N202"/>
    <mergeCell ref="O198:O202"/>
    <mergeCell ref="M203:M207"/>
    <mergeCell ref="N203:N207"/>
    <mergeCell ref="O203:O207"/>
    <mergeCell ref="M208:M212"/>
    <mergeCell ref="N208:N212"/>
    <mergeCell ref="O208:O212"/>
    <mergeCell ref="M213:M217"/>
    <mergeCell ref="N213:N217"/>
    <mergeCell ref="O213:O217"/>
    <mergeCell ref="M218:M222"/>
    <mergeCell ref="N218:N222"/>
    <mergeCell ref="O218:O222"/>
    <mergeCell ref="M223:M227"/>
    <mergeCell ref="N223:N227"/>
    <mergeCell ref="O223:O227"/>
    <mergeCell ref="M228:M232"/>
    <mergeCell ref="N228:N232"/>
    <mergeCell ref="O228:O232"/>
    <mergeCell ref="M233:M237"/>
    <mergeCell ref="N233:N237"/>
    <mergeCell ref="O233:O237"/>
    <mergeCell ref="M238:M242"/>
    <mergeCell ref="N238:N242"/>
    <mergeCell ref="O238:O242"/>
    <mergeCell ref="M243:M247"/>
    <mergeCell ref="N243:N247"/>
    <mergeCell ref="O243:O247"/>
    <mergeCell ref="M248:M252"/>
    <mergeCell ref="N248:N252"/>
    <mergeCell ref="O248:O252"/>
    <mergeCell ref="M253:M257"/>
    <mergeCell ref="N253:N257"/>
    <mergeCell ref="O253:O257"/>
    <mergeCell ref="M258:M262"/>
    <mergeCell ref="N258:N262"/>
    <mergeCell ref="O258:O262"/>
    <mergeCell ref="M263:M267"/>
    <mergeCell ref="N263:N267"/>
    <mergeCell ref="O263:O267"/>
    <mergeCell ref="M269:M273"/>
    <mergeCell ref="N269:N273"/>
    <mergeCell ref="O269:O273"/>
    <mergeCell ref="M274:M278"/>
    <mergeCell ref="N274:N278"/>
    <mergeCell ref="O274:O278"/>
    <mergeCell ref="M279:M283"/>
    <mergeCell ref="N279:N283"/>
    <mergeCell ref="O279:O283"/>
    <mergeCell ref="M284:M288"/>
    <mergeCell ref="N284:N288"/>
    <mergeCell ref="O284:O288"/>
    <mergeCell ref="M289:M293"/>
    <mergeCell ref="N289:N293"/>
    <mergeCell ref="O289:O293"/>
    <mergeCell ref="M294:M298"/>
    <mergeCell ref="N294:N298"/>
    <mergeCell ref="O294:O298"/>
    <mergeCell ref="M300:M304"/>
    <mergeCell ref="N300:N304"/>
    <mergeCell ref="O300:O304"/>
    <mergeCell ref="M305:M309"/>
    <mergeCell ref="N305:N309"/>
    <mergeCell ref="O305:O309"/>
    <mergeCell ref="M310:M314"/>
    <mergeCell ref="N310:N314"/>
    <mergeCell ref="O310:O314"/>
    <mergeCell ref="M315:M319"/>
    <mergeCell ref="N315:N319"/>
    <mergeCell ref="O315:O319"/>
    <mergeCell ref="M320:M324"/>
    <mergeCell ref="N320:N324"/>
    <mergeCell ref="O320:O324"/>
    <mergeCell ref="M325:M329"/>
    <mergeCell ref="N325:N329"/>
    <mergeCell ref="O325:O329"/>
    <mergeCell ref="M330:M334"/>
    <mergeCell ref="N330:N334"/>
    <mergeCell ref="O330:O334"/>
    <mergeCell ref="M335:M339"/>
    <mergeCell ref="N335:N339"/>
    <mergeCell ref="O335:O339"/>
    <mergeCell ref="M340:M344"/>
    <mergeCell ref="N340:N344"/>
    <mergeCell ref="O340:O344"/>
    <mergeCell ref="M345:M349"/>
    <mergeCell ref="N345:N349"/>
    <mergeCell ref="O345:O349"/>
    <mergeCell ref="M350:M354"/>
    <mergeCell ref="N350:N354"/>
    <mergeCell ref="O350:O354"/>
    <mergeCell ref="M355:M359"/>
    <mergeCell ref="N355:N359"/>
    <mergeCell ref="O355:O359"/>
    <mergeCell ref="M360:M364"/>
    <mergeCell ref="N360:N364"/>
    <mergeCell ref="O360:O364"/>
    <mergeCell ref="M365:M369"/>
    <mergeCell ref="N365:N369"/>
    <mergeCell ref="O365:O369"/>
    <mergeCell ref="M370:M374"/>
    <mergeCell ref="N370:N374"/>
    <mergeCell ref="O370:O374"/>
    <mergeCell ref="M375:M379"/>
    <mergeCell ref="N375:N379"/>
    <mergeCell ref="O375:O379"/>
    <mergeCell ref="M380:M384"/>
    <mergeCell ref="N380:N384"/>
    <mergeCell ref="O380:O384"/>
    <mergeCell ref="M385:M389"/>
    <mergeCell ref="N385:N389"/>
    <mergeCell ref="O385:O389"/>
    <mergeCell ref="M390:M394"/>
    <mergeCell ref="N390:N394"/>
    <mergeCell ref="O390:O394"/>
    <mergeCell ref="M395:M399"/>
    <mergeCell ref="N395:N399"/>
    <mergeCell ref="O395:O399"/>
    <mergeCell ref="M400:M404"/>
    <mergeCell ref="N400:N404"/>
    <mergeCell ref="O400:O404"/>
    <mergeCell ref="M405:M409"/>
    <mergeCell ref="N405:N409"/>
    <mergeCell ref="O405:O409"/>
    <mergeCell ref="M410:M414"/>
    <mergeCell ref="N410:N414"/>
    <mergeCell ref="O410:O414"/>
    <mergeCell ref="M415:M419"/>
    <mergeCell ref="N415:N419"/>
    <mergeCell ref="O415:O419"/>
    <mergeCell ref="M420:M424"/>
    <mergeCell ref="N420:N424"/>
    <mergeCell ref="O420:O424"/>
    <mergeCell ref="M425:M429"/>
    <mergeCell ref="N425:N429"/>
    <mergeCell ref="O425:O429"/>
    <mergeCell ref="M431:M435"/>
    <mergeCell ref="N431:N435"/>
    <mergeCell ref="O431:O435"/>
    <mergeCell ref="M436:M440"/>
    <mergeCell ref="N436:N440"/>
    <mergeCell ref="O436:O440"/>
    <mergeCell ref="M441:M445"/>
    <mergeCell ref="N441:N445"/>
    <mergeCell ref="O441:O445"/>
    <mergeCell ref="M446:M450"/>
    <mergeCell ref="N446:N450"/>
    <mergeCell ref="O446:O450"/>
    <mergeCell ref="M451:M455"/>
    <mergeCell ref="N451:N455"/>
    <mergeCell ref="O451:O455"/>
    <mergeCell ref="N456:N460"/>
    <mergeCell ref="O456:O460"/>
    <mergeCell ref="M461:M465"/>
    <mergeCell ref="N461:N465"/>
    <mergeCell ref="O461:O465"/>
    <mergeCell ref="M466:M470"/>
    <mergeCell ref="N466:N470"/>
    <mergeCell ref="O466:O470"/>
    <mergeCell ref="M471:M475"/>
    <mergeCell ref="N471:N475"/>
    <mergeCell ref="O471:O475"/>
    <mergeCell ref="M476:M480"/>
    <mergeCell ref="N476:N480"/>
    <mergeCell ref="O476:O480"/>
    <mergeCell ref="M481:M485"/>
    <mergeCell ref="N481:N485"/>
    <mergeCell ref="O481:O485"/>
    <mergeCell ref="N491:N495"/>
    <mergeCell ref="O491:O495"/>
    <mergeCell ref="M496:M500"/>
    <mergeCell ref="N496:N500"/>
    <mergeCell ref="O496:O500"/>
    <mergeCell ref="M506:M510"/>
    <mergeCell ref="N506:N510"/>
    <mergeCell ref="O506:O510"/>
    <mergeCell ref="M511:M515"/>
    <mergeCell ref="N511:N515"/>
    <mergeCell ref="O511:O515"/>
    <mergeCell ref="M516:M520"/>
    <mergeCell ref="N516:N520"/>
    <mergeCell ref="O516:O520"/>
    <mergeCell ref="M521:M525"/>
    <mergeCell ref="N521:N525"/>
    <mergeCell ref="O521:O525"/>
    <mergeCell ref="M501:M505"/>
    <mergeCell ref="N501:N505"/>
    <mergeCell ref="O501:O505"/>
    <mergeCell ref="N581:N585"/>
    <mergeCell ref="O581:O585"/>
    <mergeCell ref="M586:M590"/>
    <mergeCell ref="N586:N590"/>
    <mergeCell ref="O586:O590"/>
    <mergeCell ref="M561:M565"/>
    <mergeCell ref="M526:M530"/>
    <mergeCell ref="N526:N530"/>
    <mergeCell ref="O526:O530"/>
    <mergeCell ref="M531:M535"/>
    <mergeCell ref="N531:N535"/>
    <mergeCell ref="O531:O535"/>
    <mergeCell ref="M536:M540"/>
    <mergeCell ref="N536:N540"/>
    <mergeCell ref="O536:O540"/>
    <mergeCell ref="M546:M550"/>
    <mergeCell ref="N546:N550"/>
    <mergeCell ref="O546:O550"/>
    <mergeCell ref="M551:M555"/>
    <mergeCell ref="N551:N555"/>
    <mergeCell ref="O551:O555"/>
    <mergeCell ref="M556:M560"/>
    <mergeCell ref="N556:N560"/>
    <mergeCell ref="O556:O560"/>
    <mergeCell ref="M541:M545"/>
    <mergeCell ref="N541:N545"/>
    <mergeCell ref="O541:O545"/>
    <mergeCell ref="N561:N565"/>
    <mergeCell ref="N576:N580"/>
    <mergeCell ref="O576:O580"/>
    <mergeCell ref="E188:E207"/>
    <mergeCell ref="F188:F207"/>
    <mergeCell ref="M646:M650"/>
    <mergeCell ref="C13:C122"/>
    <mergeCell ref="D13:D122"/>
    <mergeCell ref="C123:C182"/>
    <mergeCell ref="D123:D182"/>
    <mergeCell ref="C183:C640"/>
    <mergeCell ref="D183:D640"/>
    <mergeCell ref="E123:E147"/>
    <mergeCell ref="F123:F147"/>
    <mergeCell ref="E148:E162"/>
    <mergeCell ref="F148:F162"/>
    <mergeCell ref="E173:E177"/>
    <mergeCell ref="F173:F177"/>
    <mergeCell ref="E178:E182"/>
    <mergeCell ref="F178:F182"/>
    <mergeCell ref="E13:E32"/>
    <mergeCell ref="F13:F32"/>
    <mergeCell ref="E33:E67"/>
    <mergeCell ref="F33:F67"/>
    <mergeCell ref="E68:E112"/>
    <mergeCell ref="F68:F112"/>
    <mergeCell ref="E113:E117"/>
    <mergeCell ref="F113:F117"/>
    <mergeCell ref="E118:E122"/>
    <mergeCell ref="F118:F122"/>
    <mergeCell ref="E183:E187"/>
    <mergeCell ref="E163:E172"/>
    <mergeCell ref="M581:M585"/>
    <mergeCell ref="M491:M495"/>
    <mergeCell ref="M456:M460"/>
    <mergeCell ref="Q23:S24"/>
    <mergeCell ref="E641:E645"/>
    <mergeCell ref="E646:E655"/>
    <mergeCell ref="F641:F645"/>
    <mergeCell ref="F646:F655"/>
    <mergeCell ref="E208:E242"/>
    <mergeCell ref="F208:F242"/>
    <mergeCell ref="E243:E394"/>
    <mergeCell ref="F243:F394"/>
    <mergeCell ref="E395:E510"/>
    <mergeCell ref="F395:F510"/>
    <mergeCell ref="E511:E550"/>
    <mergeCell ref="F511:F550"/>
    <mergeCell ref="E596:E600"/>
    <mergeCell ref="F596:F600"/>
    <mergeCell ref="E601:E605"/>
    <mergeCell ref="F601:F605"/>
    <mergeCell ref="E606:E610"/>
    <mergeCell ref="F606:F610"/>
    <mergeCell ref="E611:E640"/>
    <mergeCell ref="F611:F640"/>
    <mergeCell ref="O621:O625"/>
    <mergeCell ref="M596:M600"/>
    <mergeCell ref="N596:N600"/>
    <mergeCell ref="O596:O600"/>
    <mergeCell ref="M601:M605"/>
    <mergeCell ref="N601:N605"/>
    <mergeCell ref="O601:O605"/>
    <mergeCell ref="F183:F187"/>
    <mergeCell ref="N651:N655"/>
    <mergeCell ref="O651:O655"/>
    <mergeCell ref="M626:M630"/>
    <mergeCell ref="N626:N630"/>
    <mergeCell ref="O626:O630"/>
    <mergeCell ref="M631:M635"/>
    <mergeCell ref="N631:N635"/>
    <mergeCell ref="O631:O635"/>
    <mergeCell ref="M636:M640"/>
    <mergeCell ref="N636:N640"/>
    <mergeCell ref="O636:O640"/>
    <mergeCell ref="M641:M645"/>
    <mergeCell ref="N641:N645"/>
    <mergeCell ref="O641:O645"/>
    <mergeCell ref="M611:M615"/>
    <mergeCell ref="N611:N615"/>
    <mergeCell ref="O611:O615"/>
    <mergeCell ref="M616:M620"/>
    <mergeCell ref="N616:N620"/>
    <mergeCell ref="O616:O620"/>
    <mergeCell ref="M621:M625"/>
    <mergeCell ref="N621:N625"/>
    <mergeCell ref="M661:M665"/>
    <mergeCell ref="N661:N665"/>
    <mergeCell ref="O661:O665"/>
    <mergeCell ref="G158:G162"/>
    <mergeCell ref="N153:N157"/>
    <mergeCell ref="O153:O157"/>
    <mergeCell ref="N158:N162"/>
    <mergeCell ref="O158:O162"/>
    <mergeCell ref="M158:M162"/>
    <mergeCell ref="G168:G172"/>
    <mergeCell ref="J168:J172"/>
    <mergeCell ref="M168:M172"/>
    <mergeCell ref="N168:N172"/>
    <mergeCell ref="O168:O172"/>
    <mergeCell ref="O561:O565"/>
    <mergeCell ref="M566:M570"/>
    <mergeCell ref="N566:N570"/>
    <mergeCell ref="O566:O570"/>
    <mergeCell ref="M571:M575"/>
    <mergeCell ref="N571:N575"/>
    <mergeCell ref="O571:O575"/>
    <mergeCell ref="M606:M610"/>
    <mergeCell ref="N606:N610"/>
    <mergeCell ref="O606:O610"/>
    <mergeCell ref="M576:M580"/>
    <mergeCell ref="M486:M490"/>
    <mergeCell ref="N486:N490"/>
    <mergeCell ref="O486:O490"/>
    <mergeCell ref="G486:G490"/>
    <mergeCell ref="N646:N650"/>
    <mergeCell ref="O646:O650"/>
    <mergeCell ref="M651:M655"/>
    <mergeCell ref="AC158:AC162"/>
    <mergeCell ref="AD158:AD162"/>
    <mergeCell ref="AE158:AE162"/>
    <mergeCell ref="AF158:AF162"/>
    <mergeCell ref="AG158:AG162"/>
    <mergeCell ref="G666:G670"/>
    <mergeCell ref="J666:J670"/>
    <mergeCell ref="M666:M670"/>
    <mergeCell ref="N666:N670"/>
    <mergeCell ref="O666:O670"/>
    <mergeCell ref="C641:C670"/>
    <mergeCell ref="D641:D670"/>
    <mergeCell ref="E656:E665"/>
    <mergeCell ref="F656:F665"/>
    <mergeCell ref="E666:E670"/>
    <mergeCell ref="F666:F670"/>
    <mergeCell ref="F163:F172"/>
    <mergeCell ref="E551:E595"/>
    <mergeCell ref="F551:F595"/>
    <mergeCell ref="I486:I490"/>
    <mergeCell ref="G591:G595"/>
    <mergeCell ref="J591:J595"/>
    <mergeCell ref="M591:M595"/>
    <mergeCell ref="N591:N595"/>
    <mergeCell ref="O591:O595"/>
    <mergeCell ref="G656:G660"/>
    <mergeCell ref="J656:J660"/>
    <mergeCell ref="M656:M660"/>
    <mergeCell ref="N656:N660"/>
    <mergeCell ref="O656:O660"/>
    <mergeCell ref="G661:G665"/>
    <mergeCell ref="J661:J665"/>
    <mergeCell ref="H33:I37"/>
    <mergeCell ref="H68:I72"/>
    <mergeCell ref="H113:I117"/>
    <mergeCell ref="H118:I122"/>
    <mergeCell ref="H123:I127"/>
    <mergeCell ref="H128:I132"/>
    <mergeCell ref="H133:I137"/>
    <mergeCell ref="H138:I142"/>
    <mergeCell ref="H143:I147"/>
    <mergeCell ref="H148:I152"/>
    <mergeCell ref="H153:I157"/>
    <mergeCell ref="H158:I162"/>
    <mergeCell ref="AA158:AA162"/>
    <mergeCell ref="AB158:AB162"/>
    <mergeCell ref="M143:M147"/>
    <mergeCell ref="N143:N147"/>
    <mergeCell ref="O143:O147"/>
    <mergeCell ref="M148:M152"/>
    <mergeCell ref="N148:N152"/>
    <mergeCell ref="O148:O152"/>
    <mergeCell ref="M83:M87"/>
    <mergeCell ref="N83:N87"/>
    <mergeCell ref="O83:O87"/>
    <mergeCell ref="M88:M92"/>
    <mergeCell ref="N88:N92"/>
    <mergeCell ref="O88:O92"/>
    <mergeCell ref="M93:M97"/>
    <mergeCell ref="N93:N97"/>
    <mergeCell ref="O93:O97"/>
    <mergeCell ref="H43:I47"/>
    <mergeCell ref="H48:I52"/>
    <mergeCell ref="M98:M102"/>
    <mergeCell ref="H390:I394"/>
    <mergeCell ref="H395:I399"/>
    <mergeCell ref="H430:J430"/>
    <mergeCell ref="H355:H359"/>
    <mergeCell ref="H360:H364"/>
    <mergeCell ref="H365:H369"/>
    <mergeCell ref="H370:H374"/>
    <mergeCell ref="H375:H379"/>
    <mergeCell ref="H380:H384"/>
    <mergeCell ref="H385:H389"/>
    <mergeCell ref="H400:H404"/>
    <mergeCell ref="H405:H409"/>
    <mergeCell ref="H410:H414"/>
    <mergeCell ref="H415:H419"/>
    <mergeCell ref="H420:H424"/>
    <mergeCell ref="H425:H429"/>
    <mergeCell ref="J425:J429"/>
    <mergeCell ref="H591:I595"/>
    <mergeCell ref="H596:I600"/>
    <mergeCell ref="H601:I605"/>
    <mergeCell ref="H606:I610"/>
    <mergeCell ref="H611:I615"/>
    <mergeCell ref="H616:I620"/>
    <mergeCell ref="H621:I625"/>
    <mergeCell ref="H626:I630"/>
    <mergeCell ref="H631:I635"/>
    <mergeCell ref="H636:I640"/>
    <mergeCell ref="H641:I645"/>
    <mergeCell ref="H646:I650"/>
    <mergeCell ref="H651:I655"/>
    <mergeCell ref="H656:I660"/>
    <mergeCell ref="H661:I665"/>
    <mergeCell ref="H666:I670"/>
    <mergeCell ref="C9:I9"/>
    <mergeCell ref="H279:H283"/>
    <mergeCell ref="H284:H288"/>
    <mergeCell ref="H289:H293"/>
    <mergeCell ref="H294:H298"/>
    <mergeCell ref="H300:H304"/>
    <mergeCell ref="H305:H309"/>
    <mergeCell ref="H310:H314"/>
    <mergeCell ref="H315:H319"/>
    <mergeCell ref="H320:H324"/>
    <mergeCell ref="H325:H329"/>
    <mergeCell ref="H330:H334"/>
    <mergeCell ref="H335:H339"/>
    <mergeCell ref="H340:H344"/>
    <mergeCell ref="H345:H349"/>
    <mergeCell ref="H350:H354"/>
    <mergeCell ref="C7:I7"/>
    <mergeCell ref="H73:H77"/>
    <mergeCell ref="H78:H82"/>
    <mergeCell ref="H83:H87"/>
    <mergeCell ref="H88:H92"/>
    <mergeCell ref="H93:H97"/>
    <mergeCell ref="H98:H102"/>
    <mergeCell ref="H103:H107"/>
    <mergeCell ref="H108:H112"/>
    <mergeCell ref="H228:H232"/>
    <mergeCell ref="H233:H237"/>
    <mergeCell ref="H248:H252"/>
    <mergeCell ref="H253:H257"/>
    <mergeCell ref="H258:H262"/>
    <mergeCell ref="H263:H267"/>
    <mergeCell ref="H269:H273"/>
    <mergeCell ref="H274:H278"/>
    <mergeCell ref="H178:I182"/>
    <mergeCell ref="H183:I187"/>
    <mergeCell ref="H188:I192"/>
    <mergeCell ref="H193:I197"/>
    <mergeCell ref="H198:I202"/>
    <mergeCell ref="H203:I207"/>
    <mergeCell ref="H208:I212"/>
    <mergeCell ref="H213:I217"/>
    <mergeCell ref="H218:I222"/>
    <mergeCell ref="H223:I227"/>
    <mergeCell ref="H238:I242"/>
    <mergeCell ref="H243:I247"/>
    <mergeCell ref="H268:J268"/>
    <mergeCell ref="G11:I12"/>
    <mergeCell ref="H13:I17"/>
  </mergeCells>
  <conditionalFormatting sqref="P9">
    <cfRule type="cellIs" dxfId="217" priority="156" operator="equal">
      <formula>"NIVEL 5"</formula>
    </cfRule>
    <cfRule type="cellIs" dxfId="216" priority="157" operator="equal">
      <formula>"NIVEL 2"</formula>
    </cfRule>
  </conditionalFormatting>
  <conditionalFormatting sqref="J9:O9">
    <cfRule type="cellIs" dxfId="215" priority="146" operator="between">
      <formula>80.6</formula>
      <formula>100</formula>
    </cfRule>
    <cfRule type="cellIs" dxfId="214" priority="147" operator="between">
      <formula>60.5</formula>
      <formula>80.4</formula>
    </cfRule>
    <cfRule type="cellIs" dxfId="213" priority="148" operator="between">
      <formula>40.5</formula>
      <formula>60.4</formula>
    </cfRule>
    <cfRule type="cellIs" dxfId="212" priority="149" operator="between">
      <formula>20.5</formula>
      <formula>40.4</formula>
    </cfRule>
    <cfRule type="cellIs" dxfId="211" priority="150" operator="between">
      <formula>0.1</formula>
      <formula>20.4</formula>
    </cfRule>
  </conditionalFormatting>
  <conditionalFormatting sqref="D123:D178 D641:D651 D183:D636 D13:D118">
    <cfRule type="cellIs" dxfId="210" priority="136" operator="between">
      <formula>80.5</formula>
      <formula>100</formula>
    </cfRule>
    <cfRule type="cellIs" dxfId="209" priority="137" operator="between">
      <formula>60.5</formula>
      <formula>80.4</formula>
    </cfRule>
    <cfRule type="cellIs" dxfId="208" priority="138" operator="between">
      <formula>40.5</formula>
      <formula>60.4</formula>
    </cfRule>
    <cfRule type="cellIs" dxfId="207" priority="139" operator="between">
      <formula>20.5</formula>
      <formula>40.4</formula>
    </cfRule>
    <cfRule type="cellIs" dxfId="206" priority="140" operator="between">
      <formula>0.1</formula>
      <formula>20.4</formula>
    </cfRule>
  </conditionalFormatting>
  <conditionalFormatting sqref="N23 N28 N33">
    <cfRule type="cellIs" dxfId="205" priority="131" operator="between">
      <formula>81</formula>
      <formula>100</formula>
    </cfRule>
    <cfRule type="cellIs" dxfId="204" priority="132" operator="between">
      <formula>61</formula>
      <formula>80</formula>
    </cfRule>
    <cfRule type="cellIs" dxfId="203" priority="133" operator="between">
      <formula>41</formula>
      <formula>60</formula>
    </cfRule>
    <cfRule type="cellIs" dxfId="202" priority="134" operator="between">
      <formula>21</formula>
      <formula>40</formula>
    </cfRule>
    <cfRule type="cellIs" dxfId="201" priority="135" operator="between">
      <formula>1</formula>
      <formula>20</formula>
    </cfRule>
  </conditionalFormatting>
  <conditionalFormatting sqref="N38 N43 N48 N53 N58 N63 N68 N73 N78 N83 N88 N93 N98 N103 N108 N113 N118 N123 N128 N133 N138 N143 N148 N153 N163 N173 N178 N183 N188 N193 N198 N203 N208 N213 N218 N223 N228 N233 N238 N243 N248 N253 N258 N263">
    <cfRule type="cellIs" dxfId="200" priority="126" operator="between">
      <formula>81</formula>
      <formula>100</formula>
    </cfRule>
    <cfRule type="cellIs" dxfId="199" priority="127" operator="between">
      <formula>61</formula>
      <formula>80</formula>
    </cfRule>
    <cfRule type="cellIs" dxfId="198" priority="128" operator="between">
      <formula>41</formula>
      <formula>60</formula>
    </cfRule>
    <cfRule type="cellIs" dxfId="197" priority="129" operator="between">
      <formula>21</formula>
      <formula>40</formula>
    </cfRule>
    <cfRule type="cellIs" dxfId="196" priority="130" operator="between">
      <formula>1</formula>
      <formula>20</formula>
    </cfRule>
  </conditionalFormatting>
  <conditionalFormatting sqref="N269 N274 N279 N284 N289 N294">
    <cfRule type="cellIs" dxfId="195" priority="121" operator="between">
      <formula>81</formula>
      <formula>100</formula>
    </cfRule>
    <cfRule type="cellIs" dxfId="194" priority="122" operator="between">
      <formula>61</formula>
      <formula>80</formula>
    </cfRule>
    <cfRule type="cellIs" dxfId="193" priority="123" operator="between">
      <formula>41</formula>
      <formula>60</formula>
    </cfRule>
    <cfRule type="cellIs" dxfId="192" priority="124" operator="between">
      <formula>21</formula>
      <formula>40</formula>
    </cfRule>
    <cfRule type="cellIs" dxfId="191" priority="125" operator="between">
      <formula>1</formula>
      <formula>20</formula>
    </cfRule>
  </conditionalFormatting>
  <conditionalFormatting sqref="N300 N305 N310 N315 N320 N325 N330 N335 N340 N345 N350 N355 N360">
    <cfRule type="cellIs" dxfId="190" priority="116" operator="between">
      <formula>81</formula>
      <formula>100</formula>
    </cfRule>
    <cfRule type="cellIs" dxfId="189" priority="117" operator="between">
      <formula>61</formula>
      <formula>80</formula>
    </cfRule>
    <cfRule type="cellIs" dxfId="188" priority="118" operator="between">
      <formula>41</formula>
      <formula>60</formula>
    </cfRule>
    <cfRule type="cellIs" dxfId="187" priority="119" operator="between">
      <formula>21</formula>
      <formula>40</formula>
    </cfRule>
    <cfRule type="cellIs" dxfId="186" priority="120" operator="between">
      <formula>1</formula>
      <formula>20</formula>
    </cfRule>
  </conditionalFormatting>
  <conditionalFormatting sqref="N365 N370 N375 N380 N385 N390 N395 N400 N405 N410 N415 N420 N425">
    <cfRule type="cellIs" dxfId="185" priority="111" operator="between">
      <formula>81</formula>
      <formula>100</formula>
    </cfRule>
    <cfRule type="cellIs" dxfId="184" priority="112" operator="between">
      <formula>61</formula>
      <formula>80</formula>
    </cfRule>
    <cfRule type="cellIs" dxfId="183" priority="113" operator="between">
      <formula>41</formula>
      <formula>60</formula>
    </cfRule>
    <cfRule type="cellIs" dxfId="182" priority="114" operator="between">
      <formula>21</formula>
      <formula>40</formula>
    </cfRule>
    <cfRule type="cellIs" dxfId="181" priority="115" operator="between">
      <formula>1</formula>
      <formula>20</formula>
    </cfRule>
  </conditionalFormatting>
  <conditionalFormatting sqref="N431 N436 N441 N446 N451 N456 N461 N466 N471 N476 N481">
    <cfRule type="cellIs" dxfId="180" priority="106" operator="between">
      <formula>81</formula>
      <formula>100</formula>
    </cfRule>
    <cfRule type="cellIs" dxfId="179" priority="107" operator="between">
      <formula>61</formula>
      <formula>80</formula>
    </cfRule>
    <cfRule type="cellIs" dxfId="178" priority="108" operator="between">
      <formula>41</formula>
      <formula>60</formula>
    </cfRule>
    <cfRule type="cellIs" dxfId="177" priority="109" operator="between">
      <formula>21</formula>
      <formula>40</formula>
    </cfRule>
    <cfRule type="cellIs" dxfId="176" priority="110" operator="between">
      <formula>1</formula>
      <formula>20</formula>
    </cfRule>
  </conditionalFormatting>
  <conditionalFormatting sqref="N491 N496 N506 N511 N516 N521 N526">
    <cfRule type="cellIs" dxfId="175" priority="101" operator="between">
      <formula>81</formula>
      <formula>100</formula>
    </cfRule>
    <cfRule type="cellIs" dxfId="174" priority="102" operator="between">
      <formula>61</formula>
      <formula>80</formula>
    </cfRule>
    <cfRule type="cellIs" dxfId="173" priority="103" operator="between">
      <formula>41</formula>
      <formula>60</formula>
    </cfRule>
    <cfRule type="cellIs" dxfId="172" priority="104" operator="between">
      <formula>21</formula>
      <formula>40</formula>
    </cfRule>
    <cfRule type="cellIs" dxfId="171" priority="105" operator="between">
      <formula>1</formula>
      <formula>20</formula>
    </cfRule>
  </conditionalFormatting>
  <conditionalFormatting sqref="U601:AE605 AG601:AG605 U154:U157 U163:AG600 U606:AG670 U13:AG153">
    <cfRule type="cellIs" dxfId="170" priority="95" operator="greaterThan">
      <formula>0.1</formula>
    </cfRule>
  </conditionalFormatting>
  <conditionalFormatting sqref="N163:N167 N173:N540 N546:N590 N596:N655 N13:N153">
    <cfRule type="cellIs" dxfId="169" priority="96" operator="between">
      <formula>81</formula>
      <formula>100</formula>
    </cfRule>
    <cfRule type="cellIs" dxfId="168" priority="97" operator="between">
      <formula>61</formula>
      <formula>80</formula>
    </cfRule>
    <cfRule type="cellIs" dxfId="167" priority="98" operator="between">
      <formula>41</formula>
      <formula>60</formula>
    </cfRule>
    <cfRule type="cellIs" dxfId="166" priority="99" operator="between">
      <formula>21</formula>
      <formula>40</formula>
    </cfRule>
    <cfRule type="cellIs" dxfId="165" priority="100" operator="between">
      <formula>1</formula>
      <formula>20</formula>
    </cfRule>
    <cfRule type="cellIs" dxfId="164" priority="151" operator="between">
      <formula>81</formula>
      <formula>100</formula>
    </cfRule>
    <cfRule type="cellIs" dxfId="163" priority="152" operator="between">
      <formula>61</formula>
      <formula>80</formula>
    </cfRule>
    <cfRule type="cellIs" dxfId="162" priority="153" operator="between">
      <formula>41</formula>
      <formula>60</formula>
    </cfRule>
    <cfRule type="cellIs" dxfId="161" priority="154" operator="between">
      <formula>21</formula>
      <formula>40</formula>
    </cfRule>
    <cfRule type="cellIs" dxfId="160" priority="155" operator="between">
      <formula>1</formula>
      <formula>20</formula>
    </cfRule>
  </conditionalFormatting>
  <conditionalFormatting sqref="N158">
    <cfRule type="cellIs" dxfId="159" priority="85" operator="between">
      <formula>81</formula>
      <formula>100</formula>
    </cfRule>
    <cfRule type="cellIs" dxfId="158" priority="86" operator="between">
      <formula>61</formula>
      <formula>80</formula>
    </cfRule>
    <cfRule type="cellIs" dxfId="157" priority="87" operator="between">
      <formula>41</formula>
      <formula>60</formula>
    </cfRule>
    <cfRule type="cellIs" dxfId="156" priority="88" operator="between">
      <formula>21</formula>
      <formula>40</formula>
    </cfRule>
    <cfRule type="cellIs" dxfId="155" priority="89" operator="between">
      <formula>1</formula>
      <formula>20</formula>
    </cfRule>
  </conditionalFormatting>
  <conditionalFormatting sqref="N158">
    <cfRule type="cellIs" dxfId="154" priority="80" operator="between">
      <formula>81</formula>
      <formula>100</formula>
    </cfRule>
    <cfRule type="cellIs" dxfId="153" priority="81" operator="between">
      <formula>61</formula>
      <formula>80</formula>
    </cfRule>
    <cfRule type="cellIs" dxfId="152" priority="82" operator="between">
      <formula>41</formula>
      <formula>60</formula>
    </cfRule>
    <cfRule type="cellIs" dxfId="151" priority="83" operator="between">
      <formula>21</formula>
      <formula>40</formula>
    </cfRule>
    <cfRule type="cellIs" dxfId="150" priority="84" operator="between">
      <formula>1</formula>
      <formula>20</formula>
    </cfRule>
    <cfRule type="cellIs" dxfId="149" priority="90" operator="between">
      <formula>81</formula>
      <formula>100</formula>
    </cfRule>
    <cfRule type="cellIs" dxfId="148" priority="91" operator="between">
      <formula>61</formula>
      <formula>80</formula>
    </cfRule>
    <cfRule type="cellIs" dxfId="147" priority="92" operator="between">
      <formula>41</formula>
      <formula>60</formula>
    </cfRule>
    <cfRule type="cellIs" dxfId="146" priority="93" operator="between">
      <formula>21</formula>
      <formula>40</formula>
    </cfRule>
    <cfRule type="cellIs" dxfId="145" priority="94" operator="between">
      <formula>1</formula>
      <formula>20</formula>
    </cfRule>
  </conditionalFormatting>
  <conditionalFormatting sqref="N168">
    <cfRule type="cellIs" dxfId="144" priority="70" operator="between">
      <formula>81</formula>
      <formula>100</formula>
    </cfRule>
    <cfRule type="cellIs" dxfId="143" priority="71" operator="between">
      <formula>61</formula>
      <formula>80</formula>
    </cfRule>
    <cfRule type="cellIs" dxfId="142" priority="72" operator="between">
      <formula>41</formula>
      <formula>60</formula>
    </cfRule>
    <cfRule type="cellIs" dxfId="141" priority="73" operator="between">
      <formula>21</formula>
      <formula>40</formula>
    </cfRule>
    <cfRule type="cellIs" dxfId="140" priority="74" operator="between">
      <formula>1</formula>
      <formula>20</formula>
    </cfRule>
  </conditionalFormatting>
  <conditionalFormatting sqref="N168:N172">
    <cfRule type="cellIs" dxfId="139" priority="65" operator="between">
      <formula>81</formula>
      <formula>100</formula>
    </cfRule>
    <cfRule type="cellIs" dxfId="138" priority="66" operator="between">
      <formula>61</formula>
      <formula>80</formula>
    </cfRule>
    <cfRule type="cellIs" dxfId="137" priority="67" operator="between">
      <formula>41</formula>
      <formula>60</formula>
    </cfRule>
    <cfRule type="cellIs" dxfId="136" priority="68" operator="between">
      <formula>21</formula>
      <formula>40</formula>
    </cfRule>
    <cfRule type="cellIs" dxfId="135" priority="69" operator="between">
      <formula>1</formula>
      <formula>20</formula>
    </cfRule>
    <cfRule type="cellIs" dxfId="134" priority="75" operator="between">
      <formula>81</formula>
      <formula>100</formula>
    </cfRule>
    <cfRule type="cellIs" dxfId="133" priority="76" operator="between">
      <formula>61</formula>
      <formula>80</formula>
    </cfRule>
    <cfRule type="cellIs" dxfId="132" priority="77" operator="between">
      <formula>41</formula>
      <formula>60</formula>
    </cfRule>
    <cfRule type="cellIs" dxfId="131" priority="78" operator="between">
      <formula>21</formula>
      <formula>40</formula>
    </cfRule>
    <cfRule type="cellIs" dxfId="130" priority="79" operator="between">
      <formula>1</formula>
      <formula>20</formula>
    </cfRule>
  </conditionalFormatting>
  <conditionalFormatting sqref="N486">
    <cfRule type="cellIs" dxfId="129" priority="60" operator="between">
      <formula>81</formula>
      <formula>100</formula>
    </cfRule>
    <cfRule type="cellIs" dxfId="128" priority="61" operator="between">
      <formula>61</formula>
      <formula>80</formula>
    </cfRule>
    <cfRule type="cellIs" dxfId="127" priority="62" operator="between">
      <formula>41</formula>
      <formula>60</formula>
    </cfRule>
    <cfRule type="cellIs" dxfId="126" priority="63" operator="between">
      <formula>21</formula>
      <formula>40</formula>
    </cfRule>
    <cfRule type="cellIs" dxfId="125" priority="64" operator="between">
      <formula>1</formula>
      <formula>20</formula>
    </cfRule>
  </conditionalFormatting>
  <conditionalFormatting sqref="N501">
    <cfRule type="cellIs" dxfId="124" priority="55" operator="between">
      <formula>81</formula>
      <formula>100</formula>
    </cfRule>
    <cfRule type="cellIs" dxfId="123" priority="56" operator="between">
      <formula>61</formula>
      <formula>80</formula>
    </cfRule>
    <cfRule type="cellIs" dxfId="122" priority="57" operator="between">
      <formula>41</formula>
      <formula>60</formula>
    </cfRule>
    <cfRule type="cellIs" dxfId="121" priority="58" operator="between">
      <formula>21</formula>
      <formula>40</formula>
    </cfRule>
    <cfRule type="cellIs" dxfId="120" priority="59" operator="between">
      <formula>1</formula>
      <formula>20</formula>
    </cfRule>
  </conditionalFormatting>
  <conditionalFormatting sqref="N541:N545">
    <cfRule type="cellIs" dxfId="119" priority="45" operator="between">
      <formula>81</formula>
      <formula>100</formula>
    </cfRule>
    <cfRule type="cellIs" dxfId="118" priority="46" operator="between">
      <formula>61</formula>
      <formula>80</formula>
    </cfRule>
    <cfRule type="cellIs" dxfId="117" priority="47" operator="between">
      <formula>41</formula>
      <formula>60</formula>
    </cfRule>
    <cfRule type="cellIs" dxfId="116" priority="48" operator="between">
      <formula>21</formula>
      <formula>40</formula>
    </cfRule>
    <cfRule type="cellIs" dxfId="115" priority="49" operator="between">
      <formula>1</formula>
      <formula>20</formula>
    </cfRule>
    <cfRule type="cellIs" dxfId="114" priority="50" operator="between">
      <formula>81</formula>
      <formula>100</formula>
    </cfRule>
    <cfRule type="cellIs" dxfId="113" priority="51" operator="between">
      <formula>61</formula>
      <formula>80</formula>
    </cfRule>
    <cfRule type="cellIs" dxfId="112" priority="52" operator="between">
      <formula>41</formula>
      <formula>60</formula>
    </cfRule>
    <cfRule type="cellIs" dxfId="111" priority="53" operator="between">
      <formula>21</formula>
      <formula>40</formula>
    </cfRule>
    <cfRule type="cellIs" dxfId="110" priority="54" operator="between">
      <formula>1</formula>
      <formula>20</formula>
    </cfRule>
  </conditionalFormatting>
  <conditionalFormatting sqref="N591:N595">
    <cfRule type="cellIs" dxfId="109" priority="35" operator="between">
      <formula>81</formula>
      <formula>100</formula>
    </cfRule>
    <cfRule type="cellIs" dxfId="108" priority="36" operator="between">
      <formula>61</formula>
      <formula>80</formula>
    </cfRule>
    <cfRule type="cellIs" dxfId="107" priority="37" operator="between">
      <formula>41</formula>
      <formula>60</formula>
    </cfRule>
    <cfRule type="cellIs" dxfId="106" priority="38" operator="between">
      <formula>21</formula>
      <formula>40</formula>
    </cfRule>
    <cfRule type="cellIs" dxfId="105" priority="39" operator="between">
      <formula>1</formula>
      <formula>20</formula>
    </cfRule>
    <cfRule type="cellIs" dxfId="104" priority="40" operator="between">
      <formula>81</formula>
      <formula>100</formula>
    </cfRule>
    <cfRule type="cellIs" dxfId="103" priority="41" operator="between">
      <formula>61</formula>
      <formula>80</formula>
    </cfRule>
    <cfRule type="cellIs" dxfId="102" priority="42" operator="between">
      <formula>41</formula>
      <formula>60</formula>
    </cfRule>
    <cfRule type="cellIs" dxfId="101" priority="43" operator="between">
      <formula>21</formula>
      <formula>40</formula>
    </cfRule>
    <cfRule type="cellIs" dxfId="100" priority="44" operator="between">
      <formula>1</formula>
      <formula>20</formula>
    </cfRule>
  </conditionalFormatting>
  <conditionalFormatting sqref="N656:N660">
    <cfRule type="cellIs" dxfId="99" priority="25" operator="between">
      <formula>81</formula>
      <formula>100</formula>
    </cfRule>
    <cfRule type="cellIs" dxfId="98" priority="26" operator="between">
      <formula>61</formula>
      <formula>80</formula>
    </cfRule>
    <cfRule type="cellIs" dxfId="97" priority="27" operator="between">
      <formula>41</formula>
      <formula>60</formula>
    </cfRule>
    <cfRule type="cellIs" dxfId="96" priority="28" operator="between">
      <formula>21</formula>
      <formula>40</formula>
    </cfRule>
    <cfRule type="cellIs" dxfId="95" priority="29" operator="between">
      <formula>1</formula>
      <formula>20</formula>
    </cfRule>
    <cfRule type="cellIs" dxfId="94" priority="30" operator="between">
      <formula>81</formula>
      <formula>100</formula>
    </cfRule>
    <cfRule type="cellIs" dxfId="93" priority="31" operator="between">
      <formula>61</formula>
      <formula>80</formula>
    </cfRule>
    <cfRule type="cellIs" dxfId="92" priority="32" operator="between">
      <formula>41</formula>
      <formula>60</formula>
    </cfRule>
    <cfRule type="cellIs" dxfId="91" priority="33" operator="between">
      <formula>21</formula>
      <formula>40</formula>
    </cfRule>
    <cfRule type="cellIs" dxfId="90" priority="34" operator="between">
      <formula>1</formula>
      <formula>20</formula>
    </cfRule>
  </conditionalFormatting>
  <conditionalFormatting sqref="N661:N665">
    <cfRule type="cellIs" dxfId="89" priority="15" operator="between">
      <formula>81</formula>
      <formula>100</formula>
    </cfRule>
    <cfRule type="cellIs" dxfId="88" priority="16" operator="between">
      <formula>61</formula>
      <formula>80</formula>
    </cfRule>
    <cfRule type="cellIs" dxfId="87" priority="17" operator="between">
      <formula>41</formula>
      <formula>60</formula>
    </cfRule>
    <cfRule type="cellIs" dxfId="86" priority="18" operator="between">
      <formula>21</formula>
      <formula>40</formula>
    </cfRule>
    <cfRule type="cellIs" dxfId="85" priority="19" operator="between">
      <formula>1</formula>
      <formula>20</formula>
    </cfRule>
    <cfRule type="cellIs" dxfId="84" priority="20" operator="between">
      <formula>81</formula>
      <formula>100</formula>
    </cfRule>
    <cfRule type="cellIs" dxfId="83" priority="21" operator="between">
      <formula>61</formula>
      <formula>80</formula>
    </cfRule>
    <cfRule type="cellIs" dxfId="82" priority="22" operator="between">
      <formula>41</formula>
      <formula>60</formula>
    </cfRule>
    <cfRule type="cellIs" dxfId="81" priority="23" operator="between">
      <formula>21</formula>
      <formula>40</formula>
    </cfRule>
    <cfRule type="cellIs" dxfId="80" priority="24" operator="between">
      <formula>1</formula>
      <formula>20</formula>
    </cfRule>
  </conditionalFormatting>
  <conditionalFormatting sqref="N13:N670">
    <cfRule type="cellIs" dxfId="79" priority="10" operator="between">
      <formula>81</formula>
      <formula>100</formula>
    </cfRule>
    <cfRule type="cellIs" dxfId="78" priority="11" operator="between">
      <formula>61</formula>
      <formula>80</formula>
    </cfRule>
    <cfRule type="cellIs" dxfId="77" priority="12" operator="between">
      <formula>41</formula>
      <formula>60</formula>
    </cfRule>
    <cfRule type="cellIs" dxfId="76" priority="13" operator="between">
      <formula>21</formula>
      <formula>40</formula>
    </cfRule>
    <cfRule type="cellIs" dxfId="75" priority="14" operator="between">
      <formula>1</formula>
      <formula>20</formula>
    </cfRule>
  </conditionalFormatting>
  <conditionalFormatting sqref="F13:F670">
    <cfRule type="cellIs" dxfId="74" priority="141" operator="between">
      <formula>80.5</formula>
      <formula>100</formula>
    </cfRule>
    <cfRule type="cellIs" dxfId="73" priority="142" operator="between">
      <formula>60.4</formula>
      <formula>80.5</formula>
    </cfRule>
    <cfRule type="cellIs" dxfId="72" priority="143" operator="between">
      <formula>40.5</formula>
      <formula>60.4</formula>
    </cfRule>
    <cfRule type="cellIs" dxfId="71" priority="144" operator="between">
      <formula>20.5</formula>
      <formula>40.4</formula>
    </cfRule>
    <cfRule type="cellIs" dxfId="70" priority="145" operator="between">
      <formula>0.1</formula>
      <formula>20.4</formula>
    </cfRule>
  </conditionalFormatting>
  <conditionalFormatting sqref="U158:AD158 U159:U162">
    <cfRule type="cellIs" dxfId="69" priority="4" operator="greaterThan">
      <formula>0.1</formula>
    </cfRule>
  </conditionalFormatting>
  <conditionalFormatting sqref="AG158">
    <cfRule type="cellIs" dxfId="68" priority="3" operator="greaterThan">
      <formula>0.1</formula>
    </cfRule>
  </conditionalFormatting>
  <conditionalFormatting sqref="AF158">
    <cfRule type="cellIs" dxfId="67" priority="2" operator="greaterThan">
      <formula>0.1</formula>
    </cfRule>
  </conditionalFormatting>
  <conditionalFormatting sqref="AE158">
    <cfRule type="cellIs" dxfId="66" priority="1" operator="greaterThan">
      <formula>0.1</formula>
    </cfRule>
  </conditionalFormatting>
  <dataValidations count="12">
    <dataValidation type="whole" operator="equal" allowBlank="1" showInputMessage="1" showErrorMessage="1" errorTitle="ATENCIÓN!" error="No se pueden modificar datos aquí" sqref="A671:C673 U672:AG673 AH671:XFD673 J671:T673 E671:F673" xr:uid="{00000000-0002-0000-0400-000000000000}">
      <formula1>574874578547458000</formula1>
    </dataValidation>
    <dataValidation type="whole" operator="equal" allowBlank="1" showInputMessage="1" showErrorMessage="1" errorTitle="ATENCIÓN!" error="No se pueden modificar datos aquí" sqref="A674:B689 C689 C674:C686 J674:XFD689 E674:F689" xr:uid="{00000000-0002-0000-0400-000001000000}">
      <formula1>54784458474578500000</formula1>
    </dataValidation>
    <dataValidation type="whole" operator="equal" allowBlank="1" showInputMessage="1" showErrorMessage="1" errorTitle="ATENCIÓN!" error="No se pueden modificar datos aquí" sqref="C687:C688" xr:uid="{00000000-0002-0000-0400-000002000000}">
      <formula1>54785478845785</formula1>
    </dataValidation>
    <dataValidation type="whole" allowBlank="1" showInputMessage="1" showErrorMessage="1" error="ERROR. VALOR NO PERMITIDO_x000a_" sqref="N13 N300:N429 N269:N298 N18 N163:N267 N23:N153 N158 N431:N670" xr:uid="{00000000-0002-0000-0400-000003000000}">
      <formula1>0</formula1>
      <formula2>100</formula2>
    </dataValidation>
    <dataValidation type="whole" operator="greaterThanOrEqual" allowBlank="1" showInputMessage="1" showErrorMessage="1" error="ERROR. NO DEBE DILIGENCIAR VALOR EN ESTA CELDA_x000a_" sqref="N268" xr:uid="{00000000-0002-0000-0400-000004000000}">
      <formula1>100000000000000000</formula1>
    </dataValidation>
    <dataValidation type="whole" operator="greaterThanOrEqual" allowBlank="1" showInputMessage="1" showErrorMessage="1" error="ERROR. NO DEBE DILIGENCIAR VALOR EN ESTA CELDA_x000a_" sqref="N299" xr:uid="{00000000-0002-0000-0400-000005000000}">
      <formula1>1000000000000</formula1>
    </dataValidation>
    <dataValidation type="whole" operator="greaterThanOrEqual" allowBlank="1" showInputMessage="1" showErrorMessage="1" error="ERROR. NO DEBE DILIGENCIAR VALOR EN ESTA CELDA_x000a_" sqref="N430" xr:uid="{00000000-0002-0000-0400-000006000000}">
      <formula1>10000000000000</formula1>
    </dataValidation>
    <dataValidation type="whole" operator="equal" allowBlank="1" showInputMessage="1" showErrorMessage="1" errorTitle="ATENCIÓN!" error="No se pueden modificar datos aquí" sqref="U7:AG10" xr:uid="{00000000-0002-0000-0400-000007000000}">
      <formula1>578457854578547000</formula1>
    </dataValidation>
    <dataValidation type="whole" allowBlank="1" showInputMessage="1" showErrorMessage="1" error="ERROR. NO DEBE DILIGENCIAR ESTA CELDA" sqref="J9:O9" xr:uid="{00000000-0002-0000-0400-000008000000}">
      <formula1>244444444</formula1>
      <formula2>333333333333333</formula2>
    </dataValidation>
    <dataValidation type="whole" operator="equal" allowBlank="1" showInputMessage="1" showErrorMessage="1" error="ERROR. NO DEBE DILIGENCIAR ESTAS CELDAS" sqref="J300:J429 J431:J670 J269:J298 C13:F670 J13:J267 K13:K670 M13:M670 L78:L92 L13:L72 L113:L487 L491:L670" xr:uid="{00000000-0002-0000-0400-000009000000}">
      <formula1>11111111111111100000</formula1>
    </dataValidation>
    <dataValidation operator="equal" allowBlank="1" showInputMessage="1" showErrorMessage="1" error="ERROR. NO DEBE DILIGENCIAR ESTAS CELDAS" sqref="L93:L112 L488:L490" xr:uid="{00000000-0002-0000-0400-00000A000000}"/>
    <dataValidation type="whole" operator="equal" allowBlank="1" showInputMessage="1" showErrorMessage="1" error="ERROR. NO DEBE DILIGENCIAR ESTAS CELDAS" sqref="L73:L77" xr:uid="{00000000-0002-0000-0400-00000B000000}">
      <formula1>24847145847454800000</formula1>
    </dataValidation>
  </dataValidations>
  <pageMargins left="0.7" right="0.7" top="0.75" bottom="0.75" header="0.3" footer="0.3"/>
  <pageSetup orientation="portrait" r:id="rId1"/>
  <ignoredErrors>
    <ignoredError sqref="F671:F681 F13:F37 D13:D37 F38:F670 D38:D670"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09"/>
  <sheetViews>
    <sheetView showGridLines="0" topLeftCell="A121" zoomScale="80" zoomScaleNormal="80" workbookViewId="0">
      <selection activeCell="R24" sqref="R24"/>
    </sheetView>
  </sheetViews>
  <sheetFormatPr baseColWidth="10" defaultColWidth="0" defaultRowHeight="0" customHeight="1" zeroHeight="1"/>
  <cols>
    <col min="1" max="1" width="0.81640625" style="50" customWidth="1"/>
    <col min="2" max="2" width="1.81640625" style="50" customWidth="1"/>
    <col min="3" max="20" width="11.453125" style="50" customWidth="1"/>
    <col min="21" max="21" width="1" style="50" customWidth="1"/>
    <col min="22" max="22" width="4.1796875" style="50" customWidth="1"/>
    <col min="23" max="16384" width="11.453125" style="50" hidden="1"/>
  </cols>
  <sheetData>
    <row r="1" spans="2:21" ht="7.5" customHeight="1" thickBot="1"/>
    <row r="2" spans="2:21" ht="93.75" customHeight="1">
      <c r="B2" s="47"/>
      <c r="C2" s="48"/>
      <c r="D2" s="48"/>
      <c r="E2" s="48"/>
      <c r="F2" s="48"/>
      <c r="G2" s="48"/>
      <c r="H2" s="48"/>
      <c r="I2" s="48"/>
      <c r="J2" s="48"/>
      <c r="K2" s="48"/>
      <c r="L2" s="48"/>
      <c r="M2" s="48"/>
      <c r="N2" s="48"/>
      <c r="O2" s="48"/>
      <c r="P2" s="48"/>
      <c r="Q2" s="48"/>
      <c r="R2" s="48"/>
      <c r="S2" s="48"/>
      <c r="T2" s="48"/>
      <c r="U2" s="49"/>
    </row>
    <row r="3" spans="2:21" ht="25">
      <c r="B3" s="51"/>
      <c r="C3" s="526" t="s">
        <v>1180</v>
      </c>
      <c r="D3" s="526"/>
      <c r="E3" s="526"/>
      <c r="F3" s="526"/>
      <c r="G3" s="526"/>
      <c r="H3" s="526"/>
      <c r="I3" s="526"/>
      <c r="J3" s="526"/>
      <c r="K3" s="526"/>
      <c r="L3" s="526"/>
      <c r="M3" s="526"/>
      <c r="N3" s="526"/>
      <c r="O3" s="526"/>
      <c r="P3" s="526"/>
      <c r="Q3" s="526"/>
      <c r="R3" s="526"/>
      <c r="S3" s="526"/>
      <c r="T3" s="526"/>
      <c r="U3" s="52"/>
    </row>
    <row r="4" spans="2:21" ht="6.75" customHeight="1">
      <c r="B4" s="51"/>
      <c r="C4" s="53"/>
      <c r="D4" s="53"/>
      <c r="E4" s="53"/>
      <c r="F4" s="53"/>
      <c r="G4" s="53"/>
      <c r="H4" s="53"/>
      <c r="I4" s="53"/>
      <c r="J4" s="53"/>
      <c r="K4" s="53"/>
      <c r="L4" s="53"/>
      <c r="M4" s="53"/>
      <c r="N4" s="53"/>
      <c r="O4" s="53"/>
      <c r="P4" s="53"/>
      <c r="Q4" s="53"/>
      <c r="R4" s="53"/>
      <c r="S4" s="53"/>
      <c r="T4" s="53"/>
      <c r="U4" s="52"/>
    </row>
    <row r="5" spans="2:21" ht="14">
      <c r="B5" s="51"/>
      <c r="C5" s="53"/>
      <c r="D5" s="53"/>
      <c r="E5" s="53"/>
      <c r="F5" s="53"/>
      <c r="G5" s="53"/>
      <c r="H5" s="53"/>
      <c r="I5" s="53"/>
      <c r="J5" s="53"/>
      <c r="K5" s="53"/>
      <c r="L5" s="53"/>
      <c r="M5" s="53"/>
      <c r="N5" s="53"/>
      <c r="O5" s="53"/>
      <c r="P5" s="53"/>
      <c r="Q5" s="53"/>
      <c r="R5" s="53"/>
      <c r="S5" s="53"/>
      <c r="T5" s="53"/>
      <c r="U5" s="52"/>
    </row>
    <row r="6" spans="2:21" ht="18" customHeight="1">
      <c r="B6" s="51"/>
      <c r="C6" s="464" t="s">
        <v>223</v>
      </c>
      <c r="D6" s="54"/>
      <c r="E6" s="55"/>
      <c r="F6" s="55"/>
      <c r="G6" s="55"/>
      <c r="H6" s="55"/>
      <c r="I6" s="54"/>
      <c r="J6" s="54"/>
      <c r="K6" s="54"/>
      <c r="L6" s="55"/>
      <c r="M6" s="55"/>
      <c r="N6" s="55"/>
      <c r="O6" s="55"/>
      <c r="P6" s="55"/>
      <c r="Q6" s="55"/>
      <c r="R6" s="55"/>
      <c r="S6" s="55"/>
      <c r="T6" s="55"/>
      <c r="U6" s="52"/>
    </row>
    <row r="7" spans="2:21" ht="14">
      <c r="B7" s="51"/>
      <c r="E7" s="53"/>
      <c r="F7" s="53"/>
      <c r="G7" s="53"/>
      <c r="H7" s="53"/>
      <c r="L7" s="53"/>
      <c r="M7" s="53"/>
      <c r="N7" s="53"/>
      <c r="O7" s="53"/>
      <c r="P7" s="53"/>
      <c r="Q7" s="53"/>
      <c r="R7" s="53"/>
      <c r="S7" s="53"/>
      <c r="T7" s="53"/>
      <c r="U7" s="52"/>
    </row>
    <row r="8" spans="2:21" ht="14">
      <c r="B8" s="51"/>
      <c r="E8" s="53"/>
      <c r="F8" s="53"/>
      <c r="G8" s="53"/>
      <c r="H8" s="53"/>
      <c r="L8" s="53"/>
      <c r="M8" s="53"/>
      <c r="N8" s="53"/>
      <c r="O8" s="53"/>
      <c r="P8" s="53"/>
      <c r="Q8" s="53"/>
      <c r="R8" s="53"/>
      <c r="S8" s="53"/>
      <c r="T8" s="53"/>
      <c r="U8" s="52"/>
    </row>
    <row r="9" spans="2:21" ht="14">
      <c r="B9" s="51"/>
      <c r="E9" s="53"/>
      <c r="F9" s="53"/>
      <c r="G9" s="53"/>
      <c r="H9" s="53"/>
      <c r="I9" s="53"/>
      <c r="L9" s="53"/>
      <c r="M9" s="53"/>
      <c r="N9" s="53"/>
      <c r="O9" s="53"/>
      <c r="P9" s="53"/>
      <c r="Q9" s="53"/>
      <c r="R9" s="53"/>
      <c r="S9" s="53"/>
      <c r="T9" s="53"/>
      <c r="U9" s="52"/>
    </row>
    <row r="10" spans="2:21" ht="14">
      <c r="B10" s="51"/>
      <c r="C10" s="53"/>
      <c r="D10" s="53"/>
      <c r="E10" s="53"/>
      <c r="F10" s="53"/>
      <c r="G10" s="53"/>
      <c r="H10" s="53"/>
      <c r="J10" s="53"/>
      <c r="K10" s="53"/>
      <c r="L10" s="53"/>
      <c r="M10" s="53"/>
      <c r="N10" s="53"/>
      <c r="O10" s="53"/>
      <c r="P10" s="53"/>
      <c r="Q10" s="53"/>
      <c r="R10" s="53"/>
      <c r="S10" s="53"/>
      <c r="T10" s="53"/>
      <c r="U10" s="52"/>
    </row>
    <row r="11" spans="2:21" ht="14">
      <c r="B11" s="51"/>
      <c r="C11" s="53"/>
      <c r="D11" s="53"/>
      <c r="E11" s="53"/>
      <c r="F11" s="53"/>
      <c r="G11" s="53"/>
      <c r="H11" s="53"/>
      <c r="I11" s="53"/>
      <c r="J11" s="53" t="s">
        <v>224</v>
      </c>
      <c r="K11" s="53" t="s">
        <v>213</v>
      </c>
      <c r="L11" s="53"/>
      <c r="M11" s="53"/>
      <c r="N11" s="53"/>
      <c r="O11" s="53"/>
      <c r="P11" s="53"/>
      <c r="Q11" s="53"/>
      <c r="R11" s="53"/>
      <c r="S11" s="53"/>
      <c r="T11" s="53"/>
      <c r="U11" s="52"/>
    </row>
    <row r="12" spans="2:21" ht="14">
      <c r="B12" s="51"/>
      <c r="C12" s="53"/>
      <c r="D12" s="53"/>
      <c r="E12" s="53"/>
      <c r="F12" s="53"/>
      <c r="G12" s="53"/>
      <c r="H12" s="53"/>
      <c r="I12" s="53" t="str">
        <f>Inicio!C5</f>
        <v>POLÍTICA GESTIÓN ESTRATÉGICA DEL TALENTO HUMANO</v>
      </c>
      <c r="J12" s="53">
        <v>100</v>
      </c>
      <c r="K12" s="56">
        <f>+'Autodiagnóstico actualizado2021'!J9</f>
        <v>67.52066115702479</v>
      </c>
      <c r="L12" s="53"/>
      <c r="M12" s="53"/>
      <c r="N12" s="53"/>
      <c r="O12" s="53"/>
      <c r="P12" s="53"/>
      <c r="Q12" s="53"/>
      <c r="R12" s="53"/>
      <c r="S12" s="53"/>
      <c r="T12" s="53"/>
      <c r="U12" s="52"/>
    </row>
    <row r="13" spans="2:21" ht="14">
      <c r="B13" s="51"/>
      <c r="C13" s="53"/>
      <c r="D13" s="53"/>
      <c r="E13" s="53"/>
      <c r="F13" s="53"/>
      <c r="G13" s="53"/>
      <c r="H13" s="53"/>
      <c r="I13" s="53"/>
      <c r="K13" s="53"/>
      <c r="L13" s="53"/>
      <c r="M13" s="53"/>
      <c r="N13" s="53"/>
      <c r="O13" s="53"/>
      <c r="P13" s="53"/>
      <c r="Q13" s="53"/>
      <c r="R13" s="53"/>
      <c r="S13" s="53"/>
      <c r="T13" s="53"/>
      <c r="U13" s="52"/>
    </row>
    <row r="14" spans="2:21" ht="14">
      <c r="B14" s="51"/>
      <c r="C14" s="53"/>
      <c r="D14" s="53"/>
      <c r="E14" s="53"/>
      <c r="F14" s="53"/>
      <c r="G14" s="53"/>
      <c r="H14" s="53"/>
      <c r="I14" s="53"/>
      <c r="J14" s="53"/>
      <c r="K14" s="53"/>
      <c r="L14" s="53"/>
      <c r="M14" s="53"/>
      <c r="N14" s="53"/>
      <c r="O14" s="53"/>
      <c r="P14" s="53"/>
      <c r="Q14" s="53"/>
      <c r="R14" s="53"/>
      <c r="S14" s="53"/>
      <c r="T14" s="53"/>
      <c r="U14" s="52"/>
    </row>
    <row r="15" spans="2:21" ht="14">
      <c r="B15" s="51"/>
      <c r="C15" s="53"/>
      <c r="D15" s="53"/>
      <c r="E15" s="53"/>
      <c r="F15" s="53"/>
      <c r="G15" s="53"/>
      <c r="H15" s="53"/>
      <c r="I15" s="53"/>
      <c r="J15" s="53"/>
      <c r="K15" s="53"/>
      <c r="L15" s="53"/>
      <c r="M15" s="53"/>
      <c r="N15" s="53"/>
      <c r="O15" s="53"/>
      <c r="P15" s="53"/>
      <c r="Q15" s="53"/>
      <c r="R15" s="53"/>
      <c r="S15" s="53"/>
      <c r="T15" s="53"/>
      <c r="U15" s="52"/>
    </row>
    <row r="16" spans="2:21" ht="14">
      <c r="B16" s="51"/>
      <c r="C16" s="53"/>
      <c r="D16" s="53"/>
      <c r="E16" s="53"/>
      <c r="F16" s="53"/>
      <c r="G16" s="53"/>
      <c r="H16" s="53"/>
      <c r="I16" s="53"/>
      <c r="J16" s="53"/>
      <c r="K16" s="53"/>
      <c r="L16" s="53"/>
      <c r="M16" s="53"/>
      <c r="N16" s="53"/>
      <c r="O16" s="53"/>
      <c r="P16" s="53"/>
      <c r="Q16" s="53"/>
      <c r="R16" s="53"/>
      <c r="S16" s="53"/>
      <c r="T16" s="53"/>
      <c r="U16" s="52"/>
    </row>
    <row r="17" spans="2:21" ht="14">
      <c r="B17" s="51"/>
      <c r="C17" s="53"/>
      <c r="D17" s="53"/>
      <c r="E17" s="53"/>
      <c r="F17" s="53"/>
      <c r="G17" s="53"/>
      <c r="H17" s="53"/>
      <c r="I17" s="53"/>
      <c r="J17" s="53"/>
      <c r="K17" s="53"/>
      <c r="L17" s="53"/>
      <c r="M17" s="53"/>
      <c r="N17" s="53"/>
      <c r="O17" s="53"/>
      <c r="P17" s="53"/>
      <c r="Q17" s="53"/>
      <c r="R17" s="53"/>
      <c r="S17" s="53"/>
      <c r="T17" s="53"/>
      <c r="U17" s="52"/>
    </row>
    <row r="18" spans="2:21" ht="14">
      <c r="B18" s="51"/>
      <c r="C18" s="53"/>
      <c r="D18" s="53"/>
      <c r="E18" s="53"/>
      <c r="F18" s="53"/>
      <c r="G18" s="53"/>
      <c r="H18" s="53"/>
      <c r="I18" s="53"/>
      <c r="J18" s="53"/>
      <c r="K18" s="53"/>
      <c r="L18" s="53"/>
      <c r="M18" s="53"/>
      <c r="N18" s="53"/>
      <c r="O18" s="53"/>
      <c r="P18" s="53"/>
      <c r="Q18" s="53"/>
      <c r="R18" s="53"/>
      <c r="S18" s="53"/>
      <c r="T18" s="53"/>
      <c r="U18" s="52"/>
    </row>
    <row r="19" spans="2:21" ht="14">
      <c r="B19" s="51"/>
      <c r="C19" s="53"/>
      <c r="D19" s="53"/>
      <c r="E19" s="53"/>
      <c r="F19" s="53"/>
      <c r="G19" s="53"/>
      <c r="H19" s="53"/>
      <c r="I19" s="53"/>
      <c r="J19" s="53"/>
      <c r="K19" s="53"/>
      <c r="L19" s="53"/>
      <c r="M19" s="53"/>
      <c r="N19" s="53"/>
      <c r="O19" s="53"/>
      <c r="P19" s="53"/>
      <c r="Q19" s="53"/>
      <c r="R19" s="53"/>
      <c r="S19" s="53"/>
      <c r="T19" s="53"/>
      <c r="U19" s="52"/>
    </row>
    <row r="20" spans="2:21" ht="14">
      <c r="B20" s="51"/>
      <c r="C20" s="53"/>
      <c r="D20" s="53"/>
      <c r="E20" s="53"/>
      <c r="F20" s="53"/>
      <c r="G20" s="53"/>
      <c r="H20" s="53"/>
      <c r="I20" s="53"/>
      <c r="J20" s="53"/>
      <c r="K20" s="53"/>
      <c r="L20" s="53"/>
      <c r="M20" s="53"/>
      <c r="N20" s="53"/>
      <c r="O20" s="53"/>
      <c r="P20" s="53"/>
      <c r="Q20" s="53"/>
      <c r="R20" s="53"/>
      <c r="S20" s="53"/>
      <c r="T20" s="53"/>
      <c r="U20" s="52"/>
    </row>
    <row r="21" spans="2:21" ht="14">
      <c r="B21" s="51"/>
      <c r="C21" s="53"/>
      <c r="D21" s="53"/>
      <c r="E21" s="53"/>
      <c r="F21" s="53"/>
      <c r="G21" s="53"/>
      <c r="H21" s="53"/>
      <c r="I21" s="53"/>
      <c r="J21" s="53"/>
      <c r="K21" s="53"/>
      <c r="L21" s="53"/>
      <c r="M21" s="53"/>
      <c r="N21" s="53"/>
      <c r="O21" s="53"/>
      <c r="P21" s="53"/>
      <c r="Q21" s="53"/>
      <c r="R21" s="53"/>
      <c r="S21" s="53"/>
      <c r="T21" s="53"/>
      <c r="U21" s="52"/>
    </row>
    <row r="22" spans="2:21" ht="14">
      <c r="B22" s="51"/>
      <c r="C22" s="53"/>
      <c r="D22" s="53"/>
      <c r="E22" s="53"/>
      <c r="F22" s="53"/>
      <c r="G22" s="53"/>
      <c r="H22" s="53"/>
      <c r="I22" s="53"/>
      <c r="J22" s="53"/>
      <c r="K22" s="53"/>
      <c r="L22" s="53"/>
      <c r="M22" s="53"/>
      <c r="N22" s="53"/>
      <c r="O22" s="53"/>
      <c r="P22" s="53"/>
      <c r="Q22" s="53"/>
      <c r="R22" s="53"/>
      <c r="S22" s="53"/>
      <c r="T22" s="53"/>
      <c r="U22" s="52"/>
    </row>
    <row r="23" spans="2:21" ht="14">
      <c r="B23" s="51"/>
      <c r="C23" s="53"/>
      <c r="D23" s="53"/>
      <c r="E23" s="53"/>
      <c r="F23" s="53"/>
      <c r="G23" s="53"/>
      <c r="H23" s="53"/>
      <c r="I23" s="53"/>
      <c r="J23" s="53"/>
      <c r="K23" s="53"/>
      <c r="L23" s="53"/>
      <c r="M23" s="53"/>
      <c r="N23" s="53"/>
      <c r="O23" s="53"/>
      <c r="P23" s="53"/>
      <c r="Q23" s="53"/>
      <c r="R23" s="53"/>
      <c r="S23" s="53"/>
      <c r="T23" s="53"/>
      <c r="U23" s="52"/>
    </row>
    <row r="24" spans="2:21" ht="14">
      <c r="B24" s="51"/>
      <c r="C24" s="53"/>
      <c r="D24" s="53"/>
      <c r="E24" s="53"/>
      <c r="F24" s="53"/>
      <c r="G24" s="53"/>
      <c r="H24" s="53"/>
      <c r="I24" s="53"/>
      <c r="J24" s="53"/>
      <c r="K24" s="53"/>
      <c r="L24" s="53"/>
      <c r="M24" s="53"/>
      <c r="N24" s="53"/>
      <c r="O24" s="53"/>
      <c r="P24" s="53"/>
      <c r="Q24" s="53"/>
      <c r="R24" s="53"/>
      <c r="S24" s="53"/>
      <c r="T24" s="53"/>
      <c r="U24" s="52"/>
    </row>
    <row r="25" spans="2:21" ht="14">
      <c r="B25" s="51"/>
      <c r="C25" s="53"/>
      <c r="D25" s="53"/>
      <c r="E25" s="53"/>
      <c r="F25" s="53"/>
      <c r="G25" s="53"/>
      <c r="H25" s="53"/>
      <c r="I25" s="53"/>
      <c r="J25" s="53"/>
      <c r="K25" s="53"/>
      <c r="L25" s="53"/>
      <c r="M25" s="53"/>
      <c r="N25" s="53"/>
      <c r="O25" s="53"/>
      <c r="P25" s="53"/>
      <c r="Q25" s="53"/>
      <c r="R25" s="53"/>
      <c r="S25" s="53"/>
      <c r="T25" s="53"/>
      <c r="U25" s="52"/>
    </row>
    <row r="26" spans="2:21" ht="14">
      <c r="B26" s="51"/>
      <c r="C26" s="53"/>
      <c r="D26" s="53"/>
      <c r="E26" s="53"/>
      <c r="F26" s="53"/>
      <c r="G26" s="53"/>
      <c r="H26" s="53"/>
      <c r="I26" s="53"/>
      <c r="J26" s="53"/>
      <c r="K26" s="53"/>
      <c r="L26" s="53"/>
      <c r="M26" s="53"/>
      <c r="N26" s="53"/>
      <c r="O26" s="53"/>
      <c r="P26" s="53"/>
      <c r="Q26" s="53"/>
      <c r="R26" s="53"/>
      <c r="S26" s="53"/>
      <c r="T26" s="53"/>
      <c r="U26" s="52"/>
    </row>
    <row r="27" spans="2:21" ht="14">
      <c r="B27" s="51"/>
      <c r="C27" s="53"/>
      <c r="D27" s="53"/>
      <c r="E27" s="53"/>
      <c r="F27" s="53"/>
      <c r="G27" s="53"/>
      <c r="H27" s="53"/>
      <c r="I27" s="53"/>
      <c r="J27" s="53"/>
      <c r="K27" s="53"/>
      <c r="L27" s="53"/>
      <c r="M27" s="53"/>
      <c r="N27" s="53"/>
      <c r="O27" s="53"/>
      <c r="P27" s="53"/>
      <c r="Q27" s="53"/>
      <c r="R27" s="53"/>
      <c r="S27" s="53"/>
      <c r="T27" s="53"/>
      <c r="U27" s="52"/>
    </row>
    <row r="28" spans="2:21" ht="18" customHeight="1">
      <c r="B28" s="51"/>
      <c r="C28" s="464" t="s">
        <v>714</v>
      </c>
      <c r="D28" s="54"/>
      <c r="E28" s="55"/>
      <c r="F28" s="55"/>
      <c r="G28" s="55"/>
      <c r="H28" s="55"/>
      <c r="I28" s="54"/>
      <c r="J28" s="54"/>
      <c r="K28" s="54"/>
      <c r="L28" s="55"/>
      <c r="M28" s="55"/>
      <c r="N28" s="55"/>
      <c r="O28" s="55"/>
      <c r="P28" s="55"/>
      <c r="Q28" s="55"/>
      <c r="R28" s="55"/>
      <c r="S28" s="55"/>
      <c r="T28" s="55"/>
      <c r="U28" s="52"/>
    </row>
    <row r="29" spans="2:21" ht="14">
      <c r="B29" s="51"/>
      <c r="F29" s="53"/>
      <c r="G29" s="53"/>
      <c r="H29" s="53"/>
      <c r="I29" s="53"/>
      <c r="J29" s="53"/>
      <c r="K29" s="53"/>
      <c r="L29" s="53"/>
      <c r="M29" s="53"/>
      <c r="N29" s="53"/>
      <c r="O29" s="53"/>
      <c r="P29" s="53"/>
      <c r="Q29" s="53"/>
      <c r="R29" s="53"/>
      <c r="S29" s="53"/>
      <c r="T29" s="53"/>
      <c r="U29" s="52"/>
    </row>
    <row r="30" spans="2:21" ht="14">
      <c r="B30" s="51"/>
      <c r="F30" s="53"/>
      <c r="G30" s="53"/>
      <c r="H30" s="53"/>
      <c r="I30" s="53"/>
      <c r="J30" s="53"/>
      <c r="K30" s="53"/>
      <c r="L30" s="53"/>
      <c r="M30" s="53"/>
      <c r="N30" s="53"/>
      <c r="O30" s="53"/>
      <c r="P30" s="53"/>
      <c r="Q30" s="53"/>
      <c r="R30" s="53"/>
      <c r="S30" s="53"/>
      <c r="T30" s="53"/>
      <c r="U30" s="52"/>
    </row>
    <row r="31" spans="2:21" ht="14">
      <c r="B31" s="51"/>
      <c r="F31" s="53"/>
      <c r="G31" s="53"/>
      <c r="H31" s="53"/>
      <c r="I31" s="53"/>
      <c r="J31" s="53"/>
      <c r="K31" s="53"/>
      <c r="L31" s="53"/>
      <c r="M31" s="53"/>
      <c r="N31" s="53"/>
      <c r="O31" s="53"/>
      <c r="P31" s="53"/>
      <c r="Q31" s="53"/>
      <c r="R31" s="53"/>
      <c r="S31" s="53"/>
      <c r="T31" s="53"/>
      <c r="U31" s="52"/>
    </row>
    <row r="32" spans="2:21" ht="14">
      <c r="B32" s="51"/>
      <c r="C32" s="53"/>
      <c r="D32" s="53"/>
      <c r="E32" s="53"/>
      <c r="F32" s="53"/>
      <c r="G32" s="53"/>
      <c r="H32" s="53"/>
      <c r="I32" s="53"/>
      <c r="J32" s="53"/>
      <c r="K32" s="53"/>
      <c r="L32" s="53"/>
      <c r="M32" s="53"/>
      <c r="N32" s="53"/>
      <c r="O32" s="53"/>
      <c r="P32" s="53"/>
      <c r="Q32" s="53"/>
      <c r="R32" s="53"/>
      <c r="S32" s="53"/>
      <c r="T32" s="53"/>
      <c r="U32" s="52"/>
    </row>
    <row r="33" spans="2:21" ht="14">
      <c r="B33" s="51"/>
      <c r="C33" s="53"/>
      <c r="D33" s="53"/>
      <c r="E33" s="53"/>
      <c r="F33" s="53"/>
      <c r="G33" s="53"/>
      <c r="H33" s="53"/>
      <c r="I33" s="53"/>
      <c r="J33" s="53" t="s">
        <v>225</v>
      </c>
      <c r="K33" s="53" t="s">
        <v>226</v>
      </c>
      <c r="L33" s="53" t="s">
        <v>227</v>
      </c>
      <c r="M33" s="53"/>
      <c r="N33" s="53"/>
      <c r="O33" s="53"/>
      <c r="P33" s="53"/>
      <c r="Q33" s="53"/>
      <c r="R33" s="53"/>
      <c r="S33" s="53"/>
      <c r="T33" s="53"/>
      <c r="U33" s="52"/>
    </row>
    <row r="34" spans="2:21" ht="14">
      <c r="B34" s="51"/>
      <c r="C34" s="53"/>
      <c r="D34" s="53"/>
      <c r="E34" s="53"/>
      <c r="F34" s="53"/>
      <c r="G34" s="53"/>
      <c r="H34" s="53"/>
      <c r="I34" s="53"/>
      <c r="J34" s="53" t="str">
        <f>+'Autodiagnóstico actualizado2021'!C13</f>
        <v>PLANEACIÓN</v>
      </c>
      <c r="K34" s="53">
        <v>100</v>
      </c>
      <c r="L34" s="56">
        <f>+'Autodiagnóstico actualizado2021'!D13</f>
        <v>80.454545454545453</v>
      </c>
      <c r="M34" s="53"/>
      <c r="N34" s="53"/>
      <c r="O34" s="53"/>
      <c r="P34" s="53"/>
      <c r="Q34" s="53"/>
      <c r="R34" s="53"/>
      <c r="S34" s="53"/>
      <c r="T34" s="53"/>
      <c r="U34" s="52"/>
    </row>
    <row r="35" spans="2:21" ht="14">
      <c r="B35" s="51"/>
      <c r="C35" s="53"/>
      <c r="D35" s="53"/>
      <c r="E35" s="53"/>
      <c r="F35" s="53"/>
      <c r="G35" s="53"/>
      <c r="H35" s="53"/>
      <c r="I35" s="53"/>
      <c r="J35" s="53" t="str">
        <f>+'Autodiagnóstico actualizado2021'!C123</f>
        <v>INGRESO</v>
      </c>
      <c r="K35" s="53">
        <v>100</v>
      </c>
      <c r="L35" s="56">
        <f>+'Autodiagnóstico actualizado2021'!D123</f>
        <v>45.454545454545453</v>
      </c>
      <c r="M35" s="53"/>
      <c r="N35" s="53"/>
      <c r="O35" s="53"/>
      <c r="P35" s="53"/>
      <c r="Q35" s="53"/>
      <c r="R35" s="53"/>
      <c r="S35" s="53"/>
      <c r="T35" s="53"/>
      <c r="U35" s="52"/>
    </row>
    <row r="36" spans="2:21" ht="14">
      <c r="B36" s="51"/>
      <c r="C36" s="53"/>
      <c r="D36" s="53"/>
      <c r="E36" s="53"/>
      <c r="F36" s="53"/>
      <c r="G36" s="53"/>
      <c r="H36" s="53"/>
      <c r="I36" s="53"/>
      <c r="J36" s="53" t="str">
        <f>+'Autodiagnóstico actualizado2021'!C183</f>
        <v>DESARROLLO</v>
      </c>
      <c r="K36" s="53">
        <v>100</v>
      </c>
      <c r="L36" s="56">
        <f>+'Autodiagnóstico actualizado2021'!D183</f>
        <v>67.804878048780495</v>
      </c>
      <c r="M36" s="57"/>
      <c r="N36" s="53"/>
      <c r="O36" s="53"/>
      <c r="P36" s="53"/>
      <c r="Q36" s="53"/>
      <c r="R36" s="53"/>
      <c r="S36" s="53"/>
      <c r="T36" s="53"/>
      <c r="U36" s="52"/>
    </row>
    <row r="37" spans="2:21" ht="14">
      <c r="B37" s="51"/>
      <c r="C37" s="53"/>
      <c r="D37" s="53"/>
      <c r="E37" s="53"/>
      <c r="F37" s="53"/>
      <c r="G37" s="53"/>
      <c r="H37" s="53"/>
      <c r="I37" s="53"/>
      <c r="J37" s="53" t="str">
        <f>+'Autodiagnóstico actualizado2021'!C641</f>
        <v>RETIRO</v>
      </c>
      <c r="K37" s="53">
        <v>100</v>
      </c>
      <c r="L37" s="56">
        <f>+'Autodiagnóstico actualizado2021'!D641</f>
        <v>56.666666666666664</v>
      </c>
      <c r="M37" s="57"/>
      <c r="N37" s="53"/>
      <c r="O37" s="53"/>
      <c r="P37" s="53"/>
      <c r="Q37" s="53"/>
      <c r="R37" s="53"/>
      <c r="S37" s="53"/>
      <c r="T37" s="53"/>
      <c r="U37" s="52"/>
    </row>
    <row r="38" spans="2:21" ht="14">
      <c r="B38" s="51"/>
      <c r="C38" s="53"/>
      <c r="D38" s="53"/>
      <c r="E38" s="53"/>
      <c r="F38" s="53"/>
      <c r="G38" s="53"/>
      <c r="H38" s="53"/>
      <c r="I38" s="53"/>
      <c r="J38" s="53"/>
      <c r="K38" s="53"/>
      <c r="L38" s="53"/>
      <c r="M38" s="57"/>
      <c r="N38" s="53"/>
      <c r="O38" s="53"/>
      <c r="P38" s="53"/>
      <c r="Q38" s="53"/>
      <c r="R38" s="53"/>
      <c r="S38" s="53"/>
      <c r="T38" s="53"/>
      <c r="U38" s="52"/>
    </row>
    <row r="39" spans="2:21" ht="14">
      <c r="B39" s="51"/>
      <c r="C39" s="53"/>
      <c r="D39" s="53"/>
      <c r="E39" s="53"/>
      <c r="F39" s="53"/>
      <c r="G39" s="53"/>
      <c r="H39" s="53"/>
      <c r="I39" s="53"/>
      <c r="J39" s="53"/>
      <c r="K39" s="53"/>
      <c r="L39" s="53"/>
      <c r="M39" s="57"/>
      <c r="N39" s="53"/>
      <c r="O39" s="53"/>
      <c r="P39" s="53"/>
      <c r="Q39" s="53"/>
      <c r="R39" s="53"/>
      <c r="S39" s="53"/>
      <c r="T39" s="53"/>
      <c r="U39" s="52"/>
    </row>
    <row r="40" spans="2:21" ht="14">
      <c r="B40" s="51"/>
      <c r="C40" s="53"/>
      <c r="D40" s="53"/>
      <c r="E40" s="53"/>
      <c r="F40" s="53"/>
      <c r="G40" s="53"/>
      <c r="H40" s="53"/>
      <c r="I40" s="53"/>
      <c r="J40" s="53"/>
      <c r="K40" s="53"/>
      <c r="L40" s="53"/>
      <c r="M40" s="57"/>
      <c r="N40" s="53"/>
      <c r="O40" s="53"/>
      <c r="P40" s="53"/>
      <c r="Q40" s="53"/>
      <c r="R40" s="53"/>
      <c r="S40" s="53"/>
      <c r="T40" s="53"/>
      <c r="U40" s="52"/>
    </row>
    <row r="41" spans="2:21" ht="14">
      <c r="B41" s="51"/>
      <c r="C41" s="53"/>
      <c r="D41" s="53"/>
      <c r="E41" s="53"/>
      <c r="F41" s="53"/>
      <c r="G41" s="53"/>
      <c r="H41" s="53"/>
      <c r="I41" s="53"/>
      <c r="J41" s="53"/>
      <c r="K41" s="53"/>
      <c r="L41" s="53"/>
      <c r="M41" s="53"/>
      <c r="N41" s="53"/>
      <c r="O41" s="53"/>
      <c r="P41" s="53"/>
      <c r="Q41" s="53"/>
      <c r="R41" s="53"/>
      <c r="S41" s="53"/>
      <c r="T41" s="53"/>
      <c r="U41" s="52"/>
    </row>
    <row r="42" spans="2:21" ht="14">
      <c r="B42" s="51"/>
      <c r="C42" s="53"/>
      <c r="D42" s="53"/>
      <c r="E42" s="53"/>
      <c r="F42" s="53"/>
      <c r="G42" s="53"/>
      <c r="H42" s="53"/>
      <c r="I42" s="53"/>
      <c r="J42" s="53"/>
      <c r="K42" s="53"/>
      <c r="L42" s="53"/>
      <c r="M42" s="57"/>
      <c r="N42" s="53"/>
      <c r="O42" s="53"/>
      <c r="P42" s="53"/>
      <c r="Q42" s="53"/>
      <c r="R42" s="53"/>
      <c r="S42" s="53"/>
      <c r="T42" s="53"/>
      <c r="U42" s="52"/>
    </row>
    <row r="43" spans="2:21" ht="14">
      <c r="B43" s="51"/>
      <c r="C43" s="53"/>
      <c r="D43" s="53"/>
      <c r="E43" s="53"/>
      <c r="F43" s="53"/>
      <c r="G43" s="53"/>
      <c r="H43" s="53"/>
      <c r="I43" s="53"/>
      <c r="J43" s="53"/>
      <c r="K43" s="53"/>
      <c r="L43" s="53"/>
      <c r="M43" s="57"/>
      <c r="N43" s="53"/>
      <c r="O43" s="53"/>
      <c r="P43" s="53"/>
      <c r="Q43" s="53"/>
      <c r="R43" s="53"/>
      <c r="S43" s="53"/>
      <c r="T43" s="53"/>
      <c r="U43" s="52"/>
    </row>
    <row r="44" spans="2:21" ht="14">
      <c r="B44" s="51"/>
      <c r="C44" s="53"/>
      <c r="D44" s="53"/>
      <c r="E44" s="53"/>
      <c r="F44" s="53"/>
      <c r="G44" s="53"/>
      <c r="H44" s="53"/>
      <c r="I44" s="53"/>
      <c r="J44" s="53"/>
      <c r="K44" s="53"/>
      <c r="L44" s="53"/>
      <c r="M44" s="57"/>
      <c r="N44" s="53"/>
      <c r="O44" s="53"/>
      <c r="P44" s="53"/>
      <c r="Q44" s="53"/>
      <c r="R44" s="53"/>
      <c r="S44" s="53"/>
      <c r="T44" s="53"/>
      <c r="U44" s="52"/>
    </row>
    <row r="45" spans="2:21" ht="14">
      <c r="B45" s="51"/>
      <c r="C45" s="53"/>
      <c r="D45" s="53"/>
      <c r="E45" s="53"/>
      <c r="F45" s="53"/>
      <c r="G45" s="53"/>
      <c r="H45" s="53"/>
      <c r="I45" s="53"/>
      <c r="J45" s="53"/>
      <c r="K45" s="53"/>
      <c r="L45" s="53"/>
      <c r="M45" s="57"/>
      <c r="N45" s="53"/>
      <c r="O45" s="53"/>
      <c r="P45" s="53"/>
      <c r="Q45" s="53"/>
      <c r="R45" s="53"/>
      <c r="S45" s="53"/>
      <c r="T45" s="53"/>
      <c r="U45" s="52"/>
    </row>
    <row r="46" spans="2:21" ht="14">
      <c r="B46" s="51"/>
      <c r="C46" s="53"/>
      <c r="D46" s="53"/>
      <c r="E46" s="53"/>
      <c r="F46" s="53"/>
      <c r="G46" s="53"/>
      <c r="H46" s="53"/>
      <c r="I46" s="53"/>
      <c r="J46" s="53"/>
      <c r="K46" s="53"/>
      <c r="L46" s="53"/>
      <c r="M46" s="57"/>
      <c r="N46" s="53"/>
      <c r="O46" s="53"/>
      <c r="P46" s="53"/>
      <c r="Q46" s="53"/>
      <c r="R46" s="53"/>
      <c r="S46" s="53"/>
      <c r="T46" s="53"/>
      <c r="U46" s="52"/>
    </row>
    <row r="47" spans="2:21" ht="14">
      <c r="B47" s="51"/>
      <c r="C47" s="53"/>
      <c r="D47" s="53"/>
      <c r="E47" s="53"/>
      <c r="F47" s="53"/>
      <c r="G47" s="53"/>
      <c r="H47" s="53"/>
      <c r="I47" s="53"/>
      <c r="J47" s="53"/>
      <c r="K47" s="53"/>
      <c r="L47" s="53"/>
      <c r="M47" s="53"/>
      <c r="N47" s="53"/>
      <c r="O47" s="53"/>
      <c r="P47" s="53"/>
      <c r="Q47" s="53"/>
      <c r="R47" s="53"/>
      <c r="S47" s="53"/>
      <c r="T47" s="53"/>
      <c r="U47" s="52"/>
    </row>
    <row r="48" spans="2:21" ht="14">
      <c r="B48" s="51"/>
      <c r="C48" s="53"/>
      <c r="D48" s="53"/>
      <c r="E48" s="53"/>
      <c r="F48" s="53"/>
      <c r="G48" s="53"/>
      <c r="H48" s="53"/>
      <c r="I48" s="53"/>
      <c r="J48" s="53"/>
      <c r="K48" s="53"/>
      <c r="L48" s="53"/>
      <c r="M48" s="53"/>
      <c r="N48" s="53"/>
      <c r="O48" s="53"/>
      <c r="P48" s="53"/>
      <c r="Q48" s="53"/>
      <c r="R48" s="53"/>
      <c r="S48" s="53"/>
      <c r="T48" s="53"/>
      <c r="U48" s="52"/>
    </row>
    <row r="49" spans="2:21" ht="14">
      <c r="B49" s="51"/>
      <c r="C49" s="53"/>
      <c r="D49" s="53"/>
      <c r="E49" s="53"/>
      <c r="F49" s="53"/>
      <c r="G49" s="53"/>
      <c r="H49" s="53"/>
      <c r="I49" s="53"/>
      <c r="J49" s="53"/>
      <c r="K49" s="53"/>
      <c r="L49" s="53"/>
      <c r="M49" s="53"/>
      <c r="N49" s="53"/>
      <c r="O49" s="53"/>
      <c r="P49" s="53"/>
      <c r="Q49" s="53"/>
      <c r="R49" s="53"/>
      <c r="S49" s="53"/>
      <c r="T49" s="53"/>
      <c r="U49" s="52"/>
    </row>
    <row r="50" spans="2:21" ht="14">
      <c r="B50" s="51"/>
      <c r="C50" s="53"/>
      <c r="D50" s="53"/>
      <c r="E50" s="53"/>
      <c r="F50" s="53"/>
      <c r="G50" s="53"/>
      <c r="H50" s="53"/>
      <c r="I50" s="53"/>
      <c r="J50" s="53"/>
      <c r="K50" s="53"/>
      <c r="L50" s="53"/>
      <c r="M50" s="53"/>
      <c r="N50" s="53"/>
      <c r="O50" s="53"/>
      <c r="P50" s="53"/>
      <c r="Q50" s="53"/>
      <c r="R50" s="53"/>
      <c r="S50" s="53"/>
      <c r="T50" s="53"/>
      <c r="U50" s="52"/>
    </row>
    <row r="51" spans="2:21" ht="18" customHeight="1">
      <c r="B51" s="51"/>
      <c r="C51" s="464" t="s">
        <v>228</v>
      </c>
      <c r="D51" s="54"/>
      <c r="E51" s="55"/>
      <c r="F51" s="55"/>
      <c r="G51" s="55"/>
      <c r="H51" s="55"/>
      <c r="I51" s="54"/>
      <c r="J51" s="54"/>
      <c r="K51" s="54"/>
      <c r="L51" s="55"/>
      <c r="M51" s="55"/>
      <c r="N51" s="55"/>
      <c r="O51" s="55"/>
      <c r="P51" s="55"/>
      <c r="Q51" s="55"/>
      <c r="R51" s="55"/>
      <c r="S51" s="55"/>
      <c r="T51" s="55"/>
      <c r="U51" s="52"/>
    </row>
    <row r="52" spans="2:21" ht="14">
      <c r="B52" s="51"/>
      <c r="C52" s="53"/>
      <c r="D52" s="53"/>
      <c r="E52" s="53"/>
      <c r="F52" s="53"/>
      <c r="G52" s="53"/>
      <c r="H52" s="53"/>
      <c r="I52" s="53"/>
      <c r="J52" s="53"/>
      <c r="K52" s="53"/>
      <c r="L52" s="53"/>
      <c r="M52" s="53"/>
      <c r="N52" s="53"/>
      <c r="O52" s="53"/>
      <c r="P52" s="53"/>
      <c r="Q52" s="53"/>
      <c r="R52" s="53"/>
      <c r="S52" s="53"/>
      <c r="T52" s="53"/>
      <c r="U52" s="52"/>
    </row>
    <row r="53" spans="2:21" ht="14">
      <c r="B53" s="51"/>
      <c r="C53" s="53"/>
      <c r="D53" s="53"/>
      <c r="E53" s="53"/>
      <c r="F53" s="53"/>
      <c r="G53" s="53"/>
      <c r="H53" s="53"/>
      <c r="I53" s="53"/>
      <c r="K53" s="780" t="s">
        <v>715</v>
      </c>
      <c r="L53" s="780"/>
      <c r="M53" s="780"/>
      <c r="N53" s="780"/>
      <c r="O53" s="53"/>
      <c r="P53" s="53"/>
      <c r="Q53" s="53"/>
      <c r="R53" s="53"/>
      <c r="S53" s="53"/>
      <c r="T53" s="53"/>
      <c r="U53" s="52"/>
    </row>
    <row r="54" spans="2:21" ht="14">
      <c r="B54" s="51"/>
      <c r="E54" s="53"/>
      <c r="F54" s="53"/>
      <c r="I54" s="58"/>
      <c r="J54" s="53"/>
      <c r="K54" s="779" t="str">
        <f>+'Autodiagnóstico actualizado2021'!C13</f>
        <v>PLANEACIÓN</v>
      </c>
      <c r="L54" s="779"/>
      <c r="M54" s="779"/>
      <c r="N54" s="779"/>
      <c r="O54" s="53"/>
      <c r="P54" s="53"/>
      <c r="Q54" s="53"/>
      <c r="R54" s="53"/>
      <c r="S54" s="53"/>
      <c r="T54" s="53"/>
      <c r="U54" s="52"/>
    </row>
    <row r="55" spans="2:21" ht="14">
      <c r="B55" s="51"/>
      <c r="C55" s="53"/>
      <c r="D55" s="53"/>
      <c r="E55" s="53"/>
      <c r="F55" s="53"/>
      <c r="G55" s="53"/>
      <c r="H55" s="53"/>
      <c r="I55" s="53"/>
      <c r="J55" s="53"/>
      <c r="K55" s="53"/>
      <c r="L55" s="53"/>
      <c r="M55" s="53"/>
      <c r="N55" s="53"/>
      <c r="O55" s="53"/>
      <c r="P55" s="53"/>
      <c r="Q55" s="53"/>
      <c r="R55" s="53"/>
      <c r="S55" s="53"/>
      <c r="T55" s="53"/>
      <c r="U55" s="52"/>
    </row>
    <row r="56" spans="2:21" ht="14">
      <c r="B56" s="51"/>
      <c r="E56" s="53"/>
      <c r="F56" s="53"/>
      <c r="G56" s="53"/>
      <c r="H56" s="53"/>
      <c r="I56" s="53" t="s">
        <v>231</v>
      </c>
      <c r="J56" s="50" t="s">
        <v>224</v>
      </c>
      <c r="K56" s="53" t="s">
        <v>213</v>
      </c>
      <c r="L56" s="53"/>
      <c r="P56" s="53"/>
      <c r="Q56" s="53"/>
      <c r="R56" s="53"/>
      <c r="S56" s="53"/>
      <c r="T56" s="53"/>
      <c r="U56" s="52"/>
    </row>
    <row r="57" spans="2:21" ht="14">
      <c r="B57" s="51"/>
      <c r="E57" s="53"/>
      <c r="F57" s="53"/>
      <c r="G57" s="53"/>
      <c r="H57" s="53"/>
      <c r="I57" s="53" t="str">
        <f>+'Autodiagnóstico actualizado2021'!E13</f>
        <v>Conocimiento normativo y del entorno</v>
      </c>
      <c r="J57" s="50">
        <v>100</v>
      </c>
      <c r="K57" s="67">
        <f>+'Autodiagnóstico actualizado2021'!F13</f>
        <v>67.5</v>
      </c>
      <c r="L57" s="53"/>
      <c r="P57" s="53"/>
      <c r="Q57" s="53"/>
      <c r="R57" s="53"/>
      <c r="S57" s="53"/>
      <c r="T57" s="53"/>
      <c r="U57" s="52"/>
    </row>
    <row r="58" spans="2:21" ht="14">
      <c r="B58" s="51"/>
      <c r="E58" s="53"/>
      <c r="F58" s="53"/>
      <c r="G58" s="53"/>
      <c r="H58" s="53"/>
      <c r="I58" s="53" t="str">
        <f>+'Autodiagnóstico actualizado2021'!E33</f>
        <v>Gestión de la información</v>
      </c>
      <c r="J58" s="50">
        <v>100</v>
      </c>
      <c r="K58" s="67">
        <f>+'Autodiagnóstico actualizado2021'!F33</f>
        <v>68.571428571428569</v>
      </c>
      <c r="L58" s="53"/>
      <c r="P58" s="53"/>
      <c r="Q58" s="53"/>
      <c r="R58" s="53"/>
      <c r="S58" s="53"/>
      <c r="T58" s="53"/>
      <c r="U58" s="52"/>
    </row>
    <row r="59" spans="2:21" ht="14">
      <c r="B59" s="51"/>
      <c r="E59" s="53"/>
      <c r="F59" s="53"/>
      <c r="G59" s="53"/>
      <c r="H59" s="53"/>
      <c r="I59" s="53" t="str">
        <f>+'Autodiagnóstico actualizado2021'!E68</f>
        <v>Planeación Estratégica</v>
      </c>
      <c r="J59" s="50">
        <v>100</v>
      </c>
      <c r="K59" s="67">
        <f>+'Autodiagnóstico actualizado2021'!F68</f>
        <v>91.111111111111114</v>
      </c>
      <c r="L59" s="53"/>
      <c r="M59" s="53"/>
      <c r="N59" s="53"/>
      <c r="O59" s="53"/>
      <c r="P59" s="53"/>
      <c r="Q59" s="53"/>
      <c r="R59" s="53"/>
      <c r="S59" s="53"/>
      <c r="T59" s="53"/>
      <c r="U59" s="52"/>
    </row>
    <row r="60" spans="2:21" ht="14">
      <c r="B60" s="51"/>
      <c r="E60" s="53"/>
      <c r="F60" s="53"/>
      <c r="G60" s="53"/>
      <c r="H60" s="53"/>
      <c r="I60" s="53" t="str">
        <f>+'Autodiagnóstico actualizado2021'!E113</f>
        <v>Manual de funciones y competencias</v>
      </c>
      <c r="J60" s="50">
        <v>100</v>
      </c>
      <c r="K60" s="67">
        <f>+'Autodiagnóstico actualizado2021'!F113</f>
        <v>100</v>
      </c>
      <c r="L60" s="53"/>
      <c r="M60" s="53"/>
      <c r="N60" s="53"/>
      <c r="O60" s="53"/>
      <c r="P60" s="53"/>
      <c r="Q60" s="53"/>
      <c r="R60" s="53"/>
      <c r="S60" s="53"/>
      <c r="T60" s="53"/>
      <c r="U60" s="52"/>
    </row>
    <row r="61" spans="2:21" ht="14">
      <c r="B61" s="51"/>
      <c r="C61" s="53"/>
      <c r="D61" s="53"/>
      <c r="E61" s="53"/>
      <c r="F61" s="53"/>
      <c r="G61" s="53"/>
      <c r="H61" s="53"/>
      <c r="I61" s="53" t="str">
        <f>+'Autodiagnóstico actualizado2021'!E118</f>
        <v>Arreglo institucional</v>
      </c>
      <c r="J61" s="50">
        <v>100</v>
      </c>
      <c r="K61" s="67">
        <f>+'Autodiagnóstico actualizado2021'!F118</f>
        <v>100</v>
      </c>
      <c r="L61" s="53"/>
      <c r="M61" s="53"/>
      <c r="N61" s="53"/>
      <c r="O61" s="53"/>
      <c r="P61" s="53"/>
      <c r="Q61" s="53"/>
      <c r="R61" s="53"/>
      <c r="S61" s="53"/>
      <c r="T61" s="53"/>
      <c r="U61" s="52"/>
    </row>
    <row r="62" spans="2:21" ht="14">
      <c r="B62" s="51"/>
      <c r="C62" s="53"/>
      <c r="D62" s="53"/>
      <c r="E62" s="53"/>
      <c r="F62" s="53"/>
      <c r="G62" s="53"/>
      <c r="H62" s="53"/>
      <c r="I62" s="53"/>
      <c r="J62" s="53"/>
      <c r="K62" s="53"/>
      <c r="L62" s="53"/>
      <c r="M62" s="53"/>
      <c r="N62" s="53"/>
      <c r="O62" s="53"/>
      <c r="P62" s="53"/>
      <c r="Q62" s="53"/>
      <c r="R62" s="53"/>
      <c r="S62" s="53"/>
      <c r="T62" s="53"/>
      <c r="U62" s="52"/>
    </row>
    <row r="63" spans="2:21" ht="14">
      <c r="B63" s="51"/>
      <c r="C63" s="53"/>
      <c r="D63" s="53"/>
      <c r="E63" s="53"/>
      <c r="F63" s="53"/>
      <c r="G63" s="53"/>
      <c r="H63" s="53"/>
      <c r="I63" s="53"/>
      <c r="J63" s="53"/>
      <c r="K63" s="53"/>
      <c r="L63" s="53"/>
      <c r="M63" s="53"/>
      <c r="N63" s="53"/>
      <c r="O63" s="53"/>
      <c r="P63" s="53"/>
      <c r="Q63" s="53"/>
      <c r="R63" s="53"/>
      <c r="S63" s="53"/>
      <c r="T63" s="53"/>
      <c r="U63" s="52"/>
    </row>
    <row r="64" spans="2:21" ht="14">
      <c r="B64" s="51"/>
      <c r="C64" s="53"/>
      <c r="D64" s="53"/>
      <c r="E64" s="53"/>
      <c r="F64" s="53"/>
      <c r="G64" s="53"/>
      <c r="H64" s="53"/>
      <c r="I64" s="53"/>
      <c r="J64" s="53"/>
      <c r="K64" s="53"/>
      <c r="L64" s="53"/>
      <c r="M64" s="53"/>
      <c r="N64" s="53"/>
      <c r="O64" s="53"/>
      <c r="P64" s="53"/>
      <c r="Q64" s="53"/>
      <c r="R64" s="53"/>
      <c r="S64" s="53"/>
      <c r="T64" s="53"/>
      <c r="U64" s="52"/>
    </row>
    <row r="65" spans="2:21" ht="14">
      <c r="B65" s="51"/>
      <c r="C65" s="53"/>
      <c r="D65" s="53"/>
      <c r="E65" s="53"/>
      <c r="F65" s="53"/>
      <c r="G65" s="53"/>
      <c r="H65" s="53"/>
      <c r="I65" s="53"/>
      <c r="J65" s="53"/>
      <c r="K65" s="53"/>
      <c r="L65" s="53"/>
      <c r="M65" s="53"/>
      <c r="N65" s="53"/>
      <c r="O65" s="53"/>
      <c r="P65" s="53"/>
      <c r="Q65" s="53"/>
      <c r="R65" s="53"/>
      <c r="S65" s="53"/>
      <c r="T65" s="53"/>
      <c r="U65" s="52"/>
    </row>
    <row r="66" spans="2:21" ht="14">
      <c r="B66" s="51"/>
      <c r="C66" s="53"/>
      <c r="D66" s="53"/>
      <c r="E66" s="53"/>
      <c r="F66" s="53"/>
      <c r="G66" s="53"/>
      <c r="H66" s="53"/>
      <c r="I66" s="53"/>
      <c r="J66" s="53"/>
      <c r="K66" s="53"/>
      <c r="L66" s="53"/>
      <c r="M66" s="53"/>
      <c r="N66" s="53"/>
      <c r="O66" s="53"/>
      <c r="P66" s="53"/>
      <c r="Q66" s="53"/>
      <c r="R66" s="53"/>
      <c r="S66" s="53"/>
      <c r="T66" s="53"/>
      <c r="U66" s="52"/>
    </row>
    <row r="67" spans="2:21" ht="14">
      <c r="B67" s="51"/>
      <c r="C67" s="53"/>
      <c r="D67" s="53"/>
      <c r="E67" s="53"/>
      <c r="F67" s="53"/>
      <c r="G67" s="53"/>
      <c r="H67" s="53"/>
      <c r="I67" s="53"/>
      <c r="J67" s="53"/>
      <c r="K67" s="53"/>
      <c r="L67" s="53"/>
      <c r="M67" s="53"/>
      <c r="N67" s="53"/>
      <c r="O67" s="53"/>
      <c r="P67" s="53"/>
      <c r="Q67" s="53"/>
      <c r="R67" s="53"/>
      <c r="S67" s="53"/>
      <c r="T67" s="53"/>
      <c r="U67" s="52"/>
    </row>
    <row r="68" spans="2:21" ht="14">
      <c r="B68" s="51"/>
      <c r="C68" s="53"/>
      <c r="D68" s="53"/>
      <c r="E68" s="53"/>
      <c r="F68" s="53"/>
      <c r="G68" s="53"/>
      <c r="H68" s="53"/>
      <c r="I68" s="53"/>
      <c r="J68" s="53"/>
      <c r="K68" s="53"/>
      <c r="L68" s="53"/>
      <c r="M68" s="53"/>
      <c r="N68" s="53"/>
      <c r="O68" s="53"/>
      <c r="P68" s="53"/>
      <c r="Q68" s="53"/>
      <c r="R68" s="53"/>
      <c r="S68" s="53"/>
      <c r="T68" s="53"/>
      <c r="U68" s="52"/>
    </row>
    <row r="69" spans="2:21" ht="14">
      <c r="B69" s="51"/>
      <c r="C69" s="53"/>
      <c r="D69" s="53"/>
      <c r="E69" s="53"/>
      <c r="F69" s="53"/>
      <c r="G69" s="53"/>
      <c r="H69" s="53"/>
      <c r="I69" s="53"/>
      <c r="J69" s="53"/>
      <c r="K69" s="53"/>
      <c r="L69" s="53"/>
      <c r="M69" s="53"/>
      <c r="N69" s="53"/>
      <c r="O69" s="53"/>
      <c r="P69" s="53"/>
      <c r="Q69" s="53"/>
      <c r="R69" s="53"/>
      <c r="S69" s="53"/>
      <c r="T69" s="53"/>
      <c r="U69" s="52"/>
    </row>
    <row r="70" spans="2:21" ht="14">
      <c r="B70" s="51"/>
      <c r="C70" s="53"/>
      <c r="D70" s="53"/>
      <c r="E70" s="53"/>
      <c r="F70" s="53"/>
      <c r="G70" s="53"/>
      <c r="H70" s="53"/>
      <c r="I70" s="53"/>
      <c r="J70" s="53"/>
      <c r="K70" s="53"/>
      <c r="L70" s="53"/>
      <c r="M70" s="53"/>
      <c r="N70" s="53"/>
      <c r="O70" s="53"/>
      <c r="P70" s="53"/>
      <c r="Q70" s="53"/>
      <c r="R70" s="53"/>
      <c r="S70" s="53"/>
      <c r="T70" s="53"/>
      <c r="U70" s="52"/>
    </row>
    <row r="71" spans="2:21" ht="14">
      <c r="B71" s="51"/>
      <c r="C71" s="53"/>
      <c r="D71" s="53"/>
      <c r="E71" s="53"/>
      <c r="F71" s="53"/>
      <c r="G71" s="53"/>
      <c r="H71" s="53"/>
      <c r="I71" s="53"/>
      <c r="J71" s="53"/>
      <c r="K71" s="53"/>
      <c r="L71" s="53"/>
      <c r="M71" s="53"/>
      <c r="N71" s="53"/>
      <c r="O71" s="53"/>
      <c r="P71" s="53"/>
      <c r="Q71" s="53"/>
      <c r="R71" s="53"/>
      <c r="S71" s="53"/>
      <c r="T71" s="53"/>
      <c r="U71" s="52"/>
    </row>
    <row r="72" spans="2:21" ht="14">
      <c r="B72" s="51"/>
      <c r="C72" s="53"/>
      <c r="D72" s="53"/>
      <c r="E72" s="53"/>
      <c r="F72" s="53"/>
      <c r="G72" s="53"/>
      <c r="H72" s="53"/>
      <c r="I72" s="53"/>
      <c r="J72" s="53"/>
      <c r="K72" s="53"/>
      <c r="L72" s="53"/>
      <c r="M72" s="53"/>
      <c r="N72" s="53"/>
      <c r="O72" s="53"/>
      <c r="P72" s="53"/>
      <c r="Q72" s="53"/>
      <c r="R72" s="53"/>
      <c r="S72" s="53"/>
      <c r="T72" s="53"/>
      <c r="U72" s="52"/>
    </row>
    <row r="73" spans="2:21" ht="14">
      <c r="B73" s="51"/>
      <c r="C73" s="53"/>
      <c r="D73" s="53"/>
      <c r="E73" s="53"/>
      <c r="F73" s="53"/>
      <c r="G73" s="53"/>
      <c r="H73" s="53"/>
      <c r="I73" s="53"/>
      <c r="J73" s="53"/>
      <c r="K73" s="53"/>
      <c r="L73" s="53"/>
      <c r="M73" s="53"/>
      <c r="N73" s="53"/>
      <c r="O73" s="53"/>
      <c r="P73" s="53"/>
      <c r="Q73" s="53"/>
      <c r="R73" s="53"/>
      <c r="S73" s="53"/>
      <c r="T73" s="53"/>
      <c r="U73" s="52"/>
    </row>
    <row r="74" spans="2:21" ht="14">
      <c r="B74" s="51"/>
      <c r="C74" s="53"/>
      <c r="D74" s="53"/>
      <c r="E74" s="53"/>
      <c r="F74" s="53"/>
      <c r="G74" s="53"/>
      <c r="H74" s="53"/>
      <c r="I74" s="53"/>
      <c r="J74" s="53"/>
      <c r="K74" s="53"/>
      <c r="L74" s="53"/>
      <c r="M74" s="53"/>
      <c r="N74" s="53"/>
      <c r="O74" s="53"/>
      <c r="P74" s="53"/>
      <c r="Q74" s="53"/>
      <c r="R74" s="53"/>
      <c r="S74" s="53"/>
      <c r="T74" s="53"/>
      <c r="U74" s="52"/>
    </row>
    <row r="75" spans="2:21" ht="14">
      <c r="B75" s="51"/>
      <c r="C75" s="53"/>
      <c r="D75" s="53"/>
      <c r="E75" s="53"/>
      <c r="F75" s="53"/>
      <c r="G75" s="53"/>
      <c r="H75" s="53"/>
      <c r="I75" s="53"/>
      <c r="J75" s="53"/>
      <c r="K75" s="53"/>
      <c r="L75" s="53"/>
      <c r="M75" s="53"/>
      <c r="N75" s="53"/>
      <c r="O75" s="53"/>
      <c r="P75" s="53"/>
      <c r="Q75" s="53"/>
      <c r="R75" s="53"/>
      <c r="S75" s="53"/>
      <c r="T75" s="53"/>
      <c r="U75" s="52"/>
    </row>
    <row r="76" spans="2:21" ht="14">
      <c r="B76" s="51"/>
      <c r="C76" s="53"/>
      <c r="D76" s="53"/>
      <c r="E76" s="53"/>
      <c r="F76" s="53"/>
      <c r="G76" s="53"/>
      <c r="H76" s="53"/>
      <c r="I76" s="53"/>
      <c r="K76" s="780" t="s">
        <v>716</v>
      </c>
      <c r="L76" s="780"/>
      <c r="M76" s="780"/>
      <c r="N76" s="780"/>
      <c r="O76" s="53"/>
      <c r="P76" s="53"/>
      <c r="Q76" s="53"/>
      <c r="R76" s="53"/>
      <c r="S76" s="53"/>
      <c r="T76" s="53"/>
      <c r="U76" s="52"/>
    </row>
    <row r="77" spans="2:21" ht="14">
      <c r="B77" s="51"/>
      <c r="C77" s="53"/>
      <c r="D77" s="53"/>
      <c r="E77" s="53"/>
      <c r="F77" s="53"/>
      <c r="G77" s="53"/>
      <c r="H77" s="53"/>
      <c r="I77" s="53"/>
      <c r="K77" s="779" t="str">
        <f>+'Autodiagnóstico actualizado2021'!C123</f>
        <v>INGRESO</v>
      </c>
      <c r="L77" s="779"/>
      <c r="M77" s="779"/>
      <c r="N77" s="779"/>
      <c r="O77" s="53"/>
      <c r="P77" s="53"/>
      <c r="Q77" s="53"/>
      <c r="R77" s="53"/>
      <c r="S77" s="53"/>
      <c r="T77" s="53"/>
      <c r="U77" s="52"/>
    </row>
    <row r="78" spans="2:21" ht="14">
      <c r="B78" s="51"/>
      <c r="C78" s="53"/>
      <c r="D78" s="53"/>
      <c r="E78" s="53"/>
      <c r="F78" s="53"/>
      <c r="G78" s="53"/>
      <c r="H78" s="53"/>
      <c r="I78" s="53"/>
      <c r="J78" s="53"/>
      <c r="K78" s="53"/>
      <c r="L78" s="53"/>
      <c r="M78" s="53"/>
      <c r="N78" s="53"/>
      <c r="O78" s="53"/>
      <c r="P78" s="53"/>
      <c r="Q78" s="53"/>
      <c r="R78" s="53"/>
      <c r="S78" s="53"/>
      <c r="T78" s="53"/>
      <c r="U78" s="52"/>
    </row>
    <row r="79" spans="2:21" ht="14">
      <c r="B79" s="51"/>
      <c r="C79" s="53"/>
      <c r="D79" s="59"/>
      <c r="E79" s="53"/>
      <c r="F79" s="53"/>
      <c r="G79" s="53"/>
      <c r="H79" s="53"/>
      <c r="I79" s="53"/>
      <c r="J79" s="53" t="s">
        <v>231</v>
      </c>
      <c r="K79" s="50" t="s">
        <v>224</v>
      </c>
      <c r="L79" s="53" t="s">
        <v>213</v>
      </c>
      <c r="M79" s="53"/>
      <c r="N79" s="53"/>
      <c r="O79" s="53"/>
      <c r="P79" s="53"/>
      <c r="Q79" s="53"/>
      <c r="R79" s="53"/>
      <c r="S79" s="53"/>
      <c r="T79" s="53"/>
      <c r="U79" s="52"/>
    </row>
    <row r="80" spans="2:21" ht="14">
      <c r="B80" s="51"/>
      <c r="C80" s="53"/>
      <c r="D80" s="53"/>
      <c r="E80" s="53"/>
      <c r="F80" s="53"/>
      <c r="G80" s="53"/>
      <c r="H80" s="53"/>
      <c r="I80" s="53"/>
      <c r="J80" s="53" t="str">
        <f>+'Autodiagnóstico actualizado2021'!E123</f>
        <v>Provisión del empleo</v>
      </c>
      <c r="K80" s="50">
        <v>100</v>
      </c>
      <c r="L80" s="67">
        <f>+'Autodiagnóstico actualizado2021'!F123</f>
        <v>32</v>
      </c>
      <c r="M80" s="53"/>
      <c r="N80" s="53"/>
      <c r="O80" s="53"/>
      <c r="P80" s="53"/>
      <c r="Q80" s="53"/>
      <c r="R80" s="53"/>
      <c r="S80" s="53"/>
      <c r="T80" s="53"/>
      <c r="U80" s="52"/>
    </row>
    <row r="81" spans="2:21" ht="14">
      <c r="B81" s="51"/>
      <c r="C81" s="53"/>
      <c r="D81" s="53"/>
      <c r="E81" s="53"/>
      <c r="F81" s="53"/>
      <c r="G81" s="53"/>
      <c r="H81" s="53"/>
      <c r="I81" s="53"/>
      <c r="J81" s="53" t="str">
        <f>+'Autodiagnóstico actualizado2021'!E148</f>
        <v>Gestión de la información</v>
      </c>
      <c r="K81" s="50">
        <v>100</v>
      </c>
      <c r="L81" s="67">
        <f>+'Autodiagnóstico actualizado2021'!F148</f>
        <v>80</v>
      </c>
      <c r="M81" s="53"/>
      <c r="N81" s="53"/>
      <c r="O81" s="53"/>
      <c r="P81" s="53"/>
      <c r="Q81" s="53"/>
      <c r="R81" s="53"/>
      <c r="S81" s="53"/>
      <c r="T81" s="53"/>
      <c r="U81" s="52"/>
    </row>
    <row r="82" spans="2:21" ht="14">
      <c r="B82" s="51"/>
      <c r="C82" s="53"/>
      <c r="D82" s="53"/>
      <c r="E82" s="53"/>
      <c r="F82" s="53"/>
      <c r="G82" s="53"/>
      <c r="H82" s="53"/>
      <c r="I82" s="53"/>
      <c r="J82" s="53" t="str">
        <f>+'Autodiagnóstico actualizado2021'!E163</f>
        <v>Meritocracia</v>
      </c>
      <c r="K82" s="50">
        <v>100</v>
      </c>
      <c r="L82" s="67">
        <f>+'Autodiagnóstico actualizado2021'!F163</f>
        <v>20</v>
      </c>
      <c r="M82" s="53"/>
      <c r="N82" s="53"/>
      <c r="O82" s="53"/>
      <c r="P82" s="53"/>
      <c r="Q82" s="53"/>
      <c r="R82" s="53"/>
      <c r="S82" s="53"/>
      <c r="T82" s="53"/>
      <c r="U82" s="52"/>
    </row>
    <row r="83" spans="2:21" ht="14">
      <c r="B83" s="51"/>
      <c r="C83" s="53"/>
      <c r="D83" s="53"/>
      <c r="E83" s="53"/>
      <c r="F83" s="53"/>
      <c r="G83" s="53"/>
      <c r="H83" s="53"/>
      <c r="I83" s="53"/>
      <c r="J83" s="53" t="str">
        <f>+'Autodiagnóstico actualizado2021'!E173</f>
        <v>Gestión del desempeño</v>
      </c>
      <c r="K83" s="50">
        <v>100</v>
      </c>
      <c r="L83" s="67">
        <f>+'Autodiagnóstico actualizado2021'!F173</f>
        <v>40</v>
      </c>
      <c r="M83" s="53"/>
      <c r="N83" s="53"/>
      <c r="O83" s="53"/>
      <c r="P83" s="53"/>
      <c r="Q83" s="53"/>
      <c r="R83" s="53"/>
      <c r="S83" s="53"/>
      <c r="T83" s="53"/>
      <c r="U83" s="52"/>
    </row>
    <row r="84" spans="2:21" ht="14">
      <c r="B84" s="51"/>
      <c r="C84" s="53"/>
      <c r="D84" s="53"/>
      <c r="E84" s="53"/>
      <c r="F84" s="53"/>
      <c r="G84" s="53"/>
      <c r="H84" s="53"/>
      <c r="I84" s="53"/>
      <c r="J84" s="53" t="str">
        <f>+'Autodiagnóstico actualizado2021'!E178</f>
        <v>Conocimiento institucional</v>
      </c>
      <c r="K84" s="50">
        <v>100</v>
      </c>
      <c r="L84" s="67">
        <f>+'Autodiagnóstico actualizado2021'!F178</f>
        <v>100</v>
      </c>
      <c r="N84" s="53"/>
      <c r="O84" s="53"/>
      <c r="P84" s="53"/>
      <c r="Q84" s="53"/>
      <c r="R84" s="53"/>
      <c r="S84" s="53"/>
      <c r="T84" s="53"/>
      <c r="U84" s="52"/>
    </row>
    <row r="85" spans="2:21" ht="14">
      <c r="B85" s="51"/>
      <c r="C85" s="53"/>
      <c r="D85" s="53"/>
      <c r="E85" s="53"/>
      <c r="F85" s="53"/>
      <c r="G85" s="53"/>
      <c r="H85" s="53"/>
      <c r="I85" s="53"/>
      <c r="J85" s="53"/>
      <c r="K85" s="53"/>
      <c r="N85" s="53"/>
      <c r="O85" s="53"/>
      <c r="P85" s="53"/>
      <c r="Q85" s="53"/>
      <c r="R85" s="53"/>
      <c r="S85" s="53"/>
      <c r="T85" s="53"/>
      <c r="U85" s="52"/>
    </row>
    <row r="86" spans="2:21" ht="14">
      <c r="B86" s="51"/>
      <c r="C86" s="53"/>
      <c r="D86" s="53"/>
      <c r="E86" s="53"/>
      <c r="F86" s="53"/>
      <c r="G86" s="53"/>
      <c r="H86" s="53"/>
      <c r="I86" s="53"/>
      <c r="J86" s="53"/>
      <c r="K86" s="53"/>
      <c r="N86" s="53"/>
      <c r="O86" s="53"/>
      <c r="P86" s="53"/>
      <c r="Q86" s="53"/>
      <c r="R86" s="53"/>
      <c r="S86" s="53"/>
      <c r="T86" s="53"/>
      <c r="U86" s="52"/>
    </row>
    <row r="87" spans="2:21" ht="14">
      <c r="B87" s="51"/>
      <c r="C87" s="53"/>
      <c r="D87" s="53"/>
      <c r="E87" s="53"/>
      <c r="F87" s="53"/>
      <c r="G87" s="53"/>
      <c r="H87" s="53"/>
      <c r="I87" s="53"/>
      <c r="J87" s="53"/>
      <c r="K87" s="53"/>
      <c r="N87" s="53"/>
      <c r="O87" s="53"/>
      <c r="P87" s="53"/>
      <c r="Q87" s="53"/>
      <c r="R87" s="53"/>
      <c r="S87" s="53"/>
      <c r="T87" s="53"/>
      <c r="U87" s="52"/>
    </row>
    <row r="88" spans="2:21" ht="14">
      <c r="B88" s="51"/>
      <c r="C88" s="53"/>
      <c r="D88" s="53"/>
      <c r="E88" s="53"/>
      <c r="F88" s="53"/>
      <c r="G88" s="53"/>
      <c r="H88" s="53"/>
      <c r="I88" s="53"/>
      <c r="J88" s="53"/>
      <c r="K88" s="53"/>
      <c r="L88" s="53"/>
      <c r="M88" s="53"/>
      <c r="N88" s="53"/>
      <c r="O88" s="53"/>
      <c r="P88" s="53"/>
      <c r="Q88" s="53"/>
      <c r="R88" s="53"/>
      <c r="S88" s="53"/>
      <c r="T88" s="53"/>
      <c r="U88" s="52"/>
    </row>
    <row r="89" spans="2:21" ht="14">
      <c r="B89" s="51"/>
      <c r="C89" s="53"/>
      <c r="D89" s="53"/>
      <c r="E89" s="53"/>
      <c r="F89" s="53"/>
      <c r="G89" s="53"/>
      <c r="H89" s="53"/>
      <c r="I89" s="53"/>
      <c r="J89" s="53"/>
      <c r="K89" s="53"/>
      <c r="L89" s="53"/>
      <c r="M89" s="53"/>
      <c r="N89" s="53"/>
      <c r="O89" s="53"/>
      <c r="P89" s="53"/>
      <c r="Q89" s="53"/>
      <c r="R89" s="53"/>
      <c r="S89" s="53"/>
      <c r="T89" s="53"/>
      <c r="U89" s="52"/>
    </row>
    <row r="90" spans="2:21" ht="14">
      <c r="B90" s="51"/>
      <c r="C90" s="53"/>
      <c r="D90" s="53"/>
      <c r="E90" s="53"/>
      <c r="F90" s="53"/>
      <c r="G90" s="53"/>
      <c r="H90" s="53"/>
      <c r="I90" s="53"/>
      <c r="J90" s="53"/>
      <c r="K90" s="53"/>
      <c r="L90" s="53"/>
      <c r="M90" s="53"/>
      <c r="N90" s="53"/>
      <c r="O90" s="53"/>
      <c r="P90" s="53"/>
      <c r="Q90" s="53"/>
      <c r="R90" s="53"/>
      <c r="S90" s="53"/>
      <c r="T90" s="53"/>
      <c r="U90" s="52"/>
    </row>
    <row r="91" spans="2:21" ht="14">
      <c r="B91" s="51"/>
      <c r="C91" s="53"/>
      <c r="D91" s="53"/>
      <c r="E91" s="53"/>
      <c r="F91" s="53"/>
      <c r="G91" s="53"/>
      <c r="H91" s="53"/>
      <c r="I91" s="53"/>
      <c r="J91" s="53"/>
      <c r="K91" s="53"/>
      <c r="L91" s="53"/>
      <c r="M91" s="53"/>
      <c r="N91" s="53"/>
      <c r="O91" s="53"/>
      <c r="P91" s="53"/>
      <c r="Q91" s="53"/>
      <c r="R91" s="53"/>
      <c r="S91" s="53"/>
      <c r="T91" s="53"/>
      <c r="U91" s="52"/>
    </row>
    <row r="92" spans="2:21" ht="14">
      <c r="B92" s="51"/>
      <c r="C92" s="53"/>
      <c r="D92" s="53"/>
      <c r="E92" s="53"/>
      <c r="F92" s="53"/>
      <c r="G92" s="53"/>
      <c r="H92" s="53"/>
      <c r="I92" s="53"/>
      <c r="J92" s="53"/>
      <c r="K92" s="53"/>
      <c r="L92" s="53"/>
      <c r="M92" s="53"/>
      <c r="N92" s="53"/>
      <c r="O92" s="53"/>
      <c r="P92" s="53"/>
      <c r="Q92" s="53"/>
      <c r="R92" s="53"/>
      <c r="S92" s="53"/>
      <c r="T92" s="53"/>
      <c r="U92" s="52"/>
    </row>
    <row r="93" spans="2:21" ht="14">
      <c r="B93" s="51"/>
      <c r="C93" s="53"/>
      <c r="D93" s="53"/>
      <c r="E93" s="53"/>
      <c r="F93" s="53"/>
      <c r="G93" s="53"/>
      <c r="H93" s="53"/>
      <c r="I93" s="53"/>
      <c r="J93" s="53"/>
      <c r="K93" s="53"/>
      <c r="L93" s="53"/>
      <c r="M93" s="53"/>
      <c r="N93" s="53"/>
      <c r="O93" s="53"/>
      <c r="P93" s="53"/>
      <c r="Q93" s="53"/>
      <c r="R93" s="53"/>
      <c r="S93" s="53"/>
      <c r="T93" s="53"/>
      <c r="U93" s="52"/>
    </row>
    <row r="94" spans="2:21" ht="14">
      <c r="B94" s="51"/>
      <c r="C94" s="53"/>
      <c r="D94" s="53"/>
      <c r="E94" s="53"/>
      <c r="F94" s="53"/>
      <c r="G94" s="53"/>
      <c r="H94" s="53"/>
      <c r="I94" s="53"/>
      <c r="J94" s="53"/>
      <c r="K94" s="53"/>
      <c r="L94" s="53"/>
      <c r="M94" s="53"/>
      <c r="N94" s="53"/>
      <c r="O94" s="53"/>
      <c r="P94" s="53"/>
      <c r="Q94" s="53"/>
      <c r="R94" s="53"/>
      <c r="S94" s="53"/>
      <c r="T94" s="53"/>
      <c r="U94" s="52"/>
    </row>
    <row r="95" spans="2:21" ht="14">
      <c r="B95" s="51"/>
      <c r="C95" s="53"/>
      <c r="D95" s="53"/>
      <c r="E95" s="53"/>
      <c r="F95" s="53"/>
      <c r="G95" s="53"/>
      <c r="H95" s="53"/>
      <c r="I95" s="53"/>
      <c r="J95" s="53"/>
      <c r="K95" s="53"/>
      <c r="L95" s="53"/>
      <c r="M95" s="53"/>
      <c r="N95" s="53"/>
      <c r="O95" s="53"/>
      <c r="P95" s="53"/>
      <c r="Q95" s="53"/>
      <c r="R95" s="53"/>
      <c r="S95" s="53"/>
      <c r="T95" s="53"/>
      <c r="U95" s="52"/>
    </row>
    <row r="96" spans="2:21" ht="14">
      <c r="B96" s="51"/>
      <c r="C96" s="53"/>
      <c r="D96" s="53"/>
      <c r="E96" s="53"/>
      <c r="F96" s="53"/>
      <c r="G96" s="53"/>
      <c r="H96" s="53"/>
      <c r="I96" s="53"/>
      <c r="J96" s="53"/>
      <c r="K96" s="53"/>
      <c r="L96" s="53"/>
      <c r="M96" s="53"/>
      <c r="N96" s="53"/>
      <c r="O96" s="53"/>
      <c r="P96" s="53"/>
      <c r="Q96" s="53"/>
      <c r="R96" s="53"/>
      <c r="S96" s="53"/>
      <c r="T96" s="53"/>
      <c r="U96" s="52"/>
    </row>
    <row r="97" spans="2:21" ht="14">
      <c r="B97" s="51"/>
      <c r="C97" s="53"/>
      <c r="D97" s="53"/>
      <c r="E97" s="53"/>
      <c r="F97" s="53"/>
      <c r="G97" s="53"/>
      <c r="H97" s="53"/>
      <c r="I97" s="53"/>
      <c r="J97" s="53"/>
      <c r="K97" s="53"/>
      <c r="L97" s="53"/>
      <c r="M97" s="53"/>
      <c r="N97" s="53"/>
      <c r="O97" s="53"/>
      <c r="P97" s="53"/>
      <c r="Q97" s="53"/>
      <c r="R97" s="53"/>
      <c r="S97" s="53"/>
      <c r="T97" s="53"/>
      <c r="U97" s="52"/>
    </row>
    <row r="98" spans="2:21" ht="14">
      <c r="B98" s="51"/>
      <c r="C98" s="53"/>
      <c r="D98" s="53"/>
      <c r="E98" s="53"/>
      <c r="F98" s="53"/>
      <c r="G98" s="53"/>
      <c r="H98" s="53"/>
      <c r="I98" s="53"/>
      <c r="J98" s="53"/>
      <c r="K98" s="53"/>
      <c r="L98" s="53"/>
      <c r="M98" s="53"/>
      <c r="N98" s="53"/>
      <c r="O98" s="53"/>
      <c r="P98" s="53"/>
      <c r="Q98" s="53"/>
      <c r="R98" s="53"/>
      <c r="S98" s="53"/>
      <c r="T98" s="53"/>
      <c r="U98" s="52"/>
    </row>
    <row r="99" spans="2:21" ht="14">
      <c r="B99" s="51"/>
      <c r="C99" s="53"/>
      <c r="D99" s="53"/>
      <c r="E99" s="53"/>
      <c r="F99" s="53"/>
      <c r="G99" s="53"/>
      <c r="H99" s="53"/>
      <c r="I99" s="53"/>
      <c r="J99" s="53"/>
      <c r="K99" s="780" t="s">
        <v>717</v>
      </c>
      <c r="L99" s="780"/>
      <c r="M99" s="780"/>
      <c r="N99" s="780"/>
      <c r="O99" s="53"/>
      <c r="P99" s="53"/>
      <c r="Q99" s="53"/>
      <c r="R99" s="53"/>
      <c r="S99" s="53"/>
      <c r="T99" s="53"/>
      <c r="U99" s="52"/>
    </row>
    <row r="100" spans="2:21" ht="14">
      <c r="B100" s="51"/>
      <c r="C100" s="53"/>
      <c r="D100" s="53"/>
      <c r="E100" s="53"/>
      <c r="F100" s="53"/>
      <c r="G100" s="53"/>
      <c r="H100" s="53"/>
      <c r="I100" s="53"/>
      <c r="J100" s="53"/>
      <c r="K100" s="779" t="str">
        <f>+'Autodiagnóstico actualizado2021'!C183</f>
        <v>DESARROLLO</v>
      </c>
      <c r="L100" s="779"/>
      <c r="M100" s="779"/>
      <c r="N100" s="779"/>
      <c r="O100" s="53"/>
      <c r="P100" s="53"/>
      <c r="Q100" s="53"/>
      <c r="R100" s="53"/>
      <c r="S100" s="53"/>
      <c r="T100" s="53"/>
      <c r="U100" s="52"/>
    </row>
    <row r="101" spans="2:21" ht="14">
      <c r="B101" s="51"/>
      <c r="C101" s="53"/>
      <c r="D101" s="53"/>
      <c r="E101" s="53"/>
      <c r="F101" s="53"/>
      <c r="G101" s="53"/>
      <c r="H101" s="53"/>
      <c r="I101" s="53"/>
      <c r="J101" s="53"/>
      <c r="K101" s="53"/>
      <c r="L101" s="53"/>
      <c r="M101" s="53"/>
      <c r="N101" s="53"/>
      <c r="O101" s="53"/>
      <c r="P101" s="53"/>
      <c r="Q101" s="53"/>
      <c r="R101" s="53"/>
      <c r="S101" s="53"/>
      <c r="T101" s="53"/>
      <c r="U101" s="52"/>
    </row>
    <row r="102" spans="2:21" ht="14">
      <c r="B102" s="51"/>
      <c r="C102" s="53"/>
      <c r="D102" s="53"/>
      <c r="E102" s="53"/>
      <c r="F102" s="53"/>
      <c r="G102" s="53"/>
      <c r="H102" s="53"/>
      <c r="I102" s="53"/>
      <c r="J102" s="53"/>
      <c r="K102" s="53"/>
      <c r="L102" s="53"/>
      <c r="M102" s="53"/>
      <c r="N102" s="53"/>
      <c r="O102" s="53"/>
      <c r="P102" s="53"/>
      <c r="Q102" s="53"/>
      <c r="R102" s="53"/>
      <c r="S102" s="53"/>
      <c r="T102" s="53"/>
      <c r="U102" s="52"/>
    </row>
    <row r="103" spans="2:21" ht="14">
      <c r="B103" s="51"/>
      <c r="C103" s="53"/>
      <c r="D103" s="53"/>
      <c r="E103" s="53"/>
      <c r="F103" s="53"/>
      <c r="G103" s="53"/>
      <c r="H103" s="53"/>
      <c r="I103" s="53"/>
      <c r="J103" s="53"/>
      <c r="K103" s="53"/>
      <c r="L103" s="53"/>
      <c r="M103" s="53"/>
      <c r="N103" s="53"/>
      <c r="O103" s="53"/>
      <c r="P103" s="53"/>
      <c r="Q103" s="53"/>
      <c r="R103" s="53"/>
      <c r="S103" s="53"/>
      <c r="T103" s="53"/>
      <c r="U103" s="52"/>
    </row>
    <row r="104" spans="2:21" ht="14">
      <c r="B104" s="51"/>
      <c r="C104" s="53"/>
      <c r="D104" s="53"/>
      <c r="E104" s="53"/>
      <c r="F104" s="53"/>
      <c r="G104" s="53"/>
      <c r="H104" s="53"/>
      <c r="I104" s="53"/>
      <c r="J104" s="53" t="s">
        <v>231</v>
      </c>
      <c r="K104" s="50" t="s">
        <v>224</v>
      </c>
      <c r="L104" s="53" t="s">
        <v>213</v>
      </c>
      <c r="M104" s="53"/>
      <c r="N104" s="53"/>
      <c r="O104" s="53"/>
      <c r="P104" s="53"/>
      <c r="Q104" s="53"/>
      <c r="R104" s="53"/>
      <c r="S104" s="53"/>
      <c r="T104" s="53"/>
      <c r="U104" s="52"/>
    </row>
    <row r="105" spans="2:21" ht="14">
      <c r="B105" s="51"/>
      <c r="C105" s="53"/>
      <c r="D105" s="53"/>
      <c r="E105" s="53"/>
      <c r="F105" s="53"/>
      <c r="G105" s="53"/>
      <c r="H105" s="53"/>
      <c r="I105" s="53"/>
      <c r="J105" s="53" t="str">
        <f>+'Autodiagnóstico actualizado2021'!E183</f>
        <v>Conocimiento institucional</v>
      </c>
      <c r="K105" s="50">
        <v>100</v>
      </c>
      <c r="L105" s="67">
        <f>+'Autodiagnóstico actualizado2021'!F183</f>
        <v>100</v>
      </c>
      <c r="M105" s="53"/>
      <c r="N105" s="53"/>
      <c r="O105" s="53"/>
      <c r="P105" s="53"/>
      <c r="Q105" s="53"/>
      <c r="R105" s="53"/>
      <c r="S105" s="53"/>
      <c r="T105" s="53"/>
      <c r="U105" s="52"/>
    </row>
    <row r="106" spans="2:21" ht="14">
      <c r="B106" s="51"/>
      <c r="C106" s="53"/>
      <c r="D106" s="53"/>
      <c r="E106" s="53"/>
      <c r="F106" s="53"/>
      <c r="G106" s="53"/>
      <c r="H106" s="53"/>
      <c r="I106" s="53"/>
      <c r="J106" s="53" t="str">
        <f>+'Autodiagnóstico actualizado2021'!E188</f>
        <v>Gestión de la información</v>
      </c>
      <c r="K106" s="50">
        <v>100</v>
      </c>
      <c r="L106" s="67">
        <f>+'Autodiagnóstico actualizado2021'!F188</f>
        <v>73.333333333333329</v>
      </c>
      <c r="M106" s="53"/>
      <c r="N106" s="53"/>
      <c r="O106" s="53"/>
      <c r="P106" s="53"/>
      <c r="Q106" s="53"/>
      <c r="R106" s="53"/>
      <c r="S106" s="53"/>
      <c r="T106" s="53"/>
      <c r="U106" s="52"/>
    </row>
    <row r="107" spans="2:21" ht="14">
      <c r="B107" s="51"/>
      <c r="C107" s="53"/>
      <c r="D107" s="53"/>
      <c r="E107" s="53"/>
      <c r="F107" s="53"/>
      <c r="G107" s="53"/>
      <c r="H107" s="53"/>
      <c r="I107" s="53"/>
      <c r="J107" s="53" t="str">
        <f>+'Autodiagnóstico actualizado2021'!E208</f>
        <v>Gestión del desempeño</v>
      </c>
      <c r="K107" s="50">
        <v>100</v>
      </c>
      <c r="L107" s="67">
        <f>+'Autodiagnóstico actualizado2021'!F208</f>
        <v>43.333333333333336</v>
      </c>
      <c r="M107" s="53"/>
      <c r="N107" s="53"/>
      <c r="O107" s="53"/>
      <c r="P107" s="53"/>
      <c r="Q107" s="53"/>
      <c r="R107" s="53"/>
      <c r="S107" s="53"/>
      <c r="T107" s="53"/>
      <c r="U107" s="52"/>
    </row>
    <row r="108" spans="2:21" ht="14">
      <c r="B108" s="51"/>
      <c r="C108" s="53"/>
      <c r="D108" s="53"/>
      <c r="E108" s="53"/>
      <c r="F108" s="53"/>
      <c r="G108" s="53"/>
      <c r="H108" s="53"/>
      <c r="I108" s="53"/>
      <c r="J108" s="53" t="str">
        <f>+'Autodiagnóstico actualizado2021'!E243</f>
        <v>Capacitación</v>
      </c>
      <c r="K108" s="50">
        <v>100</v>
      </c>
      <c r="L108" s="67">
        <f>+'Autodiagnóstico actualizado2021'!F243</f>
        <v>62.758620689655174</v>
      </c>
      <c r="M108" s="53"/>
      <c r="N108" s="53"/>
      <c r="O108" s="53"/>
      <c r="P108" s="53"/>
      <c r="Q108" s="53"/>
      <c r="R108" s="53"/>
      <c r="S108" s="53"/>
      <c r="T108" s="53"/>
      <c r="U108" s="52"/>
    </row>
    <row r="109" spans="2:21" ht="14">
      <c r="B109" s="51"/>
      <c r="C109" s="53"/>
      <c r="D109" s="53"/>
      <c r="E109" s="53"/>
      <c r="F109" s="53"/>
      <c r="G109" s="53"/>
      <c r="H109" s="53"/>
      <c r="I109" s="53"/>
      <c r="J109" s="53" t="str">
        <f>+'Autodiagnóstico actualizado2021'!E395</f>
        <v xml:space="preserve">Bienestar </v>
      </c>
      <c r="K109" s="50">
        <v>100</v>
      </c>
      <c r="L109" s="67">
        <f>+'Autodiagnóstico actualizado2021'!F395</f>
        <v>81.818181818181813</v>
      </c>
      <c r="M109" s="53"/>
      <c r="N109" s="53"/>
      <c r="O109" s="53"/>
      <c r="P109" s="53"/>
      <c r="Q109" s="53"/>
      <c r="R109" s="53"/>
      <c r="S109" s="53"/>
      <c r="T109" s="53"/>
      <c r="U109" s="52"/>
    </row>
    <row r="110" spans="2:21" ht="14">
      <c r="B110" s="51"/>
      <c r="C110" s="53"/>
      <c r="D110" s="53"/>
      <c r="E110" s="53"/>
      <c r="F110" s="53"/>
      <c r="G110" s="53"/>
      <c r="H110" s="53"/>
      <c r="I110" s="53"/>
      <c r="J110" s="53" t="str">
        <f>+'Autodiagnóstico actualizado2021'!E511</f>
        <v>Administración del talento humano</v>
      </c>
      <c r="K110" s="50">
        <v>100</v>
      </c>
      <c r="L110" s="67">
        <f>+'Autodiagnóstico actualizado2021'!F511</f>
        <v>45</v>
      </c>
      <c r="M110" s="53"/>
      <c r="N110" s="53"/>
      <c r="O110" s="53"/>
      <c r="P110" s="53"/>
      <c r="Q110" s="53"/>
      <c r="R110" s="53"/>
      <c r="S110" s="53"/>
      <c r="T110" s="53"/>
      <c r="U110" s="52"/>
    </row>
    <row r="111" spans="2:21" ht="14">
      <c r="B111" s="51"/>
      <c r="C111" s="53"/>
      <c r="D111" s="53"/>
      <c r="E111" s="53"/>
      <c r="F111" s="53"/>
      <c r="G111" s="53"/>
      <c r="H111" s="53"/>
      <c r="I111" s="53"/>
      <c r="J111" s="53" t="str">
        <f>+'Autodiagnóstico actualizado2021'!E551</f>
        <v>Clima organizacional y cambio cultural</v>
      </c>
      <c r="K111" s="50">
        <v>100</v>
      </c>
      <c r="L111" s="67">
        <f>+'Autodiagnóstico actualizado2021'!F551</f>
        <v>73.333333333333329</v>
      </c>
      <c r="M111" s="53"/>
      <c r="N111" s="53"/>
      <c r="O111" s="53"/>
      <c r="P111" s="53"/>
      <c r="Q111" s="53"/>
      <c r="R111" s="53"/>
      <c r="S111" s="53"/>
      <c r="T111" s="53"/>
      <c r="U111" s="52"/>
    </row>
    <row r="112" spans="2:21" ht="14">
      <c r="B112" s="51"/>
      <c r="C112" s="53"/>
      <c r="D112" s="53"/>
      <c r="E112" s="53"/>
      <c r="F112" s="53"/>
      <c r="G112" s="53"/>
      <c r="H112" s="53"/>
      <c r="I112" s="53"/>
      <c r="J112" s="53" t="str">
        <f>+'Autodiagnóstico actualizado2021'!E596</f>
        <v>Valores</v>
      </c>
      <c r="K112" s="50">
        <v>100</v>
      </c>
      <c r="L112" s="67">
        <f>+'Autodiagnóstico actualizado2021'!F596</f>
        <v>100</v>
      </c>
      <c r="M112" s="53"/>
      <c r="N112" s="53"/>
      <c r="O112" s="53"/>
      <c r="P112" s="53"/>
      <c r="Q112" s="53"/>
      <c r="R112" s="53"/>
      <c r="S112" s="53"/>
      <c r="T112" s="53"/>
      <c r="U112" s="52"/>
    </row>
    <row r="113" spans="2:21" ht="14">
      <c r="B113" s="51"/>
      <c r="C113" s="53"/>
      <c r="D113" s="53"/>
      <c r="E113" s="53"/>
      <c r="F113" s="53"/>
      <c r="G113" s="53"/>
      <c r="H113" s="53"/>
      <c r="I113" s="53"/>
      <c r="J113" s="53" t="str">
        <f>+'Autodiagnóstico actualizado2021'!E601</f>
        <v>Contratistas</v>
      </c>
      <c r="K113" s="50">
        <v>100</v>
      </c>
      <c r="L113" s="67">
        <f>+'Autodiagnóstico actualizado2021'!F601</f>
        <v>100</v>
      </c>
      <c r="M113" s="53"/>
      <c r="N113" s="53"/>
      <c r="O113" s="53"/>
      <c r="P113" s="53"/>
      <c r="Q113" s="53"/>
      <c r="R113" s="53"/>
      <c r="S113" s="53"/>
      <c r="T113" s="53"/>
      <c r="U113" s="52"/>
    </row>
    <row r="114" spans="2:21" ht="14">
      <c r="B114" s="51"/>
      <c r="C114" s="53"/>
      <c r="D114" s="53"/>
      <c r="E114" s="53"/>
      <c r="F114" s="53"/>
      <c r="G114" s="53"/>
      <c r="H114" s="53"/>
      <c r="I114" s="53"/>
      <c r="J114" s="53" t="str">
        <f>+'Autodiagnóstico actualizado2021'!E606</f>
        <v>Negociación colectiva</v>
      </c>
      <c r="K114" s="50">
        <v>100</v>
      </c>
      <c r="L114" s="67">
        <f>+'Autodiagnóstico actualizado2021'!F606</f>
        <v>80</v>
      </c>
      <c r="M114" s="53"/>
      <c r="N114" s="53"/>
      <c r="O114" s="53"/>
      <c r="P114" s="53"/>
      <c r="Q114" s="53"/>
      <c r="R114" s="53"/>
      <c r="S114" s="53"/>
      <c r="T114" s="53"/>
      <c r="U114" s="52"/>
    </row>
    <row r="115" spans="2:21" ht="14">
      <c r="B115" s="51"/>
      <c r="C115" s="53"/>
      <c r="D115" s="53"/>
      <c r="E115" s="53"/>
      <c r="F115" s="53"/>
      <c r="G115" s="53"/>
      <c r="H115" s="53"/>
      <c r="I115" s="53"/>
      <c r="J115" s="53" t="str">
        <f>+'Autodiagnóstico actualizado2021'!E611</f>
        <v>Gerencia Pública</v>
      </c>
      <c r="K115" s="50">
        <v>100</v>
      </c>
      <c r="L115" s="67">
        <f>+'Autodiagnóstico actualizado2021'!F611</f>
        <v>60</v>
      </c>
      <c r="M115" s="53"/>
      <c r="N115" s="53"/>
      <c r="O115" s="53"/>
      <c r="P115" s="53"/>
      <c r="Q115" s="53"/>
      <c r="R115" s="53"/>
      <c r="S115" s="53"/>
      <c r="T115" s="53"/>
      <c r="U115" s="52"/>
    </row>
    <row r="116" spans="2:21" ht="14">
      <c r="B116" s="51"/>
      <c r="C116" s="53"/>
      <c r="D116" s="53"/>
      <c r="E116" s="53"/>
      <c r="F116" s="53"/>
      <c r="G116" s="53"/>
      <c r="H116" s="53"/>
      <c r="I116" s="53"/>
      <c r="J116" s="53"/>
      <c r="K116" s="53"/>
      <c r="L116" s="53"/>
      <c r="M116" s="53"/>
      <c r="N116" s="53"/>
      <c r="O116" s="53"/>
      <c r="P116" s="53"/>
      <c r="Q116" s="53"/>
      <c r="R116" s="53"/>
      <c r="S116" s="53"/>
      <c r="T116" s="53"/>
      <c r="U116" s="52"/>
    </row>
    <row r="117" spans="2:21" ht="14">
      <c r="B117" s="51"/>
      <c r="C117" s="53"/>
      <c r="D117" s="53"/>
      <c r="E117" s="53"/>
      <c r="F117" s="53"/>
      <c r="G117" s="53"/>
      <c r="H117" s="53"/>
      <c r="I117" s="53"/>
      <c r="J117" s="53"/>
      <c r="K117" s="53"/>
      <c r="L117" s="53"/>
      <c r="M117" s="53"/>
      <c r="N117" s="53"/>
      <c r="O117" s="53"/>
      <c r="P117" s="53"/>
      <c r="Q117" s="53"/>
      <c r="R117" s="53"/>
      <c r="S117" s="53"/>
      <c r="T117" s="53"/>
      <c r="U117" s="52"/>
    </row>
    <row r="118" spans="2:21" ht="14">
      <c r="B118" s="51"/>
      <c r="C118" s="53"/>
      <c r="D118" s="53"/>
      <c r="E118" s="53"/>
      <c r="F118" s="53"/>
      <c r="G118" s="53"/>
      <c r="H118" s="53"/>
      <c r="I118" s="53"/>
      <c r="J118" s="53"/>
      <c r="K118" s="53"/>
      <c r="L118" s="53"/>
      <c r="M118" s="53"/>
      <c r="N118" s="53"/>
      <c r="O118" s="53"/>
      <c r="P118" s="53"/>
      <c r="Q118" s="53"/>
      <c r="R118" s="53"/>
      <c r="S118" s="53"/>
      <c r="T118" s="53"/>
      <c r="U118" s="52"/>
    </row>
    <row r="119" spans="2:21" ht="14">
      <c r="B119" s="51"/>
      <c r="C119" s="53"/>
      <c r="D119" s="53"/>
      <c r="E119" s="53"/>
      <c r="F119" s="53"/>
      <c r="G119" s="53"/>
      <c r="H119" s="53"/>
      <c r="I119" s="53"/>
      <c r="J119" s="53"/>
      <c r="K119" s="53"/>
      <c r="L119" s="53"/>
      <c r="M119" s="53"/>
      <c r="N119" s="53"/>
      <c r="O119" s="53"/>
      <c r="P119" s="53"/>
      <c r="Q119" s="53"/>
      <c r="R119" s="53"/>
      <c r="S119" s="53"/>
      <c r="T119" s="53"/>
      <c r="U119" s="52"/>
    </row>
    <row r="120" spans="2:21" ht="14">
      <c r="B120" s="51"/>
      <c r="C120" s="53"/>
      <c r="D120" s="53"/>
      <c r="E120" s="53"/>
      <c r="F120" s="53"/>
      <c r="G120" s="53"/>
      <c r="H120" s="53"/>
      <c r="I120" s="53"/>
      <c r="J120" s="53"/>
      <c r="K120" s="53"/>
      <c r="L120" s="53"/>
      <c r="M120" s="53"/>
      <c r="N120" s="53"/>
      <c r="O120" s="53"/>
      <c r="P120" s="53"/>
      <c r="Q120" s="53"/>
      <c r="R120" s="53"/>
      <c r="S120" s="53"/>
      <c r="T120" s="53"/>
      <c r="U120" s="52"/>
    </row>
    <row r="121" spans="2:21" ht="14">
      <c r="B121" s="51"/>
      <c r="C121" s="53"/>
      <c r="D121" s="53"/>
      <c r="E121" s="53"/>
      <c r="F121" s="53"/>
      <c r="G121" s="53"/>
      <c r="H121" s="53"/>
      <c r="I121" s="53"/>
      <c r="J121" s="53"/>
      <c r="K121" s="53"/>
      <c r="L121" s="53"/>
      <c r="M121" s="53"/>
      <c r="N121" s="53"/>
      <c r="O121" s="53"/>
      <c r="P121" s="53"/>
      <c r="Q121" s="53"/>
      <c r="R121" s="53"/>
      <c r="S121" s="53"/>
      <c r="T121" s="53"/>
      <c r="U121" s="52"/>
    </row>
    <row r="122" spans="2:21" ht="14">
      <c r="B122" s="51"/>
      <c r="C122" s="53"/>
      <c r="D122" s="53"/>
      <c r="E122" s="53"/>
      <c r="F122" s="53"/>
      <c r="G122" s="53"/>
      <c r="H122" s="53"/>
      <c r="I122" s="53"/>
      <c r="J122" s="53"/>
      <c r="K122" s="53"/>
      <c r="L122" s="53"/>
      <c r="M122" s="53"/>
      <c r="N122" s="53"/>
      <c r="O122" s="53"/>
      <c r="P122" s="53"/>
      <c r="Q122" s="53"/>
      <c r="R122" s="53"/>
      <c r="S122" s="53"/>
      <c r="T122" s="53"/>
      <c r="U122" s="52"/>
    </row>
    <row r="123" spans="2:21" ht="14">
      <c r="B123" s="51"/>
      <c r="C123" s="53"/>
      <c r="D123" s="53"/>
      <c r="E123" s="53"/>
      <c r="F123" s="53"/>
      <c r="G123" s="53"/>
      <c r="H123" s="53"/>
      <c r="I123" s="53"/>
      <c r="J123" s="53"/>
      <c r="K123" s="53"/>
      <c r="L123" s="53"/>
      <c r="M123" s="53"/>
      <c r="N123" s="53"/>
      <c r="O123" s="53"/>
      <c r="P123" s="53"/>
      <c r="Q123" s="53"/>
      <c r="R123" s="53"/>
      <c r="S123" s="53"/>
      <c r="T123" s="53"/>
      <c r="U123" s="52"/>
    </row>
    <row r="124" spans="2:21" ht="14">
      <c r="B124" s="51"/>
      <c r="C124" s="53"/>
      <c r="D124" s="53"/>
      <c r="E124" s="53"/>
      <c r="F124" s="53"/>
      <c r="G124" s="53"/>
      <c r="H124" s="53"/>
      <c r="I124" s="53"/>
      <c r="J124" s="53"/>
      <c r="K124" s="53"/>
      <c r="L124" s="53"/>
      <c r="M124" s="53"/>
      <c r="N124" s="53"/>
      <c r="O124" s="53"/>
      <c r="P124" s="53"/>
      <c r="Q124" s="53"/>
      <c r="R124" s="53"/>
      <c r="S124" s="53"/>
      <c r="T124" s="53"/>
      <c r="U124" s="52"/>
    </row>
    <row r="125" spans="2:21" ht="14">
      <c r="B125" s="51"/>
      <c r="C125" s="53"/>
      <c r="D125" s="53"/>
      <c r="E125" s="53"/>
      <c r="F125" s="53"/>
      <c r="G125" s="53"/>
      <c r="H125" s="53"/>
      <c r="I125" s="53"/>
      <c r="J125" s="53"/>
      <c r="K125" s="780" t="s">
        <v>718</v>
      </c>
      <c r="L125" s="780"/>
      <c r="M125" s="780"/>
      <c r="N125" s="780"/>
      <c r="O125" s="53"/>
      <c r="P125" s="53"/>
      <c r="Q125" s="53"/>
      <c r="R125" s="53"/>
      <c r="S125" s="53"/>
      <c r="T125" s="53"/>
      <c r="U125" s="52"/>
    </row>
    <row r="126" spans="2:21" ht="14">
      <c r="B126" s="51"/>
      <c r="C126" s="53"/>
      <c r="D126" s="53"/>
      <c r="E126" s="53"/>
      <c r="F126" s="53"/>
      <c r="G126" s="53"/>
      <c r="H126" s="53"/>
      <c r="I126" s="53"/>
      <c r="J126" s="53"/>
      <c r="K126" s="779" t="str">
        <f>+'Autodiagnóstico actualizado2021'!C641</f>
        <v>RETIRO</v>
      </c>
      <c r="L126" s="779"/>
      <c r="M126" s="779"/>
      <c r="N126" s="779"/>
      <c r="O126" s="53"/>
      <c r="P126" s="53"/>
      <c r="Q126" s="53"/>
      <c r="R126" s="53"/>
      <c r="S126" s="53"/>
      <c r="T126" s="53"/>
      <c r="U126" s="52"/>
    </row>
    <row r="127" spans="2:21" ht="14">
      <c r="B127" s="51"/>
      <c r="C127" s="53"/>
      <c r="D127" s="53"/>
      <c r="E127" s="53"/>
      <c r="F127" s="53"/>
      <c r="G127" s="53"/>
      <c r="H127" s="53"/>
      <c r="I127" s="53"/>
      <c r="J127" s="53"/>
      <c r="K127" s="53"/>
      <c r="L127" s="53"/>
      <c r="M127" s="53"/>
      <c r="N127" s="53"/>
      <c r="O127" s="53"/>
      <c r="P127" s="53"/>
      <c r="Q127" s="53"/>
      <c r="R127" s="53"/>
      <c r="S127" s="53"/>
      <c r="T127" s="53"/>
      <c r="U127" s="52"/>
    </row>
    <row r="128" spans="2:21" ht="14">
      <c r="B128" s="51"/>
      <c r="C128" s="53"/>
      <c r="D128" s="53"/>
      <c r="E128" s="53"/>
      <c r="F128" s="53"/>
      <c r="G128" s="53"/>
      <c r="H128" s="53"/>
      <c r="I128" s="53"/>
      <c r="J128" s="53" t="s">
        <v>231</v>
      </c>
      <c r="K128" s="50" t="s">
        <v>224</v>
      </c>
      <c r="L128" s="53" t="s">
        <v>213</v>
      </c>
      <c r="M128" s="53"/>
      <c r="N128" s="53"/>
      <c r="O128" s="53"/>
      <c r="P128" s="53"/>
      <c r="Q128" s="53"/>
      <c r="R128" s="53"/>
      <c r="S128" s="53"/>
      <c r="T128" s="53"/>
      <c r="U128" s="52"/>
    </row>
    <row r="129" spans="2:21" ht="14">
      <c r="B129" s="51"/>
      <c r="C129" s="53"/>
      <c r="D129" s="53"/>
      <c r="E129" s="53"/>
      <c r="F129" s="53"/>
      <c r="G129" s="53"/>
      <c r="H129" s="53"/>
      <c r="I129" s="53"/>
      <c r="J129" s="53" t="str">
        <f>+'Autodiagnóstico actualizado2021'!E641</f>
        <v>Gestión de la información</v>
      </c>
      <c r="K129" s="50">
        <v>100</v>
      </c>
      <c r="L129" s="67">
        <f>+'Autodiagnóstico actualizado2021'!F641</f>
        <v>20</v>
      </c>
      <c r="M129" s="53"/>
      <c r="N129" s="53"/>
      <c r="O129" s="53"/>
      <c r="P129" s="53"/>
      <c r="Q129" s="53"/>
      <c r="R129" s="53"/>
      <c r="S129" s="53"/>
      <c r="T129" s="53"/>
      <c r="U129" s="52"/>
    </row>
    <row r="130" spans="2:21" ht="14">
      <c r="B130" s="51"/>
      <c r="C130" s="53"/>
      <c r="D130" s="53"/>
      <c r="E130" s="53"/>
      <c r="F130" s="53"/>
      <c r="G130" s="53"/>
      <c r="H130" s="53"/>
      <c r="I130" s="53"/>
      <c r="J130" s="53" t="str">
        <f>+'Autodiagnóstico actualizado2021'!E646</f>
        <v>Administración del talento humano</v>
      </c>
      <c r="K130" s="50">
        <v>100</v>
      </c>
      <c r="L130" s="67">
        <f>+'Autodiagnóstico actualizado2021'!F646</f>
        <v>60</v>
      </c>
      <c r="M130" s="53"/>
      <c r="N130" s="53"/>
      <c r="O130" s="53"/>
      <c r="P130" s="53"/>
      <c r="Q130" s="53"/>
      <c r="R130" s="53"/>
      <c r="S130" s="53"/>
      <c r="T130" s="53"/>
      <c r="U130" s="52"/>
    </row>
    <row r="131" spans="2:21" ht="14">
      <c r="B131" s="51"/>
      <c r="C131" s="53"/>
      <c r="D131" s="53"/>
      <c r="E131" s="53"/>
      <c r="F131" s="53"/>
      <c r="G131" s="53"/>
      <c r="H131" s="53"/>
      <c r="I131" s="53"/>
      <c r="J131" s="53" t="str">
        <f>+'Autodiagnóstico actualizado2021'!E656</f>
        <v>Desvinculación asistida</v>
      </c>
      <c r="K131" s="50">
        <v>100</v>
      </c>
      <c r="L131" s="50">
        <f>+'Autodiagnóstico actualizado2021'!F656</f>
        <v>80</v>
      </c>
      <c r="M131" s="53"/>
      <c r="N131" s="53"/>
      <c r="O131" s="53"/>
      <c r="P131" s="53"/>
      <c r="Q131" s="53"/>
      <c r="R131" s="53"/>
      <c r="S131" s="53"/>
      <c r="T131" s="53"/>
      <c r="U131" s="52"/>
    </row>
    <row r="132" spans="2:21" ht="14">
      <c r="B132" s="51"/>
      <c r="C132" s="53"/>
      <c r="D132" s="53"/>
      <c r="E132" s="53"/>
      <c r="F132" s="53"/>
      <c r="G132" s="53"/>
      <c r="H132" s="53"/>
      <c r="I132" s="53"/>
      <c r="J132" s="53" t="str">
        <f>+'Autodiagnóstico actualizado2021'!E666</f>
        <v>Gestión del conocimiento</v>
      </c>
      <c r="K132" s="50">
        <v>100</v>
      </c>
      <c r="L132" s="53">
        <f>+'Autodiagnóstico actualizado2021'!F666</f>
        <v>40</v>
      </c>
      <c r="M132" s="53"/>
      <c r="N132" s="53"/>
      <c r="O132" s="53"/>
      <c r="P132" s="53"/>
      <c r="Q132" s="53"/>
      <c r="R132" s="53"/>
      <c r="S132" s="53"/>
      <c r="T132" s="53"/>
      <c r="U132" s="52"/>
    </row>
    <row r="133" spans="2:21" ht="14">
      <c r="B133" s="51"/>
      <c r="C133" s="53"/>
      <c r="D133" s="53"/>
      <c r="E133" s="53"/>
      <c r="F133" s="53"/>
      <c r="G133" s="53"/>
      <c r="H133" s="53"/>
      <c r="I133" s="53"/>
      <c r="J133" s="53"/>
      <c r="K133" s="53"/>
      <c r="L133" s="53"/>
      <c r="M133" s="53"/>
      <c r="N133" s="53"/>
      <c r="O133" s="53"/>
      <c r="P133" s="53"/>
      <c r="Q133" s="53"/>
      <c r="R133" s="53"/>
      <c r="S133" s="53"/>
      <c r="T133" s="53"/>
      <c r="U133" s="52"/>
    </row>
    <row r="134" spans="2:21" ht="14">
      <c r="B134" s="51"/>
      <c r="C134" s="53"/>
      <c r="D134" s="53"/>
      <c r="E134" s="53"/>
      <c r="F134" s="53"/>
      <c r="G134" s="53"/>
      <c r="H134" s="53"/>
      <c r="I134" s="53"/>
      <c r="J134" s="53"/>
      <c r="K134" s="53"/>
      <c r="L134" s="53"/>
      <c r="M134" s="53"/>
      <c r="N134" s="53"/>
      <c r="O134" s="53"/>
      <c r="P134" s="53"/>
      <c r="Q134" s="53"/>
      <c r="R134" s="53"/>
      <c r="S134" s="53"/>
      <c r="T134" s="53"/>
      <c r="U134" s="52"/>
    </row>
    <row r="135" spans="2:21" ht="14">
      <c r="B135" s="51"/>
      <c r="C135" s="53"/>
      <c r="D135" s="53"/>
      <c r="E135" s="53"/>
      <c r="F135" s="53"/>
      <c r="G135" s="53"/>
      <c r="H135" s="53"/>
      <c r="I135" s="53"/>
      <c r="J135" s="53"/>
      <c r="K135" s="53"/>
      <c r="L135" s="53"/>
      <c r="M135" s="53"/>
      <c r="N135" s="53"/>
      <c r="O135" s="53"/>
      <c r="P135" s="53"/>
      <c r="Q135" s="53"/>
      <c r="R135" s="53"/>
      <c r="S135" s="53"/>
      <c r="T135" s="53"/>
      <c r="U135" s="52"/>
    </row>
    <row r="136" spans="2:21" ht="14">
      <c r="B136" s="51"/>
      <c r="C136" s="53"/>
      <c r="D136" s="53"/>
      <c r="E136" s="53"/>
      <c r="F136" s="53"/>
      <c r="G136" s="53"/>
      <c r="H136" s="53"/>
      <c r="I136" s="53"/>
      <c r="J136" s="53"/>
      <c r="K136" s="53"/>
      <c r="L136" s="53"/>
      <c r="M136" s="53"/>
      <c r="N136" s="53"/>
      <c r="O136" s="53"/>
      <c r="P136" s="53"/>
      <c r="Q136" s="53"/>
      <c r="R136" s="53"/>
      <c r="S136" s="53"/>
      <c r="T136" s="53"/>
      <c r="U136" s="52"/>
    </row>
    <row r="137" spans="2:21" ht="14">
      <c r="B137" s="51"/>
      <c r="C137" s="53"/>
      <c r="D137" s="53"/>
      <c r="E137" s="53"/>
      <c r="F137" s="53"/>
      <c r="G137" s="53"/>
      <c r="H137" s="53"/>
      <c r="I137" s="53"/>
      <c r="J137" s="53"/>
      <c r="K137" s="53"/>
      <c r="L137" s="53"/>
      <c r="M137" s="53"/>
      <c r="N137" s="53"/>
      <c r="O137" s="53"/>
      <c r="P137" s="53"/>
      <c r="Q137" s="53"/>
      <c r="R137" s="53"/>
      <c r="S137" s="53"/>
      <c r="T137" s="53"/>
      <c r="U137" s="52"/>
    </row>
    <row r="138" spans="2:21" ht="14">
      <c r="B138" s="51"/>
      <c r="C138" s="53"/>
      <c r="D138" s="53"/>
      <c r="E138" s="53"/>
      <c r="F138" s="53"/>
      <c r="G138" s="53"/>
      <c r="H138" s="53"/>
      <c r="I138" s="53"/>
      <c r="J138" s="53"/>
      <c r="K138" s="53"/>
      <c r="L138" s="53"/>
      <c r="M138" s="53"/>
      <c r="N138" s="53"/>
      <c r="O138" s="53"/>
      <c r="P138" s="53"/>
      <c r="Q138" s="53"/>
      <c r="R138" s="53"/>
      <c r="S138" s="53"/>
      <c r="T138" s="53"/>
      <c r="U138" s="52"/>
    </row>
    <row r="139" spans="2:21" ht="14">
      <c r="B139" s="51"/>
      <c r="C139" s="53"/>
      <c r="D139" s="53"/>
      <c r="E139" s="53"/>
      <c r="F139" s="53"/>
      <c r="G139" s="53"/>
      <c r="H139" s="53"/>
      <c r="I139" s="53"/>
      <c r="J139" s="53"/>
      <c r="K139" s="53"/>
      <c r="L139" s="53"/>
      <c r="M139" s="53"/>
      <c r="N139" s="53"/>
      <c r="O139" s="53"/>
      <c r="P139" s="53"/>
      <c r="Q139" s="53"/>
      <c r="R139" s="53"/>
      <c r="S139" s="53"/>
      <c r="T139" s="53"/>
      <c r="U139" s="52"/>
    </row>
    <row r="140" spans="2:21" ht="14">
      <c r="B140" s="51"/>
      <c r="C140" s="53"/>
      <c r="D140" s="53"/>
      <c r="E140" s="53"/>
      <c r="F140" s="53"/>
      <c r="G140" s="53"/>
      <c r="H140" s="53"/>
      <c r="I140" s="53"/>
      <c r="J140" s="53"/>
      <c r="K140" s="53"/>
      <c r="L140" s="53"/>
      <c r="M140" s="53"/>
      <c r="N140" s="53"/>
      <c r="O140" s="53"/>
      <c r="P140" s="53"/>
      <c r="Q140" s="53"/>
      <c r="R140" s="53"/>
      <c r="S140" s="53"/>
      <c r="T140" s="53"/>
      <c r="U140" s="52"/>
    </row>
    <row r="141" spans="2:21" ht="14">
      <c r="B141" s="51"/>
      <c r="C141" s="53"/>
      <c r="D141" s="53"/>
      <c r="E141" s="53"/>
      <c r="F141" s="53"/>
      <c r="G141" s="53"/>
      <c r="H141" s="53"/>
      <c r="I141" s="53"/>
      <c r="J141" s="53"/>
      <c r="K141" s="53"/>
      <c r="L141" s="53"/>
      <c r="M141" s="53"/>
      <c r="N141" s="53"/>
      <c r="O141" s="53"/>
      <c r="P141" s="53"/>
      <c r="Q141" s="53"/>
      <c r="R141" s="53"/>
      <c r="S141" s="53"/>
      <c r="T141" s="53"/>
      <c r="U141" s="52"/>
    </row>
    <row r="142" spans="2:21" ht="14">
      <c r="B142" s="51"/>
      <c r="C142" s="53"/>
      <c r="D142" s="53"/>
      <c r="E142" s="53"/>
      <c r="F142" s="53"/>
      <c r="G142" s="53"/>
      <c r="H142" s="53"/>
      <c r="I142" s="53"/>
      <c r="J142" s="53"/>
      <c r="K142" s="53"/>
      <c r="L142" s="53"/>
      <c r="M142" s="53"/>
      <c r="N142" s="53"/>
      <c r="O142" s="53"/>
      <c r="P142" s="53"/>
      <c r="Q142" s="53"/>
      <c r="R142" s="53"/>
      <c r="S142" s="53"/>
      <c r="T142" s="53"/>
      <c r="U142" s="52"/>
    </row>
    <row r="143" spans="2:21" ht="14">
      <c r="B143" s="51"/>
      <c r="C143" s="53"/>
      <c r="D143" s="53"/>
      <c r="E143" s="53"/>
      <c r="F143" s="53"/>
      <c r="G143" s="53"/>
      <c r="H143" s="53"/>
      <c r="I143" s="53"/>
      <c r="J143" s="53"/>
      <c r="K143" s="53"/>
      <c r="L143" s="53"/>
      <c r="M143" s="53"/>
      <c r="N143" s="53"/>
      <c r="O143" s="53"/>
      <c r="P143" s="53"/>
      <c r="Q143" s="53"/>
      <c r="R143" s="53"/>
      <c r="S143" s="53"/>
      <c r="T143" s="53"/>
      <c r="U143" s="52"/>
    </row>
    <row r="144" spans="2:21" ht="14">
      <c r="B144" s="51"/>
      <c r="C144" s="53"/>
      <c r="D144" s="53"/>
      <c r="E144" s="53"/>
      <c r="F144" s="53"/>
      <c r="G144" s="53"/>
      <c r="H144" s="53"/>
      <c r="I144" s="53"/>
      <c r="J144" s="53"/>
      <c r="K144" s="53"/>
      <c r="L144" s="53"/>
      <c r="M144" s="53"/>
      <c r="N144" s="53"/>
      <c r="O144" s="53"/>
      <c r="P144" s="53"/>
      <c r="Q144" s="53"/>
      <c r="R144" s="53"/>
      <c r="S144" s="53"/>
      <c r="T144" s="53"/>
      <c r="U144" s="52"/>
    </row>
    <row r="145" spans="2:21" ht="14">
      <c r="B145" s="51"/>
      <c r="C145" s="53"/>
      <c r="D145" s="53"/>
      <c r="E145" s="53"/>
      <c r="F145" s="53"/>
      <c r="G145" s="53"/>
      <c r="H145" s="53"/>
      <c r="I145" s="53"/>
      <c r="J145" s="53"/>
      <c r="K145" s="53"/>
      <c r="L145" s="53"/>
      <c r="M145" s="53"/>
      <c r="N145" s="53"/>
      <c r="O145" s="53"/>
      <c r="P145" s="53"/>
      <c r="Q145" s="53"/>
      <c r="R145" s="53"/>
      <c r="S145" s="53"/>
      <c r="T145" s="53"/>
      <c r="U145" s="52"/>
    </row>
    <row r="146" spans="2:21" ht="14">
      <c r="B146" s="51"/>
      <c r="C146" s="53"/>
      <c r="D146" s="53"/>
      <c r="E146" s="53"/>
      <c r="F146" s="53"/>
      <c r="G146" s="53"/>
      <c r="H146" s="53"/>
      <c r="I146" s="53"/>
      <c r="J146" s="53"/>
      <c r="K146" s="53"/>
      <c r="L146" s="53"/>
      <c r="M146" s="53"/>
      <c r="N146" s="53"/>
      <c r="O146" s="53"/>
      <c r="P146" s="53"/>
      <c r="Q146" s="53"/>
      <c r="R146" s="53"/>
      <c r="S146" s="53"/>
      <c r="T146" s="53"/>
      <c r="U146" s="52"/>
    </row>
    <row r="147" spans="2:21" ht="14">
      <c r="B147" s="51"/>
      <c r="C147" s="53"/>
      <c r="D147" s="53"/>
      <c r="E147" s="53"/>
      <c r="F147" s="53"/>
      <c r="G147" s="53"/>
      <c r="H147" s="53"/>
      <c r="I147" s="53"/>
      <c r="J147" s="53"/>
      <c r="K147" s="53"/>
      <c r="L147" s="53"/>
      <c r="M147" s="53"/>
      <c r="N147" s="53"/>
      <c r="O147" s="53"/>
      <c r="P147" s="53"/>
      <c r="Q147" s="53"/>
      <c r="R147" s="53"/>
      <c r="S147" s="53"/>
      <c r="T147" s="53"/>
      <c r="U147" s="52"/>
    </row>
    <row r="148" spans="2:21" ht="18" customHeight="1">
      <c r="B148" s="51"/>
      <c r="C148" s="464" t="s">
        <v>909</v>
      </c>
      <c r="D148" s="54"/>
      <c r="E148" s="55"/>
      <c r="F148" s="55"/>
      <c r="G148" s="55"/>
      <c r="H148" s="55"/>
      <c r="I148" s="54"/>
      <c r="J148" s="54"/>
      <c r="K148" s="54"/>
      <c r="L148" s="55"/>
      <c r="M148" s="55"/>
      <c r="N148" s="55"/>
      <c r="O148" s="55"/>
      <c r="P148" s="55"/>
      <c r="Q148" s="55"/>
      <c r="R148" s="55"/>
      <c r="S148" s="55"/>
      <c r="T148" s="55"/>
      <c r="U148" s="52"/>
    </row>
    <row r="149" spans="2:21" ht="14">
      <c r="B149" s="51"/>
      <c r="C149" s="53"/>
      <c r="D149" s="53"/>
      <c r="E149" s="53"/>
      <c r="F149" s="53"/>
      <c r="G149" s="53"/>
      <c r="H149" s="53"/>
      <c r="I149" s="53"/>
      <c r="J149" s="53"/>
      <c r="K149" s="53"/>
      <c r="L149" s="53"/>
      <c r="M149" s="53"/>
      <c r="N149" s="53"/>
      <c r="O149" s="53"/>
      <c r="P149" s="53"/>
      <c r="Q149" s="53"/>
      <c r="R149" s="53"/>
      <c r="S149" s="53"/>
      <c r="T149" s="53"/>
      <c r="U149" s="52"/>
    </row>
    <row r="150" spans="2:21" ht="14">
      <c r="B150" s="51"/>
      <c r="C150" s="53"/>
      <c r="D150" s="53"/>
      <c r="E150" s="53"/>
      <c r="F150" s="53"/>
      <c r="G150" s="53"/>
      <c r="H150" s="53"/>
      <c r="I150" s="53"/>
      <c r="J150" s="53"/>
      <c r="K150" s="53"/>
      <c r="L150" s="53"/>
      <c r="M150" s="53"/>
      <c r="N150" s="53"/>
      <c r="O150" s="53"/>
      <c r="P150" s="53"/>
      <c r="Q150" s="53"/>
      <c r="R150" s="53"/>
      <c r="S150" s="53"/>
      <c r="T150" s="53"/>
      <c r="U150" s="52"/>
    </row>
    <row r="151" spans="2:21" ht="14">
      <c r="B151" s="51"/>
      <c r="C151" s="53"/>
      <c r="D151" s="53"/>
      <c r="E151" s="53"/>
      <c r="F151" s="53"/>
      <c r="G151" s="53"/>
      <c r="H151" s="53"/>
      <c r="I151" s="53"/>
      <c r="J151" s="53"/>
      <c r="K151" s="780"/>
      <c r="L151" s="780"/>
      <c r="M151" s="780"/>
      <c r="N151" s="780"/>
      <c r="O151" s="53"/>
      <c r="P151" s="53"/>
      <c r="Q151" s="53"/>
      <c r="R151" s="53"/>
      <c r="S151" s="53"/>
      <c r="T151" s="53"/>
      <c r="U151" s="52"/>
    </row>
    <row r="152" spans="2:21" ht="14">
      <c r="B152" s="51"/>
      <c r="C152" s="53"/>
      <c r="D152" s="53"/>
      <c r="E152" s="53"/>
      <c r="F152" s="53"/>
      <c r="G152" s="53"/>
      <c r="H152" s="53"/>
      <c r="I152" s="53"/>
      <c r="J152" s="53"/>
      <c r="K152" s="53"/>
      <c r="L152" s="53"/>
      <c r="M152" s="53"/>
      <c r="N152" s="53"/>
      <c r="O152" s="53"/>
      <c r="P152" s="53"/>
      <c r="Q152" s="53"/>
      <c r="R152" s="53"/>
      <c r="S152" s="53"/>
      <c r="T152" s="53"/>
      <c r="U152" s="52"/>
    </row>
    <row r="153" spans="2:21" ht="14">
      <c r="B153" s="51"/>
      <c r="C153" s="53"/>
      <c r="D153" s="53"/>
      <c r="E153" s="53"/>
      <c r="F153" s="53"/>
      <c r="G153" s="53"/>
      <c r="H153" s="53"/>
      <c r="I153" s="53"/>
      <c r="J153" s="53"/>
      <c r="K153" s="53"/>
      <c r="L153" s="53"/>
      <c r="M153" s="53"/>
      <c r="N153" s="53"/>
      <c r="O153" s="53"/>
      <c r="P153" s="53"/>
      <c r="Q153" s="53"/>
      <c r="R153" s="53"/>
      <c r="S153" s="53"/>
      <c r="T153" s="53"/>
      <c r="U153" s="52"/>
    </row>
    <row r="154" spans="2:21" ht="14">
      <c r="B154" s="51"/>
      <c r="C154" s="53"/>
      <c r="D154" s="53"/>
      <c r="E154" s="53"/>
      <c r="F154" s="53"/>
      <c r="G154" s="53"/>
      <c r="H154" s="53"/>
      <c r="I154" s="53" t="s">
        <v>881</v>
      </c>
      <c r="J154" s="53" t="s">
        <v>882</v>
      </c>
      <c r="K154" s="53" t="s">
        <v>883</v>
      </c>
      <c r="L154" s="53"/>
      <c r="M154" s="53"/>
      <c r="N154" s="53"/>
      <c r="O154" s="53"/>
      <c r="P154" s="53"/>
      <c r="Q154" s="53"/>
      <c r="R154" s="53"/>
      <c r="S154" s="53"/>
      <c r="T154" s="53"/>
      <c r="U154" s="52"/>
    </row>
    <row r="155" spans="2:21" ht="14">
      <c r="B155" s="51"/>
      <c r="C155" s="53"/>
      <c r="D155" s="53"/>
      <c r="E155" s="53"/>
      <c r="F155" s="53"/>
      <c r="G155" s="53"/>
      <c r="H155" s="53"/>
      <c r="I155" s="121" t="s">
        <v>885</v>
      </c>
      <c r="J155" s="53">
        <v>100</v>
      </c>
      <c r="K155" s="67">
        <f>+'Resultados Rutas'!E11</f>
        <v>74.556156156156163</v>
      </c>
      <c r="L155" s="53"/>
      <c r="M155" s="53"/>
      <c r="N155" s="53"/>
      <c r="O155" s="53"/>
      <c r="P155" s="53"/>
      <c r="Q155" s="53"/>
      <c r="R155" s="53"/>
      <c r="S155" s="53"/>
      <c r="T155" s="53"/>
      <c r="U155" s="52"/>
    </row>
    <row r="156" spans="2:21" ht="14">
      <c r="B156" s="51"/>
      <c r="C156" s="53"/>
      <c r="D156" s="53"/>
      <c r="E156" s="53"/>
      <c r="F156" s="53"/>
      <c r="G156" s="53"/>
      <c r="H156" s="53"/>
      <c r="I156" s="121" t="s">
        <v>886</v>
      </c>
      <c r="J156" s="53">
        <v>100</v>
      </c>
      <c r="K156" s="67">
        <f>+'Resultados Rutas'!E16</f>
        <v>76.089092140921409</v>
      </c>
      <c r="L156" s="53"/>
      <c r="M156" s="53"/>
      <c r="N156" s="53"/>
      <c r="O156" s="53"/>
      <c r="P156" s="53"/>
      <c r="Q156" s="53"/>
      <c r="R156" s="53"/>
      <c r="S156" s="53"/>
      <c r="T156" s="53"/>
      <c r="U156" s="52"/>
    </row>
    <row r="157" spans="2:21" ht="14">
      <c r="B157" s="51"/>
      <c r="C157" s="53"/>
      <c r="D157" s="53"/>
      <c r="E157" s="53"/>
      <c r="F157" s="53"/>
      <c r="G157" s="53"/>
      <c r="H157" s="53"/>
      <c r="I157" s="121" t="s">
        <v>884</v>
      </c>
      <c r="J157" s="53">
        <v>100</v>
      </c>
      <c r="K157" s="67">
        <f>+'Resultados Rutas'!E21</f>
        <v>77.980769230769226</v>
      </c>
      <c r="L157" s="53"/>
      <c r="M157" s="53"/>
      <c r="N157" s="53"/>
      <c r="O157" s="53"/>
      <c r="P157" s="53"/>
      <c r="Q157" s="53"/>
      <c r="R157" s="53"/>
      <c r="S157" s="53"/>
      <c r="T157" s="53"/>
      <c r="U157" s="52"/>
    </row>
    <row r="158" spans="2:21" ht="14">
      <c r="B158" s="51"/>
      <c r="C158" s="53"/>
      <c r="D158" s="53"/>
      <c r="E158" s="53"/>
      <c r="F158" s="53"/>
      <c r="G158" s="53"/>
      <c r="H158" s="53"/>
      <c r="I158" s="121" t="s">
        <v>887</v>
      </c>
      <c r="J158" s="53">
        <v>100</v>
      </c>
      <c r="K158" s="67">
        <f>+'Resultados Rutas'!E24</f>
        <v>66.296296296296291</v>
      </c>
      <c r="L158" s="53"/>
      <c r="M158" s="53"/>
      <c r="N158" s="53"/>
      <c r="O158" s="53"/>
      <c r="P158" s="53"/>
      <c r="Q158" s="53"/>
      <c r="R158" s="53"/>
      <c r="S158" s="53"/>
      <c r="T158" s="53"/>
      <c r="U158" s="52"/>
    </row>
    <row r="159" spans="2:21" ht="14">
      <c r="B159" s="51"/>
      <c r="C159" s="53"/>
      <c r="D159" s="53"/>
      <c r="E159" s="53"/>
      <c r="F159" s="53"/>
      <c r="G159" s="53"/>
      <c r="H159" s="53"/>
      <c r="I159" s="121" t="s">
        <v>1150</v>
      </c>
      <c r="J159" s="53">
        <v>100</v>
      </c>
      <c r="K159" s="67">
        <f>+'Resultados Rutas'!E27</f>
        <v>70.909090909090907</v>
      </c>
      <c r="L159" s="53"/>
      <c r="M159" s="53"/>
      <c r="N159" s="53"/>
      <c r="O159" s="53"/>
      <c r="P159" s="53"/>
      <c r="Q159" s="53"/>
      <c r="R159" s="53"/>
      <c r="S159" s="53"/>
      <c r="T159" s="53"/>
      <c r="U159" s="52"/>
    </row>
    <row r="160" spans="2:21" ht="14">
      <c r="B160" s="51"/>
      <c r="C160" s="53"/>
      <c r="D160" s="53"/>
      <c r="E160" s="53"/>
      <c r="F160" s="53"/>
      <c r="G160" s="53"/>
      <c r="H160" s="53"/>
      <c r="I160" s="53"/>
      <c r="J160" s="53"/>
      <c r="K160" s="53"/>
      <c r="L160" s="53"/>
      <c r="M160" s="53"/>
      <c r="N160" s="53"/>
      <c r="O160" s="53"/>
      <c r="P160" s="53"/>
      <c r="Q160" s="53"/>
      <c r="R160" s="53"/>
      <c r="S160" s="53"/>
      <c r="T160" s="53"/>
      <c r="U160" s="52"/>
    </row>
    <row r="161" spans="2:21" ht="14">
      <c r="B161" s="51"/>
      <c r="C161" s="53"/>
      <c r="D161" s="53"/>
      <c r="E161" s="53"/>
      <c r="F161" s="53"/>
      <c r="G161" s="53"/>
      <c r="H161" s="53"/>
      <c r="I161" s="53"/>
      <c r="J161" s="53"/>
      <c r="K161" s="53"/>
      <c r="L161" s="53"/>
      <c r="M161" s="53"/>
      <c r="N161" s="53"/>
      <c r="O161" s="53"/>
      <c r="P161" s="53"/>
      <c r="Q161" s="53"/>
      <c r="R161" s="53"/>
      <c r="S161" s="53"/>
      <c r="T161" s="53"/>
      <c r="U161" s="52"/>
    </row>
    <row r="162" spans="2:21" ht="14">
      <c r="B162" s="51"/>
      <c r="C162" s="53"/>
      <c r="D162" s="53"/>
      <c r="E162" s="53"/>
      <c r="F162" s="53"/>
      <c r="G162" s="53"/>
      <c r="H162" s="53"/>
      <c r="I162" s="53"/>
      <c r="J162" s="53"/>
      <c r="K162" s="53"/>
      <c r="L162" s="53"/>
      <c r="M162" s="53"/>
      <c r="N162" s="53"/>
      <c r="O162" s="53"/>
      <c r="P162" s="53"/>
      <c r="Q162" s="53"/>
      <c r="R162" s="53"/>
      <c r="S162" s="53"/>
      <c r="T162" s="53"/>
      <c r="U162" s="52"/>
    </row>
    <row r="163" spans="2:21" ht="14">
      <c r="B163" s="51"/>
      <c r="C163" s="53"/>
      <c r="D163" s="53"/>
      <c r="E163" s="53"/>
      <c r="F163" s="53"/>
      <c r="G163" s="53"/>
      <c r="H163" s="53"/>
      <c r="I163" s="53"/>
      <c r="J163" s="53"/>
      <c r="K163" s="53"/>
      <c r="L163" s="53"/>
      <c r="M163" s="53"/>
      <c r="N163" s="53"/>
      <c r="O163" s="53"/>
      <c r="P163" s="53"/>
      <c r="Q163" s="53"/>
      <c r="R163" s="53"/>
      <c r="S163" s="53"/>
      <c r="T163" s="53"/>
      <c r="U163" s="52"/>
    </row>
    <row r="164" spans="2:21" ht="14">
      <c r="B164" s="51"/>
      <c r="C164" s="53"/>
      <c r="D164" s="53"/>
      <c r="E164" s="53"/>
      <c r="F164" s="53"/>
      <c r="G164" s="53"/>
      <c r="H164" s="53"/>
      <c r="I164" s="53"/>
      <c r="J164" s="53"/>
      <c r="K164" s="53"/>
      <c r="L164" s="53"/>
      <c r="M164" s="53"/>
      <c r="N164" s="53"/>
      <c r="O164" s="53"/>
      <c r="P164" s="53"/>
      <c r="Q164" s="53"/>
      <c r="R164" s="53"/>
      <c r="S164" s="53"/>
      <c r="T164" s="53"/>
      <c r="U164" s="52"/>
    </row>
    <row r="165" spans="2:21" ht="14">
      <c r="B165" s="51"/>
      <c r="C165" s="53"/>
      <c r="D165" s="53"/>
      <c r="E165" s="53"/>
      <c r="F165" s="53"/>
      <c r="G165" s="53"/>
      <c r="H165" s="53"/>
      <c r="I165" s="53"/>
      <c r="J165" s="53"/>
      <c r="K165" s="53"/>
      <c r="L165" s="53"/>
      <c r="M165" s="53"/>
      <c r="N165" s="53"/>
      <c r="O165" s="53"/>
      <c r="P165" s="53"/>
      <c r="Q165" s="53"/>
      <c r="R165" s="53"/>
      <c r="S165" s="53"/>
      <c r="T165" s="53"/>
      <c r="U165" s="52"/>
    </row>
    <row r="166" spans="2:21" ht="14">
      <c r="B166" s="51"/>
      <c r="C166" s="53"/>
      <c r="D166" s="53"/>
      <c r="E166" s="53"/>
      <c r="F166" s="53"/>
      <c r="G166" s="53"/>
      <c r="H166" s="53"/>
      <c r="I166" s="53"/>
      <c r="J166" s="53"/>
      <c r="K166" s="53"/>
      <c r="L166" s="53"/>
      <c r="M166" s="53"/>
      <c r="N166" s="53"/>
      <c r="O166" s="53"/>
      <c r="P166" s="53"/>
      <c r="Q166" s="53"/>
      <c r="R166" s="53"/>
      <c r="S166" s="53"/>
      <c r="T166" s="53"/>
      <c r="U166" s="52"/>
    </row>
    <row r="167" spans="2:21" ht="14">
      <c r="B167" s="51"/>
      <c r="C167" s="53"/>
      <c r="D167" s="53"/>
      <c r="E167" s="53"/>
      <c r="F167" s="53"/>
      <c r="G167" s="53"/>
      <c r="H167" s="53"/>
      <c r="I167" s="53"/>
      <c r="J167" s="53"/>
      <c r="K167" s="53"/>
      <c r="L167" s="53"/>
      <c r="M167" s="53"/>
      <c r="N167" s="53"/>
      <c r="O167" s="53"/>
      <c r="P167" s="53"/>
      <c r="Q167" s="53"/>
      <c r="R167" s="53"/>
      <c r="S167" s="53"/>
      <c r="T167" s="53"/>
      <c r="U167" s="52"/>
    </row>
    <row r="168" spans="2:21" ht="14">
      <c r="B168" s="51"/>
      <c r="C168" s="53"/>
      <c r="D168" s="53"/>
      <c r="E168" s="53"/>
      <c r="F168" s="53"/>
      <c r="G168" s="53"/>
      <c r="H168" s="53"/>
      <c r="I168" s="53"/>
      <c r="J168" s="53"/>
      <c r="K168" s="53"/>
      <c r="L168" s="53"/>
      <c r="M168" s="53"/>
      <c r="N168" s="53"/>
      <c r="O168" s="53"/>
      <c r="P168" s="53"/>
      <c r="Q168" s="53"/>
      <c r="R168" s="53"/>
      <c r="S168" s="53"/>
      <c r="T168" s="53"/>
      <c r="U168" s="52"/>
    </row>
    <row r="169" spans="2:21" ht="14">
      <c r="B169" s="51"/>
      <c r="C169" s="53"/>
      <c r="D169" s="53"/>
      <c r="E169" s="53"/>
      <c r="F169" s="53"/>
      <c r="G169" s="53"/>
      <c r="H169" s="53"/>
      <c r="I169" s="53"/>
      <c r="J169" s="53"/>
      <c r="K169" s="53"/>
      <c r="L169" s="53"/>
      <c r="M169" s="53"/>
      <c r="N169" s="53"/>
      <c r="O169" s="53"/>
      <c r="P169" s="53"/>
      <c r="Q169" s="53"/>
      <c r="R169" s="53"/>
      <c r="S169" s="53"/>
      <c r="T169" s="53"/>
      <c r="U169" s="52"/>
    </row>
    <row r="170" spans="2:21" ht="14">
      <c r="B170" s="51"/>
      <c r="C170" s="53"/>
      <c r="D170" s="53"/>
      <c r="E170" s="53"/>
      <c r="F170" s="53"/>
      <c r="G170" s="53"/>
      <c r="H170" s="53"/>
      <c r="I170" s="53"/>
      <c r="J170" s="53"/>
      <c r="K170" s="53"/>
      <c r="L170" s="53"/>
      <c r="M170" s="53"/>
      <c r="N170" s="53"/>
      <c r="O170" s="53"/>
      <c r="P170" s="53"/>
      <c r="Q170" s="53"/>
      <c r="R170" s="53"/>
      <c r="S170" s="53"/>
      <c r="T170" s="53"/>
      <c r="U170" s="52"/>
    </row>
    <row r="171" spans="2:21" ht="18">
      <c r="B171" s="51"/>
      <c r="C171" s="464" t="s">
        <v>888</v>
      </c>
      <c r="D171" s="54"/>
      <c r="E171" s="55"/>
      <c r="F171" s="55"/>
      <c r="G171" s="55"/>
      <c r="H171" s="55"/>
      <c r="I171" s="54"/>
      <c r="J171" s="54"/>
      <c r="K171" s="54"/>
      <c r="L171" s="55"/>
      <c r="M171" s="55"/>
      <c r="N171" s="55"/>
      <c r="O171" s="55"/>
      <c r="P171" s="55"/>
      <c r="Q171" s="55"/>
      <c r="R171" s="55"/>
      <c r="S171" s="55"/>
      <c r="T171" s="55"/>
      <c r="U171" s="52"/>
    </row>
    <row r="172" spans="2:21" s="261" customFormat="1" ht="15.5">
      <c r="B172" s="445"/>
      <c r="C172" s="446"/>
      <c r="E172" s="57"/>
      <c r="F172" s="57"/>
      <c r="G172" s="57"/>
      <c r="H172" s="57"/>
      <c r="L172" s="57"/>
      <c r="M172" s="57"/>
      <c r="N172" s="57"/>
      <c r="O172" s="57"/>
      <c r="P172" s="57"/>
      <c r="Q172" s="57"/>
      <c r="R172" s="57"/>
      <c r="S172" s="57"/>
      <c r="T172" s="57"/>
      <c r="U172" s="447"/>
    </row>
    <row r="173" spans="2:21" s="261" customFormat="1" ht="15.5">
      <c r="B173" s="445"/>
      <c r="C173" s="446"/>
      <c r="E173" s="57"/>
      <c r="F173" s="57"/>
      <c r="G173" s="57"/>
      <c r="H173" s="57"/>
      <c r="L173" s="57"/>
      <c r="M173" s="57"/>
      <c r="N173" s="57"/>
      <c r="O173" s="57"/>
      <c r="P173" s="57"/>
      <c r="Q173" s="57"/>
      <c r="R173" s="57"/>
      <c r="S173" s="57"/>
      <c r="T173" s="57"/>
      <c r="U173" s="447"/>
    </row>
    <row r="174" spans="2:21" s="261" customFormat="1" ht="15.5">
      <c r="B174" s="445"/>
      <c r="C174" s="446"/>
      <c r="E174" s="57"/>
      <c r="F174" s="57"/>
      <c r="G174" s="57"/>
      <c r="H174" s="53"/>
      <c r="I174" s="53"/>
      <c r="J174" s="53"/>
      <c r="L174" s="57"/>
      <c r="M174" s="57"/>
      <c r="N174" s="57"/>
      <c r="O174" s="57"/>
      <c r="P174" s="57"/>
      <c r="Q174" s="57"/>
      <c r="R174" s="57"/>
      <c r="S174" s="57"/>
      <c r="T174" s="57"/>
      <c r="U174" s="447"/>
    </row>
    <row r="175" spans="2:21" s="261" customFormat="1" ht="15.5">
      <c r="B175" s="445"/>
      <c r="C175" s="446"/>
      <c r="E175" s="57"/>
      <c r="F175" s="57"/>
      <c r="G175" s="53" t="s">
        <v>1153</v>
      </c>
      <c r="H175" s="53" t="s">
        <v>889</v>
      </c>
      <c r="I175" s="53" t="s">
        <v>211</v>
      </c>
      <c r="J175" s="53" t="s">
        <v>208</v>
      </c>
      <c r="L175" s="57"/>
      <c r="M175" s="57"/>
      <c r="N175" s="57"/>
      <c r="O175" s="57"/>
      <c r="P175" s="57"/>
      <c r="Q175" s="57"/>
      <c r="R175" s="57"/>
      <c r="S175" s="57"/>
      <c r="T175" s="57"/>
      <c r="U175" s="447"/>
    </row>
    <row r="176" spans="2:21" s="261" customFormat="1" ht="15.5">
      <c r="B176" s="445"/>
      <c r="C176" s="446"/>
      <c r="E176" s="57"/>
      <c r="F176" s="57"/>
      <c r="G176" s="782" t="s">
        <v>885</v>
      </c>
      <c r="H176" s="121" t="s">
        <v>816</v>
      </c>
      <c r="I176" s="53">
        <v>100</v>
      </c>
      <c r="J176" s="67">
        <f>+'Resultados Rutas'!M11</f>
        <v>82.222222222222229</v>
      </c>
      <c r="L176" s="57"/>
      <c r="M176" s="57"/>
      <c r="N176" s="57"/>
      <c r="O176" s="57"/>
      <c r="P176" s="57"/>
      <c r="Q176" s="57"/>
      <c r="R176" s="57"/>
      <c r="S176" s="57"/>
      <c r="T176" s="57"/>
      <c r="U176" s="447"/>
    </row>
    <row r="177" spans="2:21" s="261" customFormat="1" ht="15.5">
      <c r="B177" s="445"/>
      <c r="C177" s="446"/>
      <c r="E177" s="57"/>
      <c r="F177" s="57"/>
      <c r="G177" s="783"/>
      <c r="H177" s="53" t="s">
        <v>890</v>
      </c>
      <c r="I177" s="53">
        <v>100</v>
      </c>
      <c r="J177" s="67">
        <f>+'Resultados Rutas'!M12</f>
        <v>73.599999999999994</v>
      </c>
      <c r="L177" s="57"/>
      <c r="M177" s="57"/>
      <c r="N177" s="57"/>
      <c r="O177" s="57"/>
      <c r="P177" s="57"/>
      <c r="Q177" s="57"/>
      <c r="R177" s="57"/>
      <c r="S177" s="57"/>
      <c r="T177" s="57"/>
      <c r="U177" s="447"/>
    </row>
    <row r="178" spans="2:21" s="261" customFormat="1" ht="15.5">
      <c r="B178" s="445"/>
      <c r="C178" s="446"/>
      <c r="E178" s="57"/>
      <c r="F178" s="57"/>
      <c r="G178" s="783"/>
      <c r="H178" s="53" t="s">
        <v>818</v>
      </c>
      <c r="I178" s="53">
        <v>100</v>
      </c>
      <c r="J178" s="67">
        <f>+'Resultados Rutas'!M13</f>
        <v>73.513513513513516</v>
      </c>
      <c r="L178" s="57"/>
      <c r="M178" s="57"/>
      <c r="N178" s="57"/>
      <c r="O178" s="57"/>
      <c r="P178" s="57"/>
      <c r="Q178" s="57"/>
      <c r="R178" s="57"/>
      <c r="S178" s="57"/>
      <c r="T178" s="57"/>
      <c r="U178" s="447"/>
    </row>
    <row r="179" spans="2:21" s="261" customFormat="1" ht="15.5">
      <c r="B179" s="445"/>
      <c r="C179" s="446"/>
      <c r="E179" s="57"/>
      <c r="F179" s="57"/>
      <c r="G179" s="783"/>
      <c r="H179" s="53" t="s">
        <v>43</v>
      </c>
      <c r="I179" s="53">
        <v>100</v>
      </c>
      <c r="J179" s="67">
        <f>+'Resultados Rutas'!M14</f>
        <v>68.888888888888886</v>
      </c>
      <c r="L179" s="57"/>
      <c r="M179" s="57"/>
      <c r="N179" s="57"/>
      <c r="O179" s="57"/>
      <c r="P179" s="57"/>
      <c r="Q179" s="57"/>
      <c r="R179" s="57"/>
      <c r="S179" s="57"/>
      <c r="T179" s="57"/>
      <c r="U179" s="447"/>
    </row>
    <row r="180" spans="2:21" s="261" customFormat="1" ht="15.5">
      <c r="B180" s="445"/>
      <c r="C180" s="446"/>
      <c r="E180" s="57"/>
      <c r="F180" s="57"/>
      <c r="G180" s="782" t="s">
        <v>886</v>
      </c>
      <c r="H180" s="53" t="s">
        <v>820</v>
      </c>
      <c r="I180" s="53">
        <v>100</v>
      </c>
      <c r="J180" s="67">
        <f>+'Resultados Rutas'!M16</f>
        <v>78.888888888888886</v>
      </c>
      <c r="L180" s="57"/>
      <c r="M180" s="57"/>
      <c r="N180" s="57"/>
      <c r="O180" s="57"/>
      <c r="P180" s="57"/>
      <c r="Q180" s="57"/>
      <c r="R180" s="57"/>
      <c r="S180" s="57"/>
      <c r="T180" s="57"/>
      <c r="U180" s="447"/>
    </row>
    <row r="181" spans="2:21" s="261" customFormat="1" ht="15.5">
      <c r="B181" s="445"/>
      <c r="C181" s="446"/>
      <c r="E181" s="57"/>
      <c r="F181" s="57"/>
      <c r="G181" s="783"/>
      <c r="H181" s="53" t="s">
        <v>821</v>
      </c>
      <c r="I181" s="53">
        <v>100</v>
      </c>
      <c r="J181" s="67">
        <f>+'Resultados Rutas'!M17</f>
        <v>77.083333333333329</v>
      </c>
      <c r="L181" s="57"/>
      <c r="M181" s="57"/>
      <c r="N181" s="57"/>
      <c r="O181" s="57"/>
      <c r="P181" s="57"/>
      <c r="Q181" s="57"/>
      <c r="R181" s="57"/>
      <c r="S181" s="57"/>
      <c r="T181" s="57"/>
      <c r="U181" s="447"/>
    </row>
    <row r="182" spans="2:21" s="261" customFormat="1" ht="15.5">
      <c r="B182" s="445"/>
      <c r="C182" s="446"/>
      <c r="E182" s="57"/>
      <c r="F182" s="57"/>
      <c r="G182" s="783"/>
      <c r="H182" s="53" t="s">
        <v>822</v>
      </c>
      <c r="I182" s="53">
        <v>100</v>
      </c>
      <c r="J182" s="67">
        <f>+'Resultados Rutas'!M18</f>
        <v>83.75</v>
      </c>
      <c r="L182" s="57"/>
      <c r="M182" s="57"/>
      <c r="N182" s="57"/>
      <c r="O182" s="57"/>
      <c r="P182" s="57"/>
      <c r="Q182" s="57"/>
      <c r="R182" s="57"/>
      <c r="S182" s="57"/>
      <c r="T182" s="57"/>
      <c r="U182" s="447"/>
    </row>
    <row r="183" spans="2:21" s="261" customFormat="1" ht="15.5">
      <c r="B183" s="445"/>
      <c r="C183" s="446"/>
      <c r="E183" s="57"/>
      <c r="F183" s="57"/>
      <c r="G183" s="783"/>
      <c r="H183" s="53" t="s">
        <v>823</v>
      </c>
      <c r="I183" s="53">
        <v>100</v>
      </c>
      <c r="J183" s="67">
        <f>+'Resultados Rutas'!M19</f>
        <v>64.634146341463421</v>
      </c>
      <c r="L183" s="57"/>
      <c r="M183" s="57"/>
      <c r="N183" s="57"/>
      <c r="O183" s="57"/>
      <c r="P183" s="57"/>
      <c r="Q183" s="57"/>
      <c r="R183" s="57"/>
      <c r="S183" s="57"/>
      <c r="T183" s="57"/>
      <c r="U183" s="447"/>
    </row>
    <row r="184" spans="2:21" s="261" customFormat="1" ht="15.5">
      <c r="B184" s="445"/>
      <c r="C184" s="446"/>
      <c r="E184" s="57"/>
      <c r="F184" s="57"/>
      <c r="G184" s="531" t="s">
        <v>884</v>
      </c>
      <c r="H184" s="53" t="s">
        <v>824</v>
      </c>
      <c r="I184" s="53">
        <v>100</v>
      </c>
      <c r="J184" s="67">
        <f>+'Resultados Rutas'!M21</f>
        <v>77.5</v>
      </c>
      <c r="L184" s="57"/>
      <c r="M184" s="57"/>
      <c r="N184" s="57"/>
      <c r="O184" s="57"/>
      <c r="P184" s="57"/>
      <c r="Q184" s="57"/>
      <c r="R184" s="57"/>
      <c r="S184" s="57"/>
      <c r="T184" s="57"/>
      <c r="U184" s="447"/>
    </row>
    <row r="185" spans="2:21" s="261" customFormat="1" ht="15.5">
      <c r="B185" s="445"/>
      <c r="C185" s="446"/>
      <c r="E185" s="57"/>
      <c r="F185" s="57"/>
      <c r="G185" s="783"/>
      <c r="H185" s="53" t="s">
        <v>825</v>
      </c>
      <c r="I185" s="53">
        <v>100</v>
      </c>
      <c r="J185" s="67">
        <f>+'Resultados Rutas'!M22</f>
        <v>78.461538461538467</v>
      </c>
      <c r="L185" s="57"/>
      <c r="M185" s="57"/>
      <c r="N185" s="57"/>
      <c r="O185" s="57"/>
      <c r="P185" s="57"/>
      <c r="Q185" s="57"/>
      <c r="R185" s="57"/>
      <c r="S185" s="57"/>
      <c r="T185" s="57"/>
      <c r="U185" s="447"/>
    </row>
    <row r="186" spans="2:21" s="261" customFormat="1" ht="15.5">
      <c r="B186" s="445"/>
      <c r="C186" s="446"/>
      <c r="E186" s="57"/>
      <c r="F186" s="57"/>
      <c r="G186" s="531" t="s">
        <v>1154</v>
      </c>
      <c r="H186" s="53" t="s">
        <v>826</v>
      </c>
      <c r="I186" s="53">
        <v>100</v>
      </c>
      <c r="J186" s="67">
        <f>+'Resultados Rutas'!M24</f>
        <v>63.703703703703702</v>
      </c>
      <c r="L186" s="57"/>
      <c r="M186" s="57"/>
      <c r="N186" s="57"/>
      <c r="O186" s="57"/>
      <c r="P186" s="57"/>
      <c r="Q186" s="57"/>
      <c r="R186" s="57"/>
      <c r="S186" s="57"/>
      <c r="T186" s="57"/>
      <c r="U186" s="447"/>
    </row>
    <row r="187" spans="2:21" s="261" customFormat="1" ht="15.5">
      <c r="B187" s="445"/>
      <c r="C187" s="446"/>
      <c r="E187" s="57"/>
      <c r="F187" s="57"/>
      <c r="G187" s="783"/>
      <c r="H187" s="53" t="s">
        <v>891</v>
      </c>
      <c r="I187" s="53">
        <v>100</v>
      </c>
      <c r="J187" s="67">
        <f>+'Resultados Rutas'!M25</f>
        <v>68.888888888888886</v>
      </c>
      <c r="L187" s="57"/>
      <c r="M187" s="57"/>
      <c r="N187" s="57"/>
      <c r="O187" s="57"/>
      <c r="P187" s="57"/>
      <c r="Q187" s="57"/>
      <c r="R187" s="57"/>
      <c r="S187" s="57"/>
      <c r="T187" s="57"/>
      <c r="U187" s="447"/>
    </row>
    <row r="188" spans="2:21" s="261" customFormat="1" ht="15.5">
      <c r="B188" s="445"/>
      <c r="C188" s="446"/>
      <c r="E188" s="57"/>
      <c r="F188" s="57"/>
      <c r="G188" s="53" t="s">
        <v>1155</v>
      </c>
      <c r="H188" s="53" t="s">
        <v>892</v>
      </c>
      <c r="I188" s="53">
        <v>100</v>
      </c>
      <c r="J188" s="67">
        <f>+'Resultados Rutas'!M27</f>
        <v>70.909090909090907</v>
      </c>
      <c r="L188" s="57"/>
      <c r="M188" s="57"/>
      <c r="N188" s="57"/>
      <c r="O188" s="57"/>
      <c r="P188" s="57"/>
      <c r="Q188" s="57"/>
      <c r="R188" s="57"/>
      <c r="S188" s="57"/>
      <c r="T188" s="57"/>
      <c r="U188" s="447"/>
    </row>
    <row r="189" spans="2:21" s="261" customFormat="1" ht="15.5">
      <c r="B189" s="445"/>
      <c r="C189" s="446"/>
      <c r="E189" s="57"/>
      <c r="F189" s="57"/>
      <c r="G189" s="53"/>
      <c r="H189" s="53"/>
      <c r="I189" s="53"/>
      <c r="J189" s="53"/>
      <c r="L189" s="57"/>
      <c r="M189" s="57"/>
      <c r="N189" s="57"/>
      <c r="O189" s="57"/>
      <c r="P189" s="57"/>
      <c r="Q189" s="57"/>
      <c r="R189" s="57"/>
      <c r="S189" s="57"/>
      <c r="T189" s="57"/>
      <c r="U189" s="447"/>
    </row>
    <row r="190" spans="2:21" s="261" customFormat="1" ht="15.5">
      <c r="B190" s="445"/>
      <c r="C190" s="446"/>
      <c r="E190" s="57"/>
      <c r="F190" s="57"/>
      <c r="G190" s="57"/>
      <c r="H190" s="57"/>
      <c r="L190" s="57"/>
      <c r="M190" s="57"/>
      <c r="N190" s="57"/>
      <c r="O190" s="57"/>
      <c r="P190" s="57"/>
      <c r="Q190" s="57"/>
      <c r="R190" s="57"/>
      <c r="S190" s="57"/>
      <c r="T190" s="57"/>
      <c r="U190" s="447"/>
    </row>
    <row r="191" spans="2:21" s="261" customFormat="1" ht="15.5">
      <c r="B191" s="445"/>
      <c r="C191" s="446"/>
      <c r="E191" s="57"/>
      <c r="F191" s="57"/>
      <c r="G191" s="57"/>
      <c r="H191" s="57"/>
      <c r="L191" s="57"/>
      <c r="M191" s="57"/>
      <c r="N191" s="57"/>
      <c r="O191" s="57"/>
      <c r="P191" s="57"/>
      <c r="Q191" s="57"/>
      <c r="R191" s="57"/>
      <c r="S191" s="57"/>
      <c r="T191" s="57"/>
      <c r="U191" s="447"/>
    </row>
    <row r="192" spans="2:21" ht="14">
      <c r="B192" s="51"/>
      <c r="C192" s="53"/>
      <c r="D192" s="53"/>
      <c r="E192" s="53"/>
      <c r="F192" s="53"/>
      <c r="K192" s="53"/>
      <c r="L192" s="53"/>
      <c r="M192" s="53"/>
      <c r="N192" s="53"/>
      <c r="O192" s="53"/>
      <c r="P192" s="53"/>
      <c r="Q192" s="53"/>
      <c r="R192" s="53"/>
      <c r="S192" s="53"/>
      <c r="T192" s="53"/>
      <c r="U192" s="52"/>
    </row>
    <row r="193" spans="2:21" ht="14">
      <c r="B193" s="51"/>
      <c r="C193" s="53"/>
      <c r="D193" s="53"/>
      <c r="E193" s="53"/>
      <c r="F193" s="53"/>
      <c r="K193" s="53"/>
      <c r="L193" s="53"/>
      <c r="M193" s="53"/>
      <c r="N193" s="53"/>
      <c r="O193" s="53"/>
      <c r="P193" s="53"/>
      <c r="Q193" s="53"/>
      <c r="R193" s="53"/>
      <c r="S193" s="53"/>
      <c r="T193" s="53"/>
      <c r="U193" s="52"/>
    </row>
    <row r="194" spans="2:21" ht="14">
      <c r="B194" s="51"/>
      <c r="C194" s="53"/>
      <c r="D194" s="53"/>
      <c r="E194" s="53"/>
      <c r="F194" s="53"/>
      <c r="G194" s="53"/>
      <c r="H194" s="53"/>
      <c r="I194" s="53"/>
      <c r="J194" s="53"/>
      <c r="K194" s="53"/>
      <c r="L194" s="53"/>
      <c r="M194" s="53"/>
      <c r="N194" s="53"/>
      <c r="O194" s="53"/>
      <c r="P194" s="53"/>
      <c r="Q194" s="53"/>
      <c r="R194" s="53"/>
      <c r="S194" s="53"/>
      <c r="T194" s="53"/>
      <c r="U194" s="52"/>
    </row>
    <row r="195" spans="2:21" ht="14">
      <c r="B195" s="51"/>
      <c r="C195" s="53"/>
      <c r="D195" s="53"/>
      <c r="E195" s="53"/>
      <c r="F195" s="53"/>
      <c r="G195" s="53"/>
      <c r="H195" s="53"/>
      <c r="I195" s="53"/>
      <c r="J195" s="53"/>
      <c r="K195" s="53"/>
      <c r="L195" s="53"/>
      <c r="M195" s="53"/>
      <c r="N195" s="53"/>
      <c r="O195" s="53"/>
      <c r="P195" s="53"/>
      <c r="Q195" s="53"/>
      <c r="R195" s="53"/>
      <c r="S195" s="53"/>
      <c r="T195" s="53"/>
      <c r="U195" s="52"/>
    </row>
    <row r="196" spans="2:21" ht="14.5" thickBot="1">
      <c r="B196" s="60"/>
      <c r="C196" s="61"/>
      <c r="D196" s="61"/>
      <c r="E196" s="61"/>
      <c r="F196" s="61"/>
      <c r="G196" s="61"/>
      <c r="H196" s="61"/>
      <c r="I196" s="61"/>
      <c r="J196" s="61"/>
      <c r="K196" s="61"/>
      <c r="L196" s="61"/>
      <c r="M196" s="61"/>
      <c r="N196" s="61"/>
      <c r="O196" s="61"/>
      <c r="P196" s="61"/>
      <c r="Q196" s="61"/>
      <c r="R196" s="61"/>
      <c r="S196" s="61"/>
      <c r="T196" s="61"/>
      <c r="U196" s="62"/>
    </row>
    <row r="197" spans="2:21" ht="14"/>
    <row r="198" spans="2:21" ht="14"/>
    <row r="199" spans="2:21" ht="14"/>
    <row r="200" spans="2:21" ht="14">
      <c r="C200" s="63"/>
      <c r="D200" s="64"/>
      <c r="E200" s="64"/>
      <c r="F200" s="64"/>
      <c r="O200" s="65"/>
      <c r="P200" s="66"/>
    </row>
    <row r="201" spans="2:21" ht="14">
      <c r="O201" s="65"/>
      <c r="P201" s="66"/>
    </row>
    <row r="202" spans="2:21" ht="14">
      <c r="O202" s="65"/>
      <c r="P202" s="66"/>
    </row>
    <row r="203" spans="2:21" ht="14"/>
    <row r="204" spans="2:21" ht="18">
      <c r="K204" s="781" t="s">
        <v>229</v>
      </c>
      <c r="L204" s="781"/>
      <c r="N204" s="122" t="s">
        <v>908</v>
      </c>
      <c r="O204" s="122"/>
      <c r="P204" s="123"/>
      <c r="Q204" s="123"/>
    </row>
    <row r="205" spans="2:21" ht="14"/>
    <row r="206" spans="2:21" ht="14"/>
    <row r="207" spans="2:21" ht="14.25" hidden="1" customHeight="1"/>
    <row r="208" spans="2:21" ht="14.25" hidden="1" customHeight="1"/>
    <row r="209" ht="14.25" hidden="1" customHeight="1"/>
  </sheetData>
  <mergeCells count="15">
    <mergeCell ref="K100:N100"/>
    <mergeCell ref="K125:N125"/>
    <mergeCell ref="K126:N126"/>
    <mergeCell ref="K204:L204"/>
    <mergeCell ref="C3:T3"/>
    <mergeCell ref="K53:N53"/>
    <mergeCell ref="K54:N54"/>
    <mergeCell ref="K76:N76"/>
    <mergeCell ref="K77:N77"/>
    <mergeCell ref="K99:N99"/>
    <mergeCell ref="K151:N151"/>
    <mergeCell ref="G176:G179"/>
    <mergeCell ref="G180:G183"/>
    <mergeCell ref="G184:G185"/>
    <mergeCell ref="G186:G18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62"/>
  <sheetViews>
    <sheetView showGridLines="0" topLeftCell="A5" zoomScale="70" zoomScaleNormal="70" workbookViewId="0">
      <selection activeCell="M10" sqref="M10"/>
    </sheetView>
  </sheetViews>
  <sheetFormatPr baseColWidth="10" defaultColWidth="0" defaultRowHeight="14" zeroHeight="1"/>
  <cols>
    <col min="1" max="3" width="0.81640625" style="134" customWidth="1"/>
    <col min="4" max="4" width="26.54296875" style="134" customWidth="1"/>
    <col min="5" max="5" width="24.08984375" style="134" customWidth="1"/>
    <col min="6" max="6" width="0.1796875" style="134" customWidth="1"/>
    <col min="7" max="7" width="13.1796875" style="134" customWidth="1"/>
    <col min="8" max="9" width="11.453125" style="134" customWidth="1"/>
    <col min="10" max="10" width="8" style="134" customWidth="1"/>
    <col min="11" max="11" width="5.81640625" style="134" customWidth="1"/>
    <col min="12" max="12" width="8.81640625" style="134" customWidth="1"/>
    <col min="13" max="13" width="23.81640625" style="134" customWidth="1"/>
    <col min="14" max="14" width="1" style="134" hidden="1" customWidth="1"/>
    <col min="15" max="15" width="6" style="134" customWidth="1"/>
    <col min="16" max="18" width="11.453125" style="134" customWidth="1"/>
    <col min="19" max="22" width="0" style="134" hidden="1" customWidth="1"/>
    <col min="23" max="16384" width="11.453125" style="134" hidden="1"/>
  </cols>
  <sheetData>
    <row r="1" spans="2:17" ht="4.5" customHeight="1"/>
    <row r="2" spans="2:17" ht="120" hidden="1" customHeight="1">
      <c r="B2" s="135"/>
      <c r="C2" s="136"/>
      <c r="D2" s="136"/>
      <c r="E2" s="136"/>
      <c r="F2" s="136"/>
      <c r="G2" s="136"/>
      <c r="H2" s="136"/>
      <c r="I2" s="136"/>
      <c r="J2" s="136"/>
      <c r="K2" s="136"/>
      <c r="L2" s="136"/>
      <c r="M2" s="136"/>
      <c r="N2" s="136"/>
      <c r="O2" s="137"/>
    </row>
    <row r="3" spans="2:17" ht="3" customHeight="1">
      <c r="B3" s="138"/>
      <c r="C3" s="139"/>
      <c r="D3" s="140"/>
      <c r="E3" s="140"/>
      <c r="F3" s="140"/>
      <c r="G3" s="140"/>
      <c r="H3" s="140"/>
      <c r="I3" s="140"/>
      <c r="J3" s="140"/>
      <c r="K3" s="140"/>
      <c r="L3" s="140"/>
      <c r="M3" s="140"/>
      <c r="N3" s="141"/>
      <c r="O3" s="142"/>
    </row>
    <row r="4" spans="2:17" ht="27.5">
      <c r="B4" s="138"/>
      <c r="C4" s="143"/>
      <c r="D4" s="803" t="s">
        <v>916</v>
      </c>
      <c r="E4" s="804"/>
      <c r="F4" s="804"/>
      <c r="G4" s="804"/>
      <c r="H4" s="804"/>
      <c r="I4" s="804"/>
      <c r="J4" s="804"/>
      <c r="K4" s="804"/>
      <c r="L4" s="804"/>
      <c r="M4" s="805"/>
      <c r="N4" s="144"/>
      <c r="O4" s="142"/>
    </row>
    <row r="5" spans="2:17" s="150" customFormat="1" ht="3" customHeight="1">
      <c r="B5" s="145"/>
      <c r="C5" s="146"/>
      <c r="D5" s="147"/>
      <c r="E5" s="147"/>
      <c r="F5" s="147"/>
      <c r="G5" s="147"/>
      <c r="H5" s="147"/>
      <c r="I5" s="147"/>
      <c r="J5" s="147"/>
      <c r="K5" s="147"/>
      <c r="L5" s="147"/>
      <c r="M5" s="147"/>
      <c r="N5" s="148"/>
      <c r="O5" s="149"/>
    </row>
    <row r="6" spans="2:17" ht="9" customHeight="1">
      <c r="B6" s="138"/>
      <c r="C6" s="151"/>
      <c r="D6" s="81"/>
      <c r="E6" s="81"/>
      <c r="F6" s="81"/>
      <c r="G6" s="81"/>
      <c r="H6" s="81"/>
      <c r="I6" s="81"/>
      <c r="J6" s="81"/>
      <c r="K6" s="81"/>
      <c r="L6" s="81"/>
      <c r="M6" s="81"/>
      <c r="N6" s="81"/>
      <c r="O6" s="142"/>
    </row>
    <row r="7" spans="2:17" ht="4.5" customHeight="1">
      <c r="B7" s="138"/>
      <c r="C7" s="151"/>
      <c r="D7" s="151"/>
      <c r="E7" s="151"/>
      <c r="F7" s="151"/>
      <c r="G7" s="151"/>
      <c r="H7" s="151"/>
      <c r="I7" s="151"/>
      <c r="J7" s="151"/>
      <c r="K7" s="151"/>
      <c r="L7" s="151"/>
      <c r="M7" s="151"/>
      <c r="N7" s="151"/>
      <c r="O7" s="142"/>
    </row>
    <row r="8" spans="2:17" ht="4.5" customHeight="1">
      <c r="B8" s="138"/>
      <c r="C8" s="139"/>
      <c r="D8" s="140"/>
      <c r="E8" s="140"/>
      <c r="F8" s="140"/>
      <c r="G8" s="140"/>
      <c r="H8" s="140"/>
      <c r="I8" s="140"/>
      <c r="J8" s="140"/>
      <c r="K8" s="140"/>
      <c r="L8" s="140"/>
      <c r="M8" s="140"/>
      <c r="N8" s="141"/>
      <c r="O8" s="142"/>
    </row>
    <row r="9" spans="2:17" ht="28.5" customHeight="1">
      <c r="B9" s="138"/>
      <c r="C9" s="143"/>
      <c r="D9" s="815" t="s">
        <v>829</v>
      </c>
      <c r="E9" s="816"/>
      <c r="F9" s="816"/>
      <c r="G9" s="816"/>
      <c r="H9" s="816"/>
      <c r="I9" s="816"/>
      <c r="J9" s="816"/>
      <c r="K9" s="816"/>
      <c r="L9" s="816"/>
      <c r="M9" s="817"/>
      <c r="N9" s="152"/>
      <c r="O9" s="142"/>
    </row>
    <row r="10" spans="2:17" ht="5.25" customHeight="1">
      <c r="B10" s="138"/>
      <c r="C10" s="153"/>
      <c r="D10" s="154"/>
      <c r="E10" s="154"/>
      <c r="F10" s="154"/>
      <c r="G10" s="154"/>
      <c r="H10" s="154"/>
      <c r="I10" s="154"/>
      <c r="J10" s="154"/>
      <c r="K10" s="154"/>
      <c r="L10" s="154"/>
      <c r="M10" s="154"/>
      <c r="N10" s="155"/>
      <c r="O10" s="142"/>
    </row>
    <row r="11" spans="2:17" ht="33" customHeight="1">
      <c r="B11" s="138"/>
      <c r="C11" s="143"/>
      <c r="D11" s="809" t="s">
        <v>830</v>
      </c>
      <c r="E11" s="811">
        <f>IF(M11="","",IF(M12="","",IF(M13="","",IF(M14="","",AVERAGE(M11:M14)))))</f>
        <v>74.556156156156163</v>
      </c>
      <c r="F11" s="799" t="s">
        <v>830</v>
      </c>
      <c r="G11" s="793" t="s">
        <v>831</v>
      </c>
      <c r="H11" s="794"/>
      <c r="I11" s="794"/>
      <c r="J11" s="794"/>
      <c r="K11" s="794"/>
      <c r="L11" s="795"/>
      <c r="M11" s="156">
        <f>+'Autodiagnóstico actualizado2021'!U$671</f>
        <v>82.222222222222229</v>
      </c>
      <c r="N11" s="157"/>
      <c r="O11" s="142"/>
    </row>
    <row r="12" spans="2:17" ht="32.25" customHeight="1">
      <c r="B12" s="138"/>
      <c r="C12" s="143"/>
      <c r="D12" s="818"/>
      <c r="E12" s="819"/>
      <c r="F12" s="807"/>
      <c r="G12" s="793" t="s">
        <v>832</v>
      </c>
      <c r="H12" s="794"/>
      <c r="I12" s="794"/>
      <c r="J12" s="794"/>
      <c r="K12" s="794"/>
      <c r="L12" s="795"/>
      <c r="M12" s="156">
        <f>+'Autodiagnóstico actualizado2021'!V$671</f>
        <v>73.599999999999994</v>
      </c>
      <c r="N12" s="157"/>
      <c r="O12" s="142"/>
    </row>
    <row r="13" spans="2:17" ht="30" customHeight="1">
      <c r="B13" s="138"/>
      <c r="C13" s="143"/>
      <c r="D13" s="818"/>
      <c r="E13" s="819"/>
      <c r="F13" s="807"/>
      <c r="G13" s="793" t="s">
        <v>833</v>
      </c>
      <c r="H13" s="794"/>
      <c r="I13" s="794"/>
      <c r="J13" s="794"/>
      <c r="K13" s="794"/>
      <c r="L13" s="795"/>
      <c r="M13" s="156">
        <f>+'Autodiagnóstico actualizado2021'!W$671</f>
        <v>73.513513513513516</v>
      </c>
      <c r="N13" s="157"/>
      <c r="O13" s="142"/>
    </row>
    <row r="14" spans="2:17" ht="30" customHeight="1">
      <c r="B14" s="138"/>
      <c r="C14" s="143"/>
      <c r="D14" s="810"/>
      <c r="E14" s="812"/>
      <c r="F14" s="808"/>
      <c r="G14" s="784" t="s">
        <v>834</v>
      </c>
      <c r="H14" s="785"/>
      <c r="I14" s="785"/>
      <c r="J14" s="785"/>
      <c r="K14" s="785"/>
      <c r="L14" s="786"/>
      <c r="M14" s="156">
        <f>+'Autodiagnóstico actualizado2021'!X$671</f>
        <v>68.888888888888886</v>
      </c>
      <c r="N14" s="157"/>
      <c r="O14" s="142"/>
      <c r="P14" s="814" t="s">
        <v>229</v>
      </c>
      <c r="Q14" s="814"/>
    </row>
    <row r="15" spans="2:17" ht="5.25" customHeight="1">
      <c r="B15" s="138"/>
      <c r="C15" s="153"/>
      <c r="D15" s="254"/>
      <c r="E15" s="117"/>
      <c r="F15" s="117"/>
      <c r="G15" s="490"/>
      <c r="H15" s="490"/>
      <c r="I15" s="490"/>
      <c r="J15" s="158"/>
      <c r="K15" s="158"/>
      <c r="L15" s="158"/>
      <c r="M15" s="159"/>
      <c r="N15" s="160"/>
      <c r="O15" s="142"/>
    </row>
    <row r="16" spans="2:17" ht="31.5" customHeight="1">
      <c r="B16" s="138"/>
      <c r="C16" s="143"/>
      <c r="D16" s="809" t="s">
        <v>844</v>
      </c>
      <c r="E16" s="811">
        <f>IF(M16="","",IF(M17="","",IF(M18="","",IF(M19="","",AVERAGE(M16:M19)))))</f>
        <v>76.089092140921409</v>
      </c>
      <c r="F16" s="799" t="s">
        <v>927</v>
      </c>
      <c r="G16" s="793" t="s">
        <v>835</v>
      </c>
      <c r="H16" s="794"/>
      <c r="I16" s="794"/>
      <c r="J16" s="794"/>
      <c r="K16" s="794"/>
      <c r="L16" s="795"/>
      <c r="M16" s="156">
        <f>+'Autodiagnóstico actualizado2021'!Y671</f>
        <v>78.888888888888886</v>
      </c>
      <c r="N16" s="161"/>
      <c r="O16" s="142"/>
    </row>
    <row r="17" spans="2:18" ht="35.25" customHeight="1">
      <c r="B17" s="138"/>
      <c r="C17" s="143"/>
      <c r="D17" s="818"/>
      <c r="E17" s="819"/>
      <c r="F17" s="807"/>
      <c r="G17" s="793" t="s">
        <v>836</v>
      </c>
      <c r="H17" s="794"/>
      <c r="I17" s="794"/>
      <c r="J17" s="794"/>
      <c r="K17" s="794"/>
      <c r="L17" s="795"/>
      <c r="M17" s="156">
        <f>+'Autodiagnóstico actualizado2021'!Z671</f>
        <v>77.083333333333329</v>
      </c>
      <c r="N17" s="161"/>
      <c r="O17" s="142"/>
    </row>
    <row r="18" spans="2:18" ht="30" customHeight="1">
      <c r="B18" s="138"/>
      <c r="C18" s="143"/>
      <c r="D18" s="818"/>
      <c r="E18" s="819"/>
      <c r="F18" s="807"/>
      <c r="G18" s="784" t="s">
        <v>837</v>
      </c>
      <c r="H18" s="785"/>
      <c r="I18" s="785"/>
      <c r="J18" s="785"/>
      <c r="K18" s="785"/>
      <c r="L18" s="786"/>
      <c r="M18" s="156">
        <f>+'Autodiagnóstico actualizado2021'!AA671</f>
        <v>83.75</v>
      </c>
      <c r="N18" s="161"/>
      <c r="O18" s="142"/>
    </row>
    <row r="19" spans="2:18" ht="30" customHeight="1">
      <c r="B19" s="138"/>
      <c r="C19" s="143"/>
      <c r="D19" s="810"/>
      <c r="E19" s="812"/>
      <c r="F19" s="808"/>
      <c r="G19" s="784" t="s">
        <v>838</v>
      </c>
      <c r="H19" s="785"/>
      <c r="I19" s="785"/>
      <c r="J19" s="785"/>
      <c r="K19" s="785"/>
      <c r="L19" s="786"/>
      <c r="M19" s="156">
        <f>+'Autodiagnóstico actualizado2021'!AB671</f>
        <v>64.634146341463421</v>
      </c>
      <c r="N19" s="161"/>
      <c r="O19" s="142"/>
      <c r="P19" s="814" t="s">
        <v>236</v>
      </c>
      <c r="Q19" s="814"/>
    </row>
    <row r="20" spans="2:18" ht="5.25" customHeight="1">
      <c r="B20" s="138"/>
      <c r="C20" s="153"/>
      <c r="D20" s="254"/>
      <c r="E20" s="117"/>
      <c r="F20" s="117"/>
      <c r="G20" s="490"/>
      <c r="H20" s="490"/>
      <c r="I20" s="490"/>
      <c r="J20" s="158"/>
      <c r="K20" s="158"/>
      <c r="L20" s="158"/>
      <c r="M20" s="159"/>
      <c r="N20" s="160"/>
      <c r="O20" s="142"/>
    </row>
    <row r="21" spans="2:18" ht="36.75" customHeight="1">
      <c r="B21" s="138"/>
      <c r="C21" s="143"/>
      <c r="D21" s="809" t="s">
        <v>845</v>
      </c>
      <c r="E21" s="811">
        <f>IF(M21="","",IF(M22="","",AVERAGE(M21:M22)))</f>
        <v>77.980769230769226</v>
      </c>
      <c r="F21" s="791" t="s">
        <v>845</v>
      </c>
      <c r="G21" s="793" t="s">
        <v>839</v>
      </c>
      <c r="H21" s="794"/>
      <c r="I21" s="794"/>
      <c r="J21" s="794"/>
      <c r="K21" s="794"/>
      <c r="L21" s="795"/>
      <c r="M21" s="156">
        <f>+'Autodiagnóstico actualizado2021'!AC671</f>
        <v>77.5</v>
      </c>
      <c r="N21" s="161"/>
      <c r="O21" s="142"/>
    </row>
    <row r="22" spans="2:18" ht="36" customHeight="1">
      <c r="B22" s="138"/>
      <c r="C22" s="143"/>
      <c r="D22" s="810"/>
      <c r="E22" s="812"/>
      <c r="F22" s="813"/>
      <c r="G22" s="793" t="s">
        <v>840</v>
      </c>
      <c r="H22" s="794"/>
      <c r="I22" s="794"/>
      <c r="J22" s="794"/>
      <c r="K22" s="794"/>
      <c r="L22" s="795"/>
      <c r="M22" s="156">
        <f>+'Autodiagnóstico actualizado2021'!AD671</f>
        <v>78.461538461538467</v>
      </c>
      <c r="N22" s="161"/>
      <c r="O22" s="142"/>
    </row>
    <row r="23" spans="2:18" ht="5.25" customHeight="1">
      <c r="B23" s="138"/>
      <c r="C23" s="153"/>
      <c r="D23" s="254"/>
      <c r="E23" s="117"/>
      <c r="F23" s="117"/>
      <c r="G23" s="490"/>
      <c r="H23" s="490"/>
      <c r="I23" s="490"/>
      <c r="J23" s="158"/>
      <c r="K23" s="158"/>
      <c r="L23" s="158"/>
      <c r="M23" s="159"/>
      <c r="N23" s="160"/>
      <c r="O23" s="142"/>
    </row>
    <row r="24" spans="2:18" ht="40" customHeight="1">
      <c r="B24" s="138"/>
      <c r="C24" s="143"/>
      <c r="D24" s="809" t="s">
        <v>846</v>
      </c>
      <c r="E24" s="811">
        <f>IF(M24="","",IF(M25="","",AVERAGE(M24:M25)))</f>
        <v>66.296296296296291</v>
      </c>
      <c r="F24" s="791" t="s">
        <v>846</v>
      </c>
      <c r="G24" s="793" t="s">
        <v>841</v>
      </c>
      <c r="H24" s="794"/>
      <c r="I24" s="794"/>
      <c r="J24" s="794"/>
      <c r="K24" s="794"/>
      <c r="L24" s="795"/>
      <c r="M24" s="156">
        <f>+'Autodiagnóstico actualizado2021'!AE$671</f>
        <v>63.703703703703702</v>
      </c>
      <c r="N24" s="161"/>
      <c r="O24" s="142"/>
    </row>
    <row r="25" spans="2:18" ht="40" customHeight="1">
      <c r="B25" s="138"/>
      <c r="C25" s="143"/>
      <c r="D25" s="810"/>
      <c r="E25" s="812"/>
      <c r="F25" s="813"/>
      <c r="G25" s="784" t="s">
        <v>842</v>
      </c>
      <c r="H25" s="785"/>
      <c r="I25" s="785"/>
      <c r="J25" s="785"/>
      <c r="K25" s="785"/>
      <c r="L25" s="786"/>
      <c r="M25" s="156">
        <f>+'Autodiagnóstico actualizado2021'!AF$671</f>
        <v>68.888888888888886</v>
      </c>
      <c r="N25" s="161"/>
      <c r="O25" s="142"/>
      <c r="P25" s="162"/>
      <c r="Q25" s="126" t="s">
        <v>896</v>
      </c>
      <c r="R25" s="126"/>
    </row>
    <row r="26" spans="2:18" ht="5.25" customHeight="1">
      <c r="B26" s="138"/>
      <c r="C26" s="153"/>
      <c r="D26" s="254"/>
      <c r="E26" s="117"/>
      <c r="F26" s="117"/>
      <c r="G26" s="490"/>
      <c r="H26" s="490"/>
      <c r="I26" s="490"/>
      <c r="J26" s="158"/>
      <c r="K26" s="158"/>
      <c r="L26" s="158"/>
      <c r="M26" s="159"/>
      <c r="N26" s="160"/>
      <c r="O26" s="142"/>
    </row>
    <row r="27" spans="2:18" ht="80.25" customHeight="1">
      <c r="B27" s="138"/>
      <c r="C27" s="143"/>
      <c r="D27" s="255" t="s">
        <v>1149</v>
      </c>
      <c r="E27" s="208">
        <f>IF(M27="","",M27)</f>
        <v>70.909090909090907</v>
      </c>
      <c r="F27" s="256" t="s">
        <v>1152</v>
      </c>
      <c r="G27" s="784" t="s">
        <v>843</v>
      </c>
      <c r="H27" s="785"/>
      <c r="I27" s="785"/>
      <c r="J27" s="785"/>
      <c r="K27" s="785"/>
      <c r="L27" s="786"/>
      <c r="M27" s="156">
        <f>+'Autodiagnóstico actualizado2021'!AG$671</f>
        <v>70.909090909090907</v>
      </c>
      <c r="N27" s="161"/>
      <c r="O27" s="142"/>
    </row>
    <row r="28" spans="2:18" ht="3.75" customHeight="1">
      <c r="B28" s="138"/>
      <c r="C28" s="163"/>
      <c r="D28" s="164"/>
      <c r="E28" s="164"/>
      <c r="F28" s="164"/>
      <c r="G28" s="164"/>
      <c r="H28" s="164"/>
      <c r="I28" s="164"/>
      <c r="J28" s="164"/>
      <c r="K28" s="164"/>
      <c r="L28" s="164"/>
      <c r="M28" s="164"/>
      <c r="N28" s="165"/>
      <c r="O28" s="142"/>
    </row>
    <row r="29" spans="2:18" ht="3.75" customHeight="1" thickBot="1">
      <c r="B29" s="166"/>
      <c r="C29" s="167"/>
      <c r="D29" s="167"/>
      <c r="E29" s="167"/>
      <c r="F29" s="167"/>
      <c r="G29" s="167"/>
      <c r="H29" s="167"/>
      <c r="I29" s="167"/>
      <c r="J29" s="167"/>
      <c r="K29" s="167"/>
      <c r="L29" s="167"/>
      <c r="M29" s="167"/>
      <c r="N29" s="167"/>
      <c r="O29" s="168"/>
    </row>
    <row r="30" spans="2:18"/>
    <row r="31" spans="2:18" ht="16.5" hidden="1" customHeight="1">
      <c r="E31" s="257">
        <f>MIN($E$11:$E$27)</f>
        <v>66.296296296296291</v>
      </c>
    </row>
    <row r="32" spans="2:18"/>
    <row r="33" spans="5:14" hidden="1">
      <c r="E33" s="253"/>
    </row>
    <row r="34" spans="5:14" ht="14.5" hidden="1" thickBot="1"/>
    <row r="35" spans="5:14" hidden="1">
      <c r="E35" s="136"/>
      <c r="F35" s="136"/>
      <c r="G35" s="136"/>
      <c r="H35" s="136"/>
      <c r="I35" s="136"/>
      <c r="J35" s="136"/>
      <c r="K35" s="136"/>
      <c r="L35" s="136"/>
      <c r="M35" s="136"/>
      <c r="N35" s="136"/>
    </row>
    <row r="36" spans="5:14" hidden="1">
      <c r="E36" s="140"/>
      <c r="F36" s="140"/>
      <c r="G36" s="140"/>
      <c r="H36" s="140"/>
      <c r="I36" s="140"/>
      <c r="J36" s="140"/>
      <c r="K36" s="140"/>
      <c r="L36" s="140"/>
      <c r="M36" s="140"/>
      <c r="N36" s="140"/>
    </row>
    <row r="37" spans="5:14" ht="27.5" hidden="1">
      <c r="E37" s="803"/>
      <c r="F37" s="804"/>
      <c r="G37" s="804"/>
      <c r="H37" s="804"/>
      <c r="I37" s="804"/>
      <c r="J37" s="804"/>
      <c r="K37" s="804"/>
      <c r="L37" s="804"/>
      <c r="M37" s="804"/>
      <c r="N37" s="805"/>
    </row>
    <row r="38" spans="5:14" ht="27.5" hidden="1">
      <c r="E38" s="147"/>
      <c r="F38" s="147"/>
      <c r="G38" s="147"/>
      <c r="H38" s="147"/>
      <c r="I38" s="147"/>
      <c r="J38" s="147"/>
      <c r="K38" s="147"/>
      <c r="L38" s="147"/>
      <c r="M38" s="147"/>
      <c r="N38" s="147"/>
    </row>
    <row r="39" spans="5:14" ht="27.5" hidden="1">
      <c r="E39" s="81"/>
      <c r="F39" s="81"/>
      <c r="G39" s="81"/>
      <c r="H39" s="81"/>
      <c r="I39" s="81"/>
      <c r="J39" s="81"/>
      <c r="K39" s="81"/>
      <c r="L39" s="81"/>
      <c r="M39" s="81"/>
      <c r="N39" s="81"/>
    </row>
    <row r="40" spans="5:14" hidden="1">
      <c r="E40" s="151"/>
      <c r="F40" s="151"/>
      <c r="G40" s="151"/>
      <c r="H40" s="151"/>
      <c r="I40" s="151"/>
      <c r="J40" s="151"/>
      <c r="K40" s="151"/>
      <c r="L40" s="151"/>
      <c r="M40" s="151"/>
      <c r="N40" s="151"/>
    </row>
    <row r="41" spans="5:14" hidden="1">
      <c r="E41" s="140"/>
      <c r="F41" s="140"/>
      <c r="G41" s="140"/>
      <c r="H41" s="140"/>
      <c r="I41" s="140"/>
      <c r="J41" s="140"/>
      <c r="K41" s="140"/>
      <c r="L41" s="140"/>
      <c r="M41" s="140"/>
      <c r="N41" s="140"/>
    </row>
    <row r="42" spans="5:14" ht="23" hidden="1">
      <c r="E42" s="806"/>
      <c r="F42" s="806"/>
      <c r="G42" s="806"/>
      <c r="H42" s="806"/>
      <c r="I42" s="806"/>
      <c r="J42" s="806"/>
      <c r="K42" s="806"/>
      <c r="L42" s="806"/>
      <c r="M42" s="806"/>
      <c r="N42" s="806"/>
    </row>
    <row r="43" spans="5:14" ht="23" hidden="1">
      <c r="E43" s="154"/>
      <c r="F43" s="154"/>
      <c r="G43" s="154"/>
      <c r="H43" s="154"/>
      <c r="I43" s="154"/>
      <c r="J43" s="154"/>
      <c r="K43" s="154"/>
      <c r="L43" s="154"/>
      <c r="M43" s="154"/>
      <c r="N43" s="154"/>
    </row>
    <row r="44" spans="5:14" ht="25" hidden="1">
      <c r="E44" s="787"/>
      <c r="F44" s="797"/>
      <c r="G44" s="799"/>
      <c r="H44" s="801"/>
      <c r="I44" s="801"/>
      <c r="J44" s="801"/>
      <c r="K44" s="801"/>
      <c r="L44" s="801"/>
      <c r="M44" s="801"/>
      <c r="N44" s="156"/>
    </row>
    <row r="45" spans="5:14" ht="25" hidden="1">
      <c r="E45" s="796"/>
      <c r="F45" s="798"/>
      <c r="G45" s="800"/>
      <c r="H45" s="801"/>
      <c r="I45" s="801"/>
      <c r="J45" s="801"/>
      <c r="K45" s="801"/>
      <c r="L45" s="801"/>
      <c r="M45" s="801"/>
      <c r="N45" s="156"/>
    </row>
    <row r="46" spans="5:14" ht="25" hidden="1">
      <c r="E46" s="796"/>
      <c r="F46" s="798"/>
      <c r="G46" s="800"/>
      <c r="H46" s="802"/>
      <c r="I46" s="802"/>
      <c r="J46" s="802"/>
      <c r="K46" s="802"/>
      <c r="L46" s="802"/>
      <c r="M46" s="802"/>
      <c r="N46" s="156"/>
    </row>
    <row r="47" spans="5:14" ht="25" hidden="1">
      <c r="E47" s="788"/>
      <c r="F47" s="798"/>
      <c r="G47" s="792"/>
      <c r="H47" s="802"/>
      <c r="I47" s="802"/>
      <c r="J47" s="802"/>
      <c r="K47" s="802"/>
      <c r="L47" s="802"/>
      <c r="M47" s="802"/>
      <c r="N47" s="156"/>
    </row>
    <row r="48" spans="5:14" ht="25" hidden="1">
      <c r="E48" s="254"/>
      <c r="F48" s="117"/>
      <c r="G48" s="117"/>
      <c r="H48" s="489"/>
      <c r="I48" s="489"/>
      <c r="J48" s="489"/>
      <c r="K48" s="158"/>
      <c r="L48" s="158"/>
      <c r="M48" s="158"/>
      <c r="N48" s="159"/>
    </row>
    <row r="49" spans="5:14" ht="25" hidden="1">
      <c r="E49" s="787"/>
      <c r="F49" s="797"/>
      <c r="G49" s="799"/>
      <c r="H49" s="801"/>
      <c r="I49" s="801"/>
      <c r="J49" s="801"/>
      <c r="K49" s="801"/>
      <c r="L49" s="801"/>
      <c r="M49" s="801"/>
      <c r="N49" s="156"/>
    </row>
    <row r="50" spans="5:14" ht="25" hidden="1">
      <c r="E50" s="796"/>
      <c r="F50" s="798"/>
      <c r="G50" s="800"/>
      <c r="H50" s="801"/>
      <c r="I50" s="801"/>
      <c r="J50" s="801"/>
      <c r="K50" s="801"/>
      <c r="L50" s="801"/>
      <c r="M50" s="801"/>
      <c r="N50" s="156"/>
    </row>
    <row r="51" spans="5:14" ht="25" hidden="1">
      <c r="E51" s="796"/>
      <c r="F51" s="798"/>
      <c r="G51" s="800"/>
      <c r="H51" s="802"/>
      <c r="I51" s="802"/>
      <c r="J51" s="802"/>
      <c r="K51" s="802"/>
      <c r="L51" s="802"/>
      <c r="M51" s="802"/>
      <c r="N51" s="156"/>
    </row>
    <row r="52" spans="5:14" ht="25" hidden="1">
      <c r="E52" s="788"/>
      <c r="F52" s="798"/>
      <c r="G52" s="792"/>
      <c r="H52" s="802"/>
      <c r="I52" s="802"/>
      <c r="J52" s="802"/>
      <c r="K52" s="802"/>
      <c r="L52" s="802"/>
      <c r="M52" s="802"/>
      <c r="N52" s="156"/>
    </row>
    <row r="53" spans="5:14" ht="25" hidden="1">
      <c r="E53" s="254"/>
      <c r="F53" s="117"/>
      <c r="G53" s="117"/>
      <c r="H53" s="489"/>
      <c r="I53" s="489"/>
      <c r="J53" s="489"/>
      <c r="K53" s="158"/>
      <c r="L53" s="158"/>
      <c r="M53" s="158"/>
      <c r="N53" s="159"/>
    </row>
    <row r="54" spans="5:14" ht="25" hidden="1">
      <c r="E54" s="787"/>
      <c r="F54" s="789"/>
      <c r="G54" s="791"/>
      <c r="H54" s="793"/>
      <c r="I54" s="794"/>
      <c r="J54" s="794"/>
      <c r="K54" s="794"/>
      <c r="L54" s="794"/>
      <c r="M54" s="795"/>
      <c r="N54" s="156"/>
    </row>
    <row r="55" spans="5:14" ht="25" hidden="1">
      <c r="E55" s="788"/>
      <c r="F55" s="790"/>
      <c r="G55" s="792"/>
      <c r="H55" s="793"/>
      <c r="I55" s="794"/>
      <c r="J55" s="794"/>
      <c r="K55" s="794"/>
      <c r="L55" s="794"/>
      <c r="M55" s="795"/>
      <c r="N55" s="156"/>
    </row>
    <row r="56" spans="5:14" ht="25" hidden="1">
      <c r="E56" s="254"/>
      <c r="F56" s="117"/>
      <c r="G56" s="117"/>
      <c r="H56" s="489"/>
      <c r="I56" s="489"/>
      <c r="J56" s="489"/>
      <c r="K56" s="158"/>
      <c r="L56" s="158"/>
      <c r="M56" s="158"/>
      <c r="N56" s="159"/>
    </row>
    <row r="57" spans="5:14" ht="25" hidden="1">
      <c r="E57" s="787"/>
      <c r="F57" s="789"/>
      <c r="G57" s="791"/>
      <c r="H57" s="793"/>
      <c r="I57" s="794"/>
      <c r="J57" s="794"/>
      <c r="K57" s="794"/>
      <c r="L57" s="794"/>
      <c r="M57" s="795"/>
      <c r="N57" s="156"/>
    </row>
    <row r="58" spans="5:14" ht="25" hidden="1">
      <c r="E58" s="788"/>
      <c r="F58" s="790"/>
      <c r="G58" s="792"/>
      <c r="H58" s="784"/>
      <c r="I58" s="785"/>
      <c r="J58" s="785"/>
      <c r="K58" s="785"/>
      <c r="L58" s="785"/>
      <c r="M58" s="786"/>
      <c r="N58" s="156"/>
    </row>
    <row r="59" spans="5:14" ht="25" hidden="1">
      <c r="E59" s="254"/>
      <c r="F59" s="117"/>
      <c r="G59" s="117"/>
      <c r="H59" s="489"/>
      <c r="I59" s="489"/>
      <c r="J59" s="489"/>
      <c r="K59" s="158"/>
      <c r="L59" s="158"/>
      <c r="M59" s="158"/>
      <c r="N59" s="159"/>
    </row>
    <row r="60" spans="5:14" ht="44.5" hidden="1">
      <c r="E60" s="255"/>
      <c r="F60" s="208"/>
      <c r="G60" s="256"/>
      <c r="H60" s="784"/>
      <c r="I60" s="785"/>
      <c r="J60" s="785"/>
      <c r="K60" s="785"/>
      <c r="L60" s="785"/>
      <c r="M60" s="786"/>
      <c r="N60" s="156"/>
    </row>
    <row r="61" spans="5:14" hidden="1">
      <c r="E61" s="164"/>
      <c r="F61" s="164"/>
      <c r="G61" s="164"/>
      <c r="H61" s="164"/>
      <c r="I61" s="164"/>
      <c r="J61" s="164"/>
      <c r="K61" s="164"/>
      <c r="L61" s="164"/>
      <c r="M61" s="164"/>
      <c r="N61" s="164"/>
    </row>
    <row r="62" spans="5:14" ht="14.5" hidden="1" thickBot="1">
      <c r="E62" s="167"/>
      <c r="F62" s="167"/>
      <c r="G62" s="167"/>
      <c r="H62" s="167"/>
      <c r="I62" s="167"/>
      <c r="J62" s="167"/>
      <c r="K62" s="167"/>
      <c r="L62" s="167"/>
      <c r="M62" s="167"/>
      <c r="N62" s="167"/>
    </row>
  </sheetData>
  <mergeCells count="56">
    <mergeCell ref="P14:Q14"/>
    <mergeCell ref="P19:Q19"/>
    <mergeCell ref="D4:M4"/>
    <mergeCell ref="D9:M9"/>
    <mergeCell ref="D11:D14"/>
    <mergeCell ref="E11:E14"/>
    <mergeCell ref="G11:L11"/>
    <mergeCell ref="G12:L12"/>
    <mergeCell ref="G13:L13"/>
    <mergeCell ref="G14:L14"/>
    <mergeCell ref="F11:F14"/>
    <mergeCell ref="D16:D19"/>
    <mergeCell ref="E16:E19"/>
    <mergeCell ref="G16:L16"/>
    <mergeCell ref="G17:L17"/>
    <mergeCell ref="G18:L18"/>
    <mergeCell ref="G19:L19"/>
    <mergeCell ref="F16:F19"/>
    <mergeCell ref="G27:L27"/>
    <mergeCell ref="D21:D22"/>
    <mergeCell ref="E21:E22"/>
    <mergeCell ref="G21:L21"/>
    <mergeCell ref="G22:L22"/>
    <mergeCell ref="D24:D25"/>
    <mergeCell ref="E24:E25"/>
    <mergeCell ref="G24:L24"/>
    <mergeCell ref="G25:L25"/>
    <mergeCell ref="F21:F22"/>
    <mergeCell ref="F24:F25"/>
    <mergeCell ref="E37:N37"/>
    <mergeCell ref="E42:N42"/>
    <mergeCell ref="E44:E47"/>
    <mergeCell ref="F44:F47"/>
    <mergeCell ref="G44:G47"/>
    <mergeCell ref="H44:M44"/>
    <mergeCell ref="H45:M45"/>
    <mergeCell ref="H46:M46"/>
    <mergeCell ref="H47:M47"/>
    <mergeCell ref="E49:E52"/>
    <mergeCell ref="F49:F52"/>
    <mergeCell ref="G49:G52"/>
    <mergeCell ref="H49:M49"/>
    <mergeCell ref="H50:M50"/>
    <mergeCell ref="H51:M51"/>
    <mergeCell ref="H52:M52"/>
    <mergeCell ref="E54:E55"/>
    <mergeCell ref="F54:F55"/>
    <mergeCell ref="G54:G55"/>
    <mergeCell ref="H54:M54"/>
    <mergeCell ref="H55:M55"/>
    <mergeCell ref="H60:M60"/>
    <mergeCell ref="E57:E58"/>
    <mergeCell ref="F57:F58"/>
    <mergeCell ref="G57:G58"/>
    <mergeCell ref="H57:M57"/>
    <mergeCell ref="H58:M58"/>
  </mergeCells>
  <conditionalFormatting sqref="M11:M27 E11:F11 E15:F16 E20:F21 E23:F23 E26:F27">
    <cfRule type="cellIs" dxfId="65" priority="26" operator="between">
      <formula>80.5</formula>
      <formula>100</formula>
    </cfRule>
    <cfRule type="cellIs" dxfId="64" priority="27" operator="between">
      <formula>60.5</formula>
      <formula>80.4</formula>
    </cfRule>
    <cfRule type="cellIs" dxfId="63" priority="28" operator="between">
      <formula>40.5</formula>
      <formula>60.4</formula>
    </cfRule>
    <cfRule type="cellIs" dxfId="62" priority="29" operator="between">
      <formula>20.5</formula>
      <formula>40.4</formula>
    </cfRule>
    <cfRule type="cellIs" dxfId="61" priority="30" operator="between">
      <formula>0.1</formula>
      <formula>20.4</formula>
    </cfRule>
  </conditionalFormatting>
  <conditionalFormatting sqref="E12:E14 E17:E19 E22 E24:E25">
    <cfRule type="cellIs" dxfId="60" priority="21" operator="between">
      <formula>80.5</formula>
      <formula>100</formula>
    </cfRule>
    <cfRule type="cellIs" dxfId="59" priority="22" operator="between">
      <formula>60.5</formula>
      <formula>80.4</formula>
    </cfRule>
    <cfRule type="cellIs" dxfId="58" priority="23" operator="between">
      <formula>40.5</formula>
      <formula>60.4</formula>
    </cfRule>
    <cfRule type="cellIs" dxfId="57" priority="24" operator="between">
      <formula>20.5</formula>
      <formula>40.4</formula>
    </cfRule>
    <cfRule type="cellIs" dxfId="56" priority="25" operator="between">
      <formula>0.1</formula>
      <formula>20.4</formula>
    </cfRule>
  </conditionalFormatting>
  <conditionalFormatting sqref="F24">
    <cfRule type="cellIs" dxfId="55" priority="16" operator="between">
      <formula>80.5</formula>
      <formula>100</formula>
    </cfRule>
    <cfRule type="cellIs" dxfId="54" priority="17" operator="between">
      <formula>60.5</formula>
      <formula>80.4</formula>
    </cfRule>
    <cfRule type="cellIs" dxfId="53" priority="18" operator="between">
      <formula>40.5</formula>
      <formula>60.4</formula>
    </cfRule>
    <cfRule type="cellIs" dxfId="52" priority="19" operator="between">
      <formula>20.5</formula>
      <formula>40.4</formula>
    </cfRule>
    <cfRule type="cellIs" dxfId="51" priority="20" operator="between">
      <formula>0.1</formula>
      <formula>20.4</formula>
    </cfRule>
  </conditionalFormatting>
  <conditionalFormatting sqref="N44:N60 F44:G44 F48:G49 F53:G54 F56:G56 F59:G60">
    <cfRule type="cellIs" dxfId="50" priority="11" operator="between">
      <formula>80.5</formula>
      <formula>100</formula>
    </cfRule>
    <cfRule type="cellIs" dxfId="49" priority="12" operator="between">
      <formula>60.5</formula>
      <formula>80.4</formula>
    </cfRule>
    <cfRule type="cellIs" dxfId="48" priority="13" operator="between">
      <formula>40.5</formula>
      <formula>60.4</formula>
    </cfRule>
    <cfRule type="cellIs" dxfId="47" priority="14" operator="between">
      <formula>20.5</formula>
      <formula>40.4</formula>
    </cfRule>
    <cfRule type="cellIs" dxfId="46" priority="15" operator="between">
      <formula>0.1</formula>
      <formula>20.4</formula>
    </cfRule>
  </conditionalFormatting>
  <conditionalFormatting sqref="F45:F47 F50:F52 F55 F57:F58">
    <cfRule type="cellIs" dxfId="45" priority="6" operator="between">
      <formula>80.5</formula>
      <formula>100</formula>
    </cfRule>
    <cfRule type="cellIs" dxfId="44" priority="7" operator="between">
      <formula>60.5</formula>
      <formula>80.4</formula>
    </cfRule>
    <cfRule type="cellIs" dxfId="43" priority="8" operator="between">
      <formula>40.5</formula>
      <formula>60.4</formula>
    </cfRule>
    <cfRule type="cellIs" dxfId="42" priority="9" operator="between">
      <formula>20.5</formula>
      <formula>40.4</formula>
    </cfRule>
    <cfRule type="cellIs" dxfId="41" priority="10" operator="between">
      <formula>0.1</formula>
      <formula>20.4</formula>
    </cfRule>
  </conditionalFormatting>
  <conditionalFormatting sqref="G57">
    <cfRule type="cellIs" dxfId="40" priority="1" operator="between">
      <formula>80.5</formula>
      <formula>100</formula>
    </cfRule>
    <cfRule type="cellIs" dxfId="39" priority="2" operator="between">
      <formula>60.5</formula>
      <formula>80.4</formula>
    </cfRule>
    <cfRule type="cellIs" dxfId="38" priority="3" operator="between">
      <formula>40.5</formula>
      <formula>60.4</formula>
    </cfRule>
    <cfRule type="cellIs" dxfId="37" priority="4" operator="between">
      <formula>20.5</formula>
      <formula>40.4</formula>
    </cfRule>
    <cfRule type="cellIs" dxfId="36" priority="5" operator="between">
      <formula>0.1</formula>
      <formula>20.4</formula>
    </cfRule>
  </conditionalFormatting>
  <dataValidations count="2">
    <dataValidation type="whole" operator="equal" allowBlank="1" showInputMessage="1" showErrorMessage="1" errorTitle="ATENCIÓN" error="No se pueden modificar datos aquí" sqref="D31:D46 G31:L43" xr:uid="{00000000-0002-0000-0600-000000000000}">
      <formula1>5.78457874578547E+23</formula1>
    </dataValidation>
    <dataValidation type="whole" operator="equal" allowBlank="1" showInputMessage="1" showErrorMessage="1" errorTitle="ERROR." error="NO DEBE MODIFICAR ESTAS CELDAS" sqref="D11:M30" xr:uid="{00000000-0002-0000-0600-000001000000}">
      <formula1>87777777777777700000</formula1>
    </dataValidation>
  </dataValidations>
  <pageMargins left="0.7" right="0.7" top="0.75" bottom="0.75" header="0.3" footer="0.3"/>
  <pageSetup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55"/>
  <sheetViews>
    <sheetView showGridLines="0" zoomScale="60" zoomScaleNormal="60" workbookViewId="0">
      <selection activeCell="L58" sqref="L58"/>
    </sheetView>
  </sheetViews>
  <sheetFormatPr baseColWidth="10" defaultColWidth="11.453125" defaultRowHeight="14"/>
  <cols>
    <col min="1" max="1" width="1.1796875" style="169" customWidth="1"/>
    <col min="2" max="2" width="0.81640625" style="169" customWidth="1"/>
    <col min="3" max="3" width="6" style="169" customWidth="1"/>
    <col min="4" max="4" width="17.81640625" style="169" customWidth="1"/>
    <col min="5" max="5" width="53.81640625" style="169" customWidth="1"/>
    <col min="6" max="6" width="0.81640625" style="169" customWidth="1"/>
    <col min="7" max="7" width="3" style="169" customWidth="1"/>
    <col min="8" max="8" width="106.1796875" style="169" hidden="1" customWidth="1"/>
    <col min="9" max="9" width="0.81640625" style="169" customWidth="1"/>
    <col min="10" max="10" width="36" style="169" customWidth="1"/>
    <col min="11" max="11" width="0.81640625" style="169" customWidth="1"/>
    <col min="12" max="12" width="36" style="169" customWidth="1"/>
    <col min="13" max="13" width="0.81640625" style="169" customWidth="1"/>
    <col min="14" max="14" width="36" style="169" customWidth="1"/>
    <col min="15" max="15" width="0.81640625" style="169" customWidth="1"/>
    <col min="16" max="16" width="36" style="169" customWidth="1"/>
    <col min="17" max="17" width="1.1796875" style="169" customWidth="1"/>
    <col min="18" max="18" width="3.81640625" style="169" customWidth="1"/>
    <col min="19" max="19" width="1.1796875" style="169" customWidth="1"/>
    <col min="20" max="16384" width="11.453125" style="169"/>
  </cols>
  <sheetData>
    <row r="1" spans="2:17" ht="8.25" customHeight="1"/>
    <row r="2" spans="2:17" ht="82.5" hidden="1" customHeight="1">
      <c r="B2" s="465"/>
      <c r="C2" s="466"/>
      <c r="D2" s="466"/>
      <c r="E2" s="466"/>
      <c r="F2" s="466"/>
      <c r="G2" s="466"/>
      <c r="H2" s="466"/>
      <c r="I2" s="466"/>
      <c r="J2" s="466"/>
      <c r="K2" s="466"/>
      <c r="L2" s="466"/>
      <c r="M2" s="466"/>
      <c r="N2" s="466"/>
      <c r="O2" s="466"/>
      <c r="P2" s="466"/>
      <c r="Q2" s="467"/>
    </row>
    <row r="3" spans="2:17" ht="4.5" customHeight="1">
      <c r="B3" s="468"/>
      <c r="C3" s="172"/>
      <c r="D3" s="172"/>
      <c r="E3" s="172"/>
      <c r="F3" s="172"/>
      <c r="G3" s="172"/>
      <c r="H3" s="172"/>
      <c r="I3" s="172"/>
      <c r="J3" s="172"/>
      <c r="K3" s="172"/>
      <c r="L3" s="172"/>
      <c r="M3" s="172"/>
      <c r="N3" s="172"/>
      <c r="O3" s="172"/>
      <c r="P3" s="172"/>
      <c r="Q3" s="469"/>
    </row>
    <row r="4" spans="2:17" ht="34.5" customHeight="1">
      <c r="B4" s="170"/>
      <c r="C4" s="852" t="s">
        <v>1183</v>
      </c>
      <c r="D4" s="853"/>
      <c r="E4" s="853"/>
      <c r="F4" s="853"/>
      <c r="G4" s="853"/>
      <c r="H4" s="853"/>
      <c r="I4" s="853"/>
      <c r="J4" s="853"/>
      <c r="K4" s="853"/>
      <c r="L4" s="853"/>
      <c r="M4" s="853"/>
      <c r="N4" s="853"/>
      <c r="O4" s="853"/>
      <c r="P4" s="854"/>
      <c r="Q4" s="171"/>
    </row>
    <row r="5" spans="2:17" ht="5.25" customHeight="1">
      <c r="B5" s="170"/>
      <c r="C5" s="172"/>
      <c r="D5" s="172"/>
      <c r="E5" s="855"/>
      <c r="F5" s="855"/>
      <c r="G5" s="173"/>
      <c r="H5" s="174"/>
      <c r="I5" s="172"/>
      <c r="J5" s="172"/>
      <c r="K5" s="173"/>
      <c r="L5" s="174"/>
      <c r="M5" s="173"/>
      <c r="N5" s="174"/>
      <c r="O5" s="173"/>
      <c r="P5" s="174"/>
      <c r="Q5" s="171"/>
    </row>
    <row r="6" spans="2:17" ht="26.25" customHeight="1">
      <c r="B6" s="170"/>
      <c r="C6" s="856" t="s">
        <v>850</v>
      </c>
      <c r="D6" s="857"/>
      <c r="E6" s="857"/>
      <c r="F6" s="858"/>
      <c r="G6" s="175"/>
      <c r="H6" s="176"/>
      <c r="I6" s="859">
        <v>5</v>
      </c>
      <c r="J6" s="860"/>
      <c r="K6" s="177"/>
      <c r="L6" s="861">
        <v>6</v>
      </c>
      <c r="M6" s="178"/>
      <c r="N6" s="862">
        <v>7</v>
      </c>
      <c r="O6" s="178"/>
      <c r="P6" s="863">
        <v>8</v>
      </c>
      <c r="Q6" s="171"/>
    </row>
    <row r="7" spans="2:17" ht="5.25" customHeight="1">
      <c r="B7" s="170"/>
      <c r="C7" s="179"/>
      <c r="D7" s="179"/>
      <c r="E7" s="844"/>
      <c r="F7" s="844"/>
      <c r="G7" s="175"/>
      <c r="H7" s="176"/>
      <c r="I7" s="859"/>
      <c r="J7" s="860"/>
      <c r="K7" s="177"/>
      <c r="L7" s="861"/>
      <c r="M7" s="178"/>
      <c r="N7" s="862"/>
      <c r="O7" s="178"/>
      <c r="P7" s="863"/>
      <c r="Q7" s="171"/>
    </row>
    <row r="8" spans="2:17" ht="31.5" customHeight="1">
      <c r="B8" s="170"/>
      <c r="C8" s="864">
        <v>1</v>
      </c>
      <c r="D8" s="866" t="s">
        <v>928</v>
      </c>
      <c r="E8" s="848" t="s">
        <v>999</v>
      </c>
      <c r="F8" s="849"/>
      <c r="G8" s="175"/>
      <c r="H8" s="176"/>
      <c r="I8" s="859"/>
      <c r="J8" s="860"/>
      <c r="K8" s="177"/>
      <c r="L8" s="861"/>
      <c r="M8" s="178"/>
      <c r="N8" s="862"/>
      <c r="O8" s="178"/>
      <c r="P8" s="863"/>
      <c r="Q8" s="171"/>
    </row>
    <row r="9" spans="2:17" ht="104.25" customHeight="1">
      <c r="B9" s="170"/>
      <c r="C9" s="865"/>
      <c r="D9" s="867"/>
      <c r="E9" s="868" t="str">
        <f>IF('Resultados Rutas'!E31=0,"",VLOOKUP('Resultados Rutas'!$E$31,'Resultados Rutas'!$E$11:$F$27,2,FALSE))</f>
        <v>RUTA DE LA CALIDAD
La cultura de hacer las cosas bien</v>
      </c>
      <c r="F9" s="869"/>
      <c r="G9" s="175"/>
      <c r="H9" s="176"/>
      <c r="I9" s="873" t="s">
        <v>852</v>
      </c>
      <c r="J9" s="874"/>
      <c r="K9" s="180"/>
      <c r="L9" s="181" t="s">
        <v>853</v>
      </c>
      <c r="M9" s="182"/>
      <c r="N9" s="181" t="s">
        <v>854</v>
      </c>
      <c r="O9" s="182"/>
      <c r="P9" s="181" t="s">
        <v>855</v>
      </c>
      <c r="Q9" s="171"/>
    </row>
    <row r="10" spans="2:17" ht="5.25" customHeight="1">
      <c r="B10" s="170"/>
      <c r="C10" s="179"/>
      <c r="D10" s="179"/>
      <c r="E10" s="844"/>
      <c r="F10" s="844"/>
      <c r="G10" s="175"/>
      <c r="H10" s="176"/>
      <c r="I10" s="875" t="s">
        <v>1211</v>
      </c>
      <c r="J10" s="876"/>
      <c r="K10" s="180"/>
      <c r="L10" s="840" t="s">
        <v>1213</v>
      </c>
      <c r="M10" s="182"/>
      <c r="N10" s="838" t="s">
        <v>1215</v>
      </c>
      <c r="O10" s="182"/>
      <c r="P10" s="840"/>
      <c r="Q10" s="171"/>
    </row>
    <row r="11" spans="2:17" ht="17.25" customHeight="1">
      <c r="B11" s="170"/>
      <c r="C11" s="870">
        <v>2</v>
      </c>
      <c r="D11" s="845" t="s">
        <v>879</v>
      </c>
      <c r="E11" s="848" t="s">
        <v>856</v>
      </c>
      <c r="F11" s="849"/>
      <c r="G11" s="175"/>
      <c r="H11" s="176"/>
      <c r="I11" s="826"/>
      <c r="J11" s="833"/>
      <c r="K11" s="180"/>
      <c r="L11" s="840"/>
      <c r="M11" s="182"/>
      <c r="N11" s="838"/>
      <c r="O11" s="182"/>
      <c r="P11" s="840"/>
      <c r="Q11" s="171"/>
    </row>
    <row r="12" spans="2:17" ht="32.15" customHeight="1">
      <c r="B12" s="170"/>
      <c r="C12" s="871"/>
      <c r="D12" s="846"/>
      <c r="E12" s="850" t="s">
        <v>858</v>
      </c>
      <c r="F12" s="851"/>
      <c r="G12" s="175"/>
      <c r="H12" s="176"/>
      <c r="I12" s="826"/>
      <c r="J12" s="833"/>
      <c r="K12" s="180"/>
      <c r="L12" s="840"/>
      <c r="M12" s="182"/>
      <c r="N12" s="838"/>
      <c r="O12" s="182"/>
      <c r="P12" s="840"/>
      <c r="Q12" s="171"/>
    </row>
    <row r="13" spans="2:17" ht="32.15" customHeight="1">
      <c r="B13" s="170"/>
      <c r="C13" s="871"/>
      <c r="D13" s="846"/>
      <c r="E13" s="850" t="s">
        <v>873</v>
      </c>
      <c r="F13" s="851"/>
      <c r="G13" s="175"/>
      <c r="H13" s="176"/>
      <c r="I13" s="827"/>
      <c r="J13" s="834"/>
      <c r="K13" s="180"/>
      <c r="L13" s="841"/>
      <c r="M13" s="182"/>
      <c r="N13" s="839"/>
      <c r="O13" s="182"/>
      <c r="P13" s="841"/>
      <c r="Q13" s="171"/>
    </row>
    <row r="14" spans="2:17" ht="44.25" customHeight="1">
      <c r="B14" s="170"/>
      <c r="C14" s="872"/>
      <c r="D14" s="847"/>
      <c r="E14" s="842" t="s">
        <v>876</v>
      </c>
      <c r="F14" s="843"/>
      <c r="G14" s="175"/>
      <c r="H14" s="176"/>
      <c r="I14" s="825" t="s">
        <v>72</v>
      </c>
      <c r="J14" s="832"/>
      <c r="K14" s="493"/>
      <c r="L14" s="825" t="s">
        <v>1214</v>
      </c>
      <c r="M14" s="182"/>
      <c r="N14" s="835" t="s">
        <v>1215</v>
      </c>
      <c r="O14" s="182"/>
      <c r="P14" s="828"/>
      <c r="Q14" s="171"/>
    </row>
    <row r="15" spans="2:17" ht="5.25" customHeight="1">
      <c r="B15" s="170"/>
      <c r="C15" s="179"/>
      <c r="D15" s="179"/>
      <c r="E15" s="844"/>
      <c r="F15" s="844"/>
      <c r="G15" s="175"/>
      <c r="H15" s="176"/>
      <c r="I15" s="826"/>
      <c r="J15" s="833"/>
      <c r="K15" s="493"/>
      <c r="L15" s="826"/>
      <c r="M15" s="182"/>
      <c r="N15" s="836"/>
      <c r="O15" s="182"/>
      <c r="P15" s="829"/>
      <c r="Q15" s="171"/>
    </row>
    <row r="16" spans="2:17" ht="37.5" customHeight="1">
      <c r="B16" s="170"/>
      <c r="C16" s="183">
        <v>3</v>
      </c>
      <c r="D16" s="823" t="s">
        <v>859</v>
      </c>
      <c r="E16" s="823"/>
      <c r="F16" s="824"/>
      <c r="G16" s="175"/>
      <c r="H16" s="176"/>
      <c r="I16" s="826"/>
      <c r="J16" s="833"/>
      <c r="K16" s="493"/>
      <c r="L16" s="826"/>
      <c r="M16" s="182"/>
      <c r="N16" s="836"/>
      <c r="O16" s="182"/>
      <c r="P16" s="829"/>
      <c r="Q16" s="171"/>
    </row>
    <row r="17" spans="2:17" ht="5.25" customHeight="1">
      <c r="B17" s="170"/>
      <c r="C17" s="179"/>
      <c r="D17" s="184"/>
      <c r="E17" s="831"/>
      <c r="F17" s="831"/>
      <c r="G17" s="175"/>
      <c r="H17" s="176"/>
      <c r="I17" s="827"/>
      <c r="J17" s="834"/>
      <c r="K17" s="493"/>
      <c r="L17" s="827"/>
      <c r="M17" s="185"/>
      <c r="N17" s="837"/>
      <c r="O17" s="185"/>
      <c r="P17" s="830"/>
      <c r="Q17" s="171"/>
    </row>
    <row r="18" spans="2:17" ht="37.5" customHeight="1">
      <c r="B18" s="186"/>
      <c r="C18" s="187">
        <v>4</v>
      </c>
      <c r="D18" s="823" t="s">
        <v>1148</v>
      </c>
      <c r="E18" s="823"/>
      <c r="F18" s="824"/>
      <c r="G18" s="188"/>
      <c r="H18" s="176"/>
      <c r="I18" s="825" t="s">
        <v>16</v>
      </c>
      <c r="J18" s="832"/>
      <c r="K18" s="493"/>
      <c r="L18" s="825" t="s">
        <v>1212</v>
      </c>
      <c r="M18" s="182"/>
      <c r="N18" s="835" t="s">
        <v>1216</v>
      </c>
      <c r="O18" s="182"/>
      <c r="P18" s="828"/>
      <c r="Q18" s="171"/>
    </row>
    <row r="19" spans="2:17" ht="5.25" customHeight="1">
      <c r="B19" s="170"/>
      <c r="C19" s="179"/>
      <c r="D19" s="198"/>
      <c r="E19" s="822"/>
      <c r="F19" s="822"/>
      <c r="G19" s="175"/>
      <c r="H19" s="176"/>
      <c r="I19" s="826"/>
      <c r="J19" s="833"/>
      <c r="K19" s="493"/>
      <c r="L19" s="826"/>
      <c r="M19" s="182"/>
      <c r="N19" s="836"/>
      <c r="O19" s="182"/>
      <c r="P19" s="829"/>
      <c r="Q19" s="171"/>
    </row>
    <row r="20" spans="2:17" ht="37.5" customHeight="1">
      <c r="B20" s="186"/>
      <c r="C20" s="189">
        <v>5</v>
      </c>
      <c r="D20" s="823" t="s">
        <v>860</v>
      </c>
      <c r="E20" s="823"/>
      <c r="F20" s="824"/>
      <c r="G20" s="188"/>
      <c r="H20" s="176"/>
      <c r="I20" s="826"/>
      <c r="J20" s="833"/>
      <c r="K20" s="493"/>
      <c r="L20" s="826"/>
      <c r="M20" s="182"/>
      <c r="N20" s="836"/>
      <c r="O20" s="182"/>
      <c r="P20" s="829"/>
      <c r="Q20" s="171"/>
    </row>
    <row r="21" spans="2:17" ht="5.25" customHeight="1">
      <c r="B21" s="170"/>
      <c r="C21" s="179"/>
      <c r="D21" s="198"/>
      <c r="E21" s="822"/>
      <c r="F21" s="822"/>
      <c r="G21" s="175"/>
      <c r="H21" s="176"/>
      <c r="I21" s="827"/>
      <c r="J21" s="834"/>
      <c r="K21" s="493"/>
      <c r="L21" s="827"/>
      <c r="M21" s="185"/>
      <c r="N21" s="837"/>
      <c r="O21" s="185"/>
      <c r="P21" s="830"/>
      <c r="Q21" s="171"/>
    </row>
    <row r="22" spans="2:17" ht="37.5" customHeight="1">
      <c r="B22" s="186"/>
      <c r="C22" s="190">
        <v>6</v>
      </c>
      <c r="D22" s="823" t="s">
        <v>861</v>
      </c>
      <c r="E22" s="823"/>
      <c r="F22" s="824"/>
      <c r="G22" s="188"/>
      <c r="H22" s="176"/>
      <c r="I22" s="825" t="s">
        <v>1219</v>
      </c>
      <c r="J22" s="832"/>
      <c r="K22" s="493"/>
      <c r="L22" s="825" t="s">
        <v>1220</v>
      </c>
      <c r="M22" s="182"/>
      <c r="N22" s="825" t="s">
        <v>1218</v>
      </c>
      <c r="O22" s="182"/>
      <c r="P22" s="828"/>
      <c r="Q22" s="171"/>
    </row>
    <row r="23" spans="2:17" ht="5.25" customHeight="1">
      <c r="B23" s="170"/>
      <c r="C23" s="179"/>
      <c r="D23" s="184"/>
      <c r="E23" s="831"/>
      <c r="F23" s="831"/>
      <c r="G23" s="175"/>
      <c r="H23" s="176"/>
      <c r="I23" s="826"/>
      <c r="J23" s="833"/>
      <c r="K23" s="493"/>
      <c r="L23" s="826"/>
      <c r="M23" s="182"/>
      <c r="N23" s="826"/>
      <c r="O23" s="182"/>
      <c r="P23" s="829"/>
      <c r="Q23" s="171"/>
    </row>
    <row r="24" spans="2:17" ht="82.25" customHeight="1">
      <c r="B24" s="186"/>
      <c r="C24" s="191">
        <v>7</v>
      </c>
      <c r="D24" s="823" t="s">
        <v>862</v>
      </c>
      <c r="E24" s="823"/>
      <c r="F24" s="824"/>
      <c r="G24" s="188"/>
      <c r="H24" s="176"/>
      <c r="I24" s="826"/>
      <c r="J24" s="833"/>
      <c r="K24" s="493"/>
      <c r="L24" s="826"/>
      <c r="M24" s="182"/>
      <c r="N24" s="826"/>
      <c r="O24" s="182"/>
      <c r="P24" s="829"/>
      <c r="Q24" s="171"/>
    </row>
    <row r="25" spans="2:17" ht="5.25" customHeight="1">
      <c r="B25" s="170"/>
      <c r="C25" s="179"/>
      <c r="D25" s="198"/>
      <c r="E25" s="822"/>
      <c r="F25" s="822"/>
      <c r="G25" s="175"/>
      <c r="H25" s="176"/>
      <c r="I25" s="827"/>
      <c r="J25" s="834"/>
      <c r="K25" s="493"/>
      <c r="L25" s="827"/>
      <c r="M25" s="185"/>
      <c r="N25" s="827"/>
      <c r="O25" s="185"/>
      <c r="P25" s="830"/>
      <c r="Q25" s="171"/>
    </row>
    <row r="26" spans="2:17" ht="37.5" customHeight="1">
      <c r="B26" s="186"/>
      <c r="C26" s="192">
        <v>8</v>
      </c>
      <c r="D26" s="823" t="s">
        <v>863</v>
      </c>
      <c r="E26" s="823"/>
      <c r="F26" s="824"/>
      <c r="G26" s="188"/>
      <c r="H26" s="176"/>
      <c r="I26" s="825" t="s">
        <v>1217</v>
      </c>
      <c r="J26" s="832"/>
      <c r="K26" s="496"/>
      <c r="L26" s="828" t="s">
        <v>1752</v>
      </c>
      <c r="M26" s="182"/>
      <c r="N26" s="825" t="s">
        <v>1218</v>
      </c>
      <c r="O26" s="182"/>
      <c r="P26" s="820"/>
      <c r="Q26" s="171"/>
    </row>
    <row r="27" spans="2:17" ht="5.25" customHeight="1">
      <c r="B27" s="170"/>
      <c r="C27" s="179"/>
      <c r="D27" s="198"/>
      <c r="E27" s="822"/>
      <c r="F27" s="822"/>
      <c r="G27" s="175"/>
      <c r="H27" s="176"/>
      <c r="I27" s="826"/>
      <c r="J27" s="833"/>
      <c r="K27" s="496"/>
      <c r="L27" s="829"/>
      <c r="M27" s="182"/>
      <c r="N27" s="826"/>
      <c r="O27" s="182"/>
      <c r="P27" s="820"/>
      <c r="Q27" s="171"/>
    </row>
    <row r="28" spans="2:17" ht="37.5" customHeight="1">
      <c r="B28" s="186"/>
      <c r="C28" s="193">
        <v>9</v>
      </c>
      <c r="D28" s="823" t="s">
        <v>880</v>
      </c>
      <c r="E28" s="823"/>
      <c r="F28" s="824"/>
      <c r="G28" s="188"/>
      <c r="H28" s="176"/>
      <c r="I28" s="826"/>
      <c r="J28" s="833"/>
      <c r="K28" s="496"/>
      <c r="L28" s="829"/>
      <c r="M28" s="182"/>
      <c r="N28" s="826"/>
      <c r="O28" s="182"/>
      <c r="P28" s="821"/>
      <c r="Q28" s="171"/>
    </row>
    <row r="29" spans="2:17" ht="4.5" customHeight="1" thickBot="1">
      <c r="B29" s="194"/>
      <c r="C29" s="195"/>
      <c r="D29" s="195"/>
      <c r="E29" s="195"/>
      <c r="F29" s="195"/>
      <c r="G29" s="196"/>
      <c r="H29" s="195"/>
      <c r="I29" s="827"/>
      <c r="J29" s="834"/>
      <c r="K29" s="496"/>
      <c r="L29" s="830"/>
      <c r="M29" s="185"/>
      <c r="N29" s="827"/>
      <c r="O29" s="196"/>
      <c r="P29" s="195"/>
      <c r="Q29" s="197"/>
    </row>
    <row r="35" spans="5:13" ht="3.75" customHeight="1"/>
    <row r="36" spans="5:13" ht="19.5" customHeight="1">
      <c r="H36" s="119" t="s">
        <v>851</v>
      </c>
    </row>
    <row r="37" spans="5:13" ht="19.5" customHeight="1">
      <c r="E37" s="122" t="s">
        <v>908</v>
      </c>
      <c r="H37" s="119" t="s">
        <v>864</v>
      </c>
      <c r="J37" s="814" t="s">
        <v>895</v>
      </c>
      <c r="K37" s="814"/>
      <c r="L37" s="814" t="s">
        <v>229</v>
      </c>
      <c r="M37" s="814"/>
    </row>
    <row r="38" spans="5:13" ht="19.5" customHeight="1">
      <c r="H38" s="119" t="s">
        <v>865</v>
      </c>
    </row>
    <row r="39" spans="5:13" ht="19.5" customHeight="1">
      <c r="H39" s="119" t="s">
        <v>866</v>
      </c>
    </row>
    <row r="40" spans="5:13" ht="19.5" customHeight="1">
      <c r="H40" s="120" t="s">
        <v>867</v>
      </c>
    </row>
    <row r="41" spans="5:13" ht="19.5" customHeight="1">
      <c r="H41" s="50"/>
    </row>
    <row r="42" spans="5:13" ht="19.5" customHeight="1">
      <c r="H42" s="50"/>
    </row>
    <row r="43" spans="5:13">
      <c r="H43" s="127" t="s">
        <v>868</v>
      </c>
    </row>
    <row r="44" spans="5:13" ht="15" customHeight="1">
      <c r="H44" s="127" t="s">
        <v>869</v>
      </c>
    </row>
    <row r="45" spans="5:13">
      <c r="H45" s="128" t="s">
        <v>870</v>
      </c>
    </row>
    <row r="46" spans="5:13">
      <c r="H46" s="128" t="s">
        <v>858</v>
      </c>
    </row>
    <row r="47" spans="5:13">
      <c r="H47" s="127" t="s">
        <v>871</v>
      </c>
    </row>
    <row r="48" spans="5:13" ht="15" customHeight="1">
      <c r="H48" s="127" t="s">
        <v>857</v>
      </c>
    </row>
    <row r="49" spans="8:8">
      <c r="H49" s="128" t="s">
        <v>872</v>
      </c>
    </row>
    <row r="50" spans="8:8">
      <c r="H50" s="128" t="s">
        <v>873</v>
      </c>
    </row>
    <row r="51" spans="8:8">
      <c r="H51" s="130" t="s">
        <v>874</v>
      </c>
    </row>
    <row r="52" spans="8:8">
      <c r="H52" s="130" t="s">
        <v>875</v>
      </c>
    </row>
    <row r="53" spans="8:8">
      <c r="H53" s="129" t="s">
        <v>876</v>
      </c>
    </row>
    <row r="54" spans="8:8">
      <c r="H54" s="129" t="s">
        <v>877</v>
      </c>
    </row>
    <row r="55" spans="8:8">
      <c r="H55" s="129" t="s">
        <v>878</v>
      </c>
    </row>
  </sheetData>
  <mergeCells count="56">
    <mergeCell ref="C11:C14"/>
    <mergeCell ref="E10:F10"/>
    <mergeCell ref="L37:M37"/>
    <mergeCell ref="J37:K37"/>
    <mergeCell ref="I9:J9"/>
    <mergeCell ref="I10:J13"/>
    <mergeCell ref="L10:L13"/>
    <mergeCell ref="D18:F18"/>
    <mergeCell ref="I18:J21"/>
    <mergeCell ref="L18:L21"/>
    <mergeCell ref="D22:F22"/>
    <mergeCell ref="I22:J25"/>
    <mergeCell ref="L22:L25"/>
    <mergeCell ref="D26:F26"/>
    <mergeCell ref="C4:P4"/>
    <mergeCell ref="E5:F5"/>
    <mergeCell ref="C6:F6"/>
    <mergeCell ref="I6:J8"/>
    <mergeCell ref="L6:L8"/>
    <mergeCell ref="N6:N8"/>
    <mergeCell ref="P6:P8"/>
    <mergeCell ref="E7:F7"/>
    <mergeCell ref="C8:C9"/>
    <mergeCell ref="D8:D9"/>
    <mergeCell ref="E8:F8"/>
    <mergeCell ref="E9:F9"/>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N18:N21"/>
    <mergeCell ref="P18:P21"/>
    <mergeCell ref="E19:F19"/>
    <mergeCell ref="D20:F20"/>
    <mergeCell ref="E21:F21"/>
    <mergeCell ref="P26:P28"/>
    <mergeCell ref="E27:F27"/>
    <mergeCell ref="D28:F28"/>
    <mergeCell ref="N22:N25"/>
    <mergeCell ref="P22:P25"/>
    <mergeCell ref="E23:F23"/>
    <mergeCell ref="D24:F24"/>
    <mergeCell ref="E25:F25"/>
    <mergeCell ref="I26:J29"/>
    <mergeCell ref="L26:L29"/>
    <mergeCell ref="N26:N29"/>
  </mergeCells>
  <dataValidations count="3">
    <dataValidation type="list" allowBlank="1" showInputMessage="1" showErrorMessage="1" errorTitle="ATENCIÓN!" error="Debe escoger una de las opciones de la lista" sqref="E12:E15" xr:uid="{00000000-0002-0000-0700-000000000000}">
      <formula1>$H$43:$H$55</formula1>
    </dataValidation>
    <dataValidation type="list" allowBlank="1" showInputMessage="1" showErrorMessage="1" errorTitle="ATENCIÓN" error="No se pueden diligenciar datos aquí" sqref="E10" xr:uid="{00000000-0002-0000-0700-000001000000}">
      <formula1>$H$36:$H$40</formula1>
    </dataValidation>
    <dataValidation operator="equal" allowBlank="1" showInputMessage="1" showErrorMessage="1" errorTitle="ATENCIÓN" error="No se pueden modificar datos aquí" sqref="H36:H40" xr:uid="{00000000-0002-0000-0700-00000200000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48"/>
  <sheetViews>
    <sheetView showGridLines="0" zoomScale="70" zoomScaleNormal="70" workbookViewId="0">
      <pane xSplit="7" ySplit="11" topLeftCell="H28" activePane="bottomRight" state="frozen"/>
      <selection pane="topRight" activeCell="H1" sqref="H1"/>
      <selection pane="bottomLeft" activeCell="A12" sqref="A12"/>
      <selection pane="bottomRight" activeCell="J92" sqref="J92"/>
    </sheetView>
  </sheetViews>
  <sheetFormatPr baseColWidth="10" defaultColWidth="0" defaultRowHeight="14" zeroHeight="1"/>
  <cols>
    <col min="1" max="1" width="10" style="50" customWidth="1"/>
    <col min="2" max="2" width="3.453125" style="50" customWidth="1"/>
    <col min="3" max="3" width="7.1796875" style="50" customWidth="1"/>
    <col min="4" max="4" width="15.81640625" style="50" customWidth="1"/>
    <col min="5" max="5" width="14.81640625" style="50" customWidth="1"/>
    <col min="6" max="6" width="35.81640625" style="50" customWidth="1"/>
    <col min="7" max="7" width="25.81640625" style="50" hidden="1" customWidth="1"/>
    <col min="8" max="8" width="1" style="217" customWidth="1"/>
    <col min="9" max="10" width="12.81640625" style="162" customWidth="1"/>
    <col min="11" max="12" width="12" style="162" customWidth="1"/>
    <col min="13" max="20" width="12.81640625" style="162" customWidth="1"/>
    <col min="21" max="21" width="20.81640625" style="162" customWidth="1"/>
    <col min="22" max="22" width="0.81640625" style="50" customWidth="1"/>
    <col min="23" max="25" width="11.453125" style="50" customWidth="1"/>
    <col min="26" max="16384" width="11.453125" style="50" hidden="1"/>
  </cols>
  <sheetData>
    <row r="1" spans="2:24" ht="10.5" customHeight="1" thickBot="1"/>
    <row r="2" spans="2:24" ht="108" hidden="1" customHeight="1" thickBot="1">
      <c r="B2" s="218"/>
      <c r="C2" s="219"/>
      <c r="D2" s="219"/>
      <c r="E2" s="219"/>
      <c r="F2" s="219"/>
      <c r="G2" s="219"/>
      <c r="I2" s="220"/>
      <c r="J2" s="220"/>
      <c r="K2" s="220"/>
      <c r="L2" s="220"/>
      <c r="M2" s="220"/>
      <c r="N2" s="220"/>
      <c r="O2" s="220"/>
      <c r="P2" s="220"/>
      <c r="Q2" s="220"/>
      <c r="R2" s="220"/>
      <c r="S2" s="220"/>
      <c r="T2" s="220"/>
      <c r="U2" s="220"/>
      <c r="V2" s="221"/>
    </row>
    <row r="3" spans="2:24" s="162" customFormat="1" ht="6" customHeight="1">
      <c r="B3" s="209"/>
      <c r="C3" s="210"/>
      <c r="D3" s="210"/>
      <c r="E3" s="210"/>
      <c r="F3" s="210"/>
      <c r="G3" s="210"/>
      <c r="H3" s="239"/>
      <c r="I3" s="210"/>
      <c r="J3" s="210"/>
      <c r="K3" s="210"/>
      <c r="L3" s="210"/>
      <c r="M3" s="210"/>
      <c r="N3" s="210"/>
      <c r="O3" s="210"/>
      <c r="P3" s="210"/>
      <c r="Q3" s="210"/>
      <c r="R3" s="210"/>
      <c r="S3" s="210"/>
      <c r="T3" s="210"/>
      <c r="U3" s="240"/>
      <c r="V3" s="241"/>
    </row>
    <row r="4" spans="2:24" s="162" customFormat="1" ht="27.5">
      <c r="B4" s="211"/>
      <c r="C4" s="889"/>
      <c r="D4" s="889"/>
      <c r="E4" s="889"/>
      <c r="F4" s="890"/>
      <c r="G4" s="890"/>
      <c r="H4" s="890"/>
      <c r="I4" s="890"/>
      <c r="J4" s="890"/>
      <c r="K4" s="890"/>
      <c r="L4" s="890"/>
      <c r="M4" s="890"/>
      <c r="N4" s="890"/>
      <c r="O4" s="890"/>
      <c r="P4" s="890"/>
      <c r="Q4" s="890"/>
      <c r="R4" s="890"/>
      <c r="S4" s="890"/>
      <c r="T4" s="890"/>
      <c r="U4" s="891"/>
      <c r="V4" s="242"/>
    </row>
    <row r="5" spans="2:24" s="162" customFormat="1" ht="5.25" customHeight="1" thickBot="1">
      <c r="B5" s="211"/>
      <c r="C5" s="81"/>
      <c r="D5" s="81"/>
      <c r="E5" s="81"/>
      <c r="F5" s="213"/>
      <c r="G5" s="213"/>
      <c r="H5" s="216"/>
      <c r="I5" s="213"/>
      <c r="J5" s="213"/>
      <c r="K5" s="213"/>
      <c r="L5" s="213"/>
      <c r="M5" s="213"/>
      <c r="N5" s="213"/>
      <c r="O5" s="213"/>
      <c r="P5" s="213"/>
      <c r="Q5" s="213"/>
      <c r="R5" s="213"/>
      <c r="S5" s="213"/>
      <c r="T5" s="213"/>
      <c r="U5" s="212"/>
      <c r="V5" s="242"/>
    </row>
    <row r="6" spans="2:24" s="214" customFormat="1" ht="44.25" customHeight="1">
      <c r="B6" s="215"/>
      <c r="C6" s="879" t="s">
        <v>849</v>
      </c>
      <c r="D6" s="880"/>
      <c r="E6" s="881"/>
      <c r="F6" s="881"/>
      <c r="G6" s="882"/>
      <c r="H6" s="222"/>
      <c r="I6" s="918" t="s">
        <v>885</v>
      </c>
      <c r="J6" s="919"/>
      <c r="K6" s="919"/>
      <c r="L6" s="920"/>
      <c r="M6" s="921" t="s">
        <v>886</v>
      </c>
      <c r="N6" s="919"/>
      <c r="O6" s="919"/>
      <c r="P6" s="920"/>
      <c r="Q6" s="877" t="s">
        <v>884</v>
      </c>
      <c r="R6" s="878"/>
      <c r="S6" s="877" t="s">
        <v>887</v>
      </c>
      <c r="T6" s="878"/>
      <c r="U6" s="405" t="s">
        <v>1151</v>
      </c>
      <c r="V6" s="243"/>
    </row>
    <row r="7" spans="2:24" s="214" customFormat="1" ht="15.75" hidden="1" customHeight="1">
      <c r="B7" s="215"/>
      <c r="C7" s="883"/>
      <c r="D7" s="884"/>
      <c r="E7" s="884"/>
      <c r="F7" s="884"/>
      <c r="G7" s="885"/>
      <c r="H7" s="222"/>
      <c r="I7" s="223"/>
      <c r="J7" s="224"/>
      <c r="K7" s="224"/>
      <c r="L7" s="225"/>
      <c r="M7" s="226"/>
      <c r="N7" s="224"/>
      <c r="O7" s="224"/>
      <c r="P7" s="225"/>
      <c r="Q7" s="226"/>
      <c r="R7" s="224"/>
      <c r="S7" s="224"/>
      <c r="T7" s="225"/>
      <c r="U7" s="227"/>
      <c r="V7" s="243"/>
    </row>
    <row r="8" spans="2:24" s="214" customFormat="1" ht="51" customHeight="1" thickBot="1">
      <c r="B8" s="215"/>
      <c r="C8" s="886"/>
      <c r="D8" s="887"/>
      <c r="E8" s="887"/>
      <c r="F8" s="887"/>
      <c r="G8" s="888"/>
      <c r="H8" s="222"/>
      <c r="I8" s="228" t="s">
        <v>816</v>
      </c>
      <c r="J8" s="229" t="s">
        <v>817</v>
      </c>
      <c r="K8" s="229" t="s">
        <v>818</v>
      </c>
      <c r="L8" s="230" t="s">
        <v>819</v>
      </c>
      <c r="M8" s="231" t="s">
        <v>820</v>
      </c>
      <c r="N8" s="229" t="s">
        <v>821</v>
      </c>
      <c r="O8" s="229" t="s">
        <v>822</v>
      </c>
      <c r="P8" s="230" t="s">
        <v>823</v>
      </c>
      <c r="Q8" s="231" t="s">
        <v>824</v>
      </c>
      <c r="R8" s="230" t="s">
        <v>825</v>
      </c>
      <c r="S8" s="231" t="s">
        <v>826</v>
      </c>
      <c r="T8" s="230" t="s">
        <v>827</v>
      </c>
      <c r="U8" s="232" t="s">
        <v>828</v>
      </c>
      <c r="V8" s="243"/>
    </row>
    <row r="9" spans="2:24" ht="5.25" customHeight="1">
      <c r="B9" s="51"/>
      <c r="C9" s="53"/>
      <c r="D9" s="53"/>
      <c r="E9" s="53"/>
      <c r="F9" s="53"/>
      <c r="G9" s="53"/>
      <c r="I9" s="53"/>
      <c r="J9" s="213"/>
      <c r="K9" s="213"/>
      <c r="L9" s="213"/>
      <c r="M9" s="213"/>
      <c r="N9" s="213"/>
      <c r="O9" s="213"/>
      <c r="P9" s="213"/>
      <c r="Q9" s="213"/>
      <c r="R9" s="213"/>
      <c r="S9" s="213"/>
      <c r="T9" s="213"/>
      <c r="U9" s="213"/>
      <c r="V9" s="242"/>
      <c r="W9" s="53"/>
      <c r="X9" s="53"/>
    </row>
    <row r="10" spans="2:24" ht="32.25" customHeight="1">
      <c r="B10" s="244"/>
      <c r="C10" s="892" t="s">
        <v>919</v>
      </c>
      <c r="D10" s="893"/>
      <c r="E10" s="893"/>
      <c r="F10" s="894"/>
      <c r="G10" s="916" t="s">
        <v>139</v>
      </c>
      <c r="H10" s="233"/>
      <c r="I10" s="205"/>
      <c r="J10" s="206"/>
      <c r="K10" s="206"/>
      <c r="L10" s="206"/>
      <c r="M10" s="206"/>
      <c r="N10" s="206"/>
      <c r="O10" s="206"/>
      <c r="P10" s="206"/>
      <c r="Q10" s="206"/>
      <c r="R10" s="206"/>
      <c r="S10" s="206"/>
      <c r="T10" s="206"/>
      <c r="U10" s="207"/>
      <c r="V10" s="52"/>
    </row>
    <row r="11" spans="2:24" ht="13.5" customHeight="1">
      <c r="B11" s="244"/>
      <c r="C11" s="895"/>
      <c r="D11" s="896"/>
      <c r="E11" s="896"/>
      <c r="F11" s="897"/>
      <c r="G11" s="917"/>
      <c r="H11" s="233"/>
      <c r="I11" s="234"/>
      <c r="J11" s="235"/>
      <c r="K11" s="235"/>
      <c r="L11" s="235"/>
      <c r="M11" s="235"/>
      <c r="N11" s="235"/>
      <c r="O11" s="235"/>
      <c r="P11" s="235"/>
      <c r="Q11" s="235"/>
      <c r="R11" s="235"/>
      <c r="S11" s="235"/>
      <c r="T11" s="235"/>
      <c r="U11" s="248"/>
      <c r="V11" s="52"/>
    </row>
    <row r="12" spans="2:24" ht="50.15" customHeight="1">
      <c r="B12" s="244"/>
      <c r="C12" s="249">
        <v>1</v>
      </c>
      <c r="D12" s="922" t="s">
        <v>143</v>
      </c>
      <c r="E12" s="922"/>
      <c r="F12" s="922"/>
      <c r="G12" s="483" t="s">
        <v>3</v>
      </c>
      <c r="H12" s="236"/>
      <c r="I12" s="470"/>
      <c r="J12" s="470"/>
      <c r="K12" s="470"/>
      <c r="L12" s="470"/>
      <c r="M12" s="470"/>
      <c r="N12" s="471"/>
      <c r="O12" s="470"/>
      <c r="P12" s="470"/>
      <c r="Q12" s="470"/>
      <c r="R12" s="470"/>
      <c r="S12" s="472" t="s">
        <v>920</v>
      </c>
      <c r="T12" s="470" t="s">
        <v>920</v>
      </c>
      <c r="U12" s="470"/>
      <c r="V12" s="245"/>
    </row>
    <row r="13" spans="2:24" ht="50.15" customHeight="1">
      <c r="B13" s="244"/>
      <c r="C13" s="250">
        <v>2</v>
      </c>
      <c r="D13" s="898" t="s">
        <v>126</v>
      </c>
      <c r="E13" s="898"/>
      <c r="F13" s="898"/>
      <c r="G13" s="483" t="s">
        <v>88</v>
      </c>
      <c r="H13" s="236"/>
      <c r="I13" s="470"/>
      <c r="J13" s="470"/>
      <c r="K13" s="470"/>
      <c r="L13" s="470"/>
      <c r="M13" s="470"/>
      <c r="N13" s="470"/>
      <c r="O13" s="470"/>
      <c r="P13" s="470"/>
      <c r="Q13" s="470"/>
      <c r="R13" s="470"/>
      <c r="S13" s="470" t="s">
        <v>920</v>
      </c>
      <c r="T13" s="473" t="s">
        <v>920</v>
      </c>
      <c r="U13" s="470"/>
      <c r="V13" s="245"/>
    </row>
    <row r="14" spans="2:24" ht="50.15" customHeight="1">
      <c r="B14" s="244"/>
      <c r="C14" s="250">
        <v>3</v>
      </c>
      <c r="D14" s="898" t="s">
        <v>144</v>
      </c>
      <c r="E14" s="898"/>
      <c r="F14" s="898"/>
      <c r="G14" s="483" t="s">
        <v>89</v>
      </c>
      <c r="H14" s="236"/>
      <c r="I14" s="470"/>
      <c r="J14" s="470"/>
      <c r="K14" s="470"/>
      <c r="L14" s="470"/>
      <c r="M14" s="470"/>
      <c r="N14" s="473" t="s">
        <v>920</v>
      </c>
      <c r="O14" s="470"/>
      <c r="P14" s="473" t="s">
        <v>920</v>
      </c>
      <c r="Q14" s="473" t="s">
        <v>920</v>
      </c>
      <c r="R14" s="470"/>
      <c r="S14" s="470"/>
      <c r="T14" s="470"/>
      <c r="U14" s="470"/>
      <c r="V14" s="245"/>
      <c r="X14" s="125" t="s">
        <v>896</v>
      </c>
    </row>
    <row r="15" spans="2:24" ht="56.25" customHeight="1">
      <c r="B15" s="244"/>
      <c r="C15" s="251">
        <v>4</v>
      </c>
      <c r="D15" s="898" t="s">
        <v>127</v>
      </c>
      <c r="E15" s="898"/>
      <c r="F15" s="898"/>
      <c r="G15" s="484" t="s">
        <v>200</v>
      </c>
      <c r="H15" s="236"/>
      <c r="I15" s="474"/>
      <c r="J15" s="474"/>
      <c r="K15" s="474"/>
      <c r="L15" s="474"/>
      <c r="M15" s="474"/>
      <c r="N15" s="474"/>
      <c r="O15" s="474"/>
      <c r="P15" s="474"/>
      <c r="Q15" s="474"/>
      <c r="R15" s="474"/>
      <c r="S15" s="473" t="s">
        <v>920</v>
      </c>
      <c r="T15" s="474" t="s">
        <v>920</v>
      </c>
      <c r="U15" s="474"/>
      <c r="V15" s="245"/>
    </row>
    <row r="16" spans="2:24" ht="50.15" customHeight="1">
      <c r="B16" s="244"/>
      <c r="C16" s="250">
        <v>5</v>
      </c>
      <c r="D16" s="898" t="s">
        <v>188</v>
      </c>
      <c r="E16" s="898"/>
      <c r="F16" s="898"/>
      <c r="G16" s="483" t="s">
        <v>189</v>
      </c>
      <c r="H16" s="236"/>
      <c r="I16" s="470"/>
      <c r="J16" s="470"/>
      <c r="K16" s="470"/>
      <c r="L16" s="470"/>
      <c r="M16" s="470"/>
      <c r="N16" s="470"/>
      <c r="O16" s="470"/>
      <c r="P16" s="470"/>
      <c r="Q16" s="470"/>
      <c r="R16" s="470"/>
      <c r="S16" s="470"/>
      <c r="T16" s="470"/>
      <c r="U16" s="473" t="s">
        <v>920</v>
      </c>
      <c r="V16" s="245"/>
    </row>
    <row r="17" spans="2:22" ht="29.25" customHeight="1">
      <c r="B17" s="244"/>
      <c r="C17" s="250">
        <v>6</v>
      </c>
      <c r="D17" s="910" t="s">
        <v>4</v>
      </c>
      <c r="E17" s="901" t="s">
        <v>153</v>
      </c>
      <c r="F17" s="901"/>
      <c r="G17" s="250" t="s">
        <v>90</v>
      </c>
      <c r="H17" s="237"/>
      <c r="I17" s="470"/>
      <c r="J17" s="470"/>
      <c r="K17" s="470"/>
      <c r="L17" s="470"/>
      <c r="M17" s="470"/>
      <c r="N17" s="470"/>
      <c r="O17" s="470"/>
      <c r="P17" s="470"/>
      <c r="Q17" s="470"/>
      <c r="R17" s="470"/>
      <c r="S17" s="470"/>
      <c r="T17" s="470"/>
      <c r="U17" s="473" t="s">
        <v>920</v>
      </c>
      <c r="V17" s="245"/>
    </row>
    <row r="18" spans="2:22" ht="28" customHeight="1">
      <c r="B18" s="244"/>
      <c r="C18" s="250">
        <v>7</v>
      </c>
      <c r="D18" s="911"/>
      <c r="E18" s="898" t="s">
        <v>154</v>
      </c>
      <c r="F18" s="898"/>
      <c r="G18" s="250" t="s">
        <v>90</v>
      </c>
      <c r="H18" s="237"/>
      <c r="I18" s="470"/>
      <c r="J18" s="470"/>
      <c r="K18" s="470"/>
      <c r="L18" s="470"/>
      <c r="M18" s="470"/>
      <c r="N18" s="470"/>
      <c r="O18" s="470"/>
      <c r="P18" s="470"/>
      <c r="Q18" s="470"/>
      <c r="R18" s="470"/>
      <c r="S18" s="470"/>
      <c r="T18" s="470"/>
      <c r="U18" s="473" t="s">
        <v>920</v>
      </c>
      <c r="V18" s="245"/>
    </row>
    <row r="19" spans="2:22" ht="28" customHeight="1">
      <c r="B19" s="244"/>
      <c r="C19" s="250">
        <v>8</v>
      </c>
      <c r="D19" s="911"/>
      <c r="E19" s="898" t="s">
        <v>155</v>
      </c>
      <c r="F19" s="898"/>
      <c r="G19" s="250" t="s">
        <v>90</v>
      </c>
      <c r="H19" s="237"/>
      <c r="I19" s="470"/>
      <c r="J19" s="470"/>
      <c r="K19" s="470"/>
      <c r="L19" s="470"/>
      <c r="M19" s="470"/>
      <c r="N19" s="470"/>
      <c r="O19" s="470"/>
      <c r="P19" s="470"/>
      <c r="Q19" s="470"/>
      <c r="R19" s="470"/>
      <c r="S19" s="470"/>
      <c r="T19" s="470"/>
      <c r="U19" s="473" t="s">
        <v>920</v>
      </c>
      <c r="V19" s="245"/>
    </row>
    <row r="20" spans="2:22" ht="28" customHeight="1">
      <c r="B20" s="244"/>
      <c r="C20" s="250">
        <v>9</v>
      </c>
      <c r="D20" s="911"/>
      <c r="E20" s="898" t="s">
        <v>156</v>
      </c>
      <c r="F20" s="898"/>
      <c r="G20" s="250" t="s">
        <v>90</v>
      </c>
      <c r="H20" s="237"/>
      <c r="I20" s="470"/>
      <c r="J20" s="470"/>
      <c r="K20" s="470"/>
      <c r="L20" s="470"/>
      <c r="M20" s="470"/>
      <c r="N20" s="470"/>
      <c r="O20" s="470"/>
      <c r="P20" s="470"/>
      <c r="Q20" s="470"/>
      <c r="R20" s="470"/>
      <c r="S20" s="470"/>
      <c r="T20" s="470"/>
      <c r="U20" s="473" t="s">
        <v>920</v>
      </c>
      <c r="V20" s="245"/>
    </row>
    <row r="21" spans="2:22" ht="28" customHeight="1">
      <c r="B21" s="244"/>
      <c r="C21" s="250">
        <v>10</v>
      </c>
      <c r="D21" s="912"/>
      <c r="E21" s="898" t="s">
        <v>183</v>
      </c>
      <c r="F21" s="898"/>
      <c r="G21" s="250" t="s">
        <v>90</v>
      </c>
      <c r="H21" s="237"/>
      <c r="I21" s="470"/>
      <c r="J21" s="470"/>
      <c r="K21" s="470"/>
      <c r="L21" s="470"/>
      <c r="M21" s="470"/>
      <c r="N21" s="470"/>
      <c r="O21" s="470"/>
      <c r="P21" s="470"/>
      <c r="Q21" s="470"/>
      <c r="R21" s="470"/>
      <c r="S21" s="470"/>
      <c r="T21" s="470"/>
      <c r="U21" s="473" t="s">
        <v>920</v>
      </c>
      <c r="V21" s="245"/>
    </row>
    <row r="22" spans="2:22" ht="25">
      <c r="B22" s="244"/>
      <c r="C22" s="250">
        <v>11</v>
      </c>
      <c r="D22" s="899" t="s">
        <v>169</v>
      </c>
      <c r="E22" s="899"/>
      <c r="F22" s="899"/>
      <c r="G22" s="250" t="s">
        <v>157</v>
      </c>
      <c r="H22" s="237"/>
      <c r="I22" s="470"/>
      <c r="J22" s="470"/>
      <c r="K22" s="470"/>
      <c r="L22" s="470"/>
      <c r="M22" s="470"/>
      <c r="N22" s="470"/>
      <c r="O22" s="470"/>
      <c r="P22" s="473" t="s">
        <v>920</v>
      </c>
      <c r="Q22" s="470"/>
      <c r="R22" s="470"/>
      <c r="S22" s="470"/>
      <c r="T22" s="470"/>
      <c r="U22" s="473" t="s">
        <v>920</v>
      </c>
      <c r="V22" s="245"/>
    </row>
    <row r="23" spans="2:22" ht="25.5" customHeight="1">
      <c r="B23" s="244"/>
      <c r="C23" s="250">
        <v>12</v>
      </c>
      <c r="D23" s="898" t="s">
        <v>5</v>
      </c>
      <c r="E23" s="898"/>
      <c r="F23" s="898"/>
      <c r="G23" s="250" t="s">
        <v>91</v>
      </c>
      <c r="H23" s="237"/>
      <c r="I23" s="470"/>
      <c r="J23" s="470"/>
      <c r="K23" s="470"/>
      <c r="L23" s="473" t="s">
        <v>920</v>
      </c>
      <c r="M23" s="470"/>
      <c r="N23" s="470"/>
      <c r="O23" s="470"/>
      <c r="P23" s="470"/>
      <c r="Q23" s="470"/>
      <c r="R23" s="470"/>
      <c r="S23" s="473" t="s">
        <v>920</v>
      </c>
      <c r="T23" s="473" t="s">
        <v>920</v>
      </c>
      <c r="U23" s="470"/>
      <c r="V23" s="245"/>
    </row>
    <row r="24" spans="2:22" ht="37.5">
      <c r="B24" s="244"/>
      <c r="C24" s="250" t="s">
        <v>1023</v>
      </c>
      <c r="D24" s="910" t="s">
        <v>5</v>
      </c>
      <c r="E24" s="898" t="s">
        <v>1185</v>
      </c>
      <c r="F24" s="898"/>
      <c r="G24" s="250" t="s">
        <v>92</v>
      </c>
      <c r="H24" s="237"/>
      <c r="I24" s="470"/>
      <c r="J24" s="473" t="s">
        <v>920</v>
      </c>
      <c r="K24" s="470"/>
      <c r="L24" s="470"/>
      <c r="M24" s="470"/>
      <c r="N24" s="470"/>
      <c r="O24" s="470"/>
      <c r="P24" s="470"/>
      <c r="Q24" s="470"/>
      <c r="R24" s="470"/>
      <c r="S24" s="470"/>
      <c r="T24" s="470"/>
      <c r="U24" s="473" t="s">
        <v>920</v>
      </c>
      <c r="V24" s="245"/>
    </row>
    <row r="25" spans="2:22" ht="19">
      <c r="B25" s="244"/>
      <c r="C25" s="250" t="s">
        <v>1025</v>
      </c>
      <c r="D25" s="911"/>
      <c r="E25" s="901" t="s">
        <v>6</v>
      </c>
      <c r="F25" s="901"/>
      <c r="G25" s="250" t="s">
        <v>90</v>
      </c>
      <c r="H25" s="237"/>
      <c r="I25" s="470"/>
      <c r="J25" s="470"/>
      <c r="K25" s="470"/>
      <c r="L25" s="470"/>
      <c r="M25" s="473" t="s">
        <v>920</v>
      </c>
      <c r="N25" s="470"/>
      <c r="O25" s="470"/>
      <c r="P25" s="473" t="s">
        <v>920</v>
      </c>
      <c r="Q25" s="473" t="s">
        <v>920</v>
      </c>
      <c r="R25" s="473" t="s">
        <v>920</v>
      </c>
      <c r="S25" s="470"/>
      <c r="T25" s="470"/>
      <c r="U25" s="470"/>
      <c r="V25" s="245"/>
    </row>
    <row r="26" spans="2:22" ht="19">
      <c r="B26" s="244"/>
      <c r="C26" s="250" t="s">
        <v>1026</v>
      </c>
      <c r="D26" s="911"/>
      <c r="E26" s="901" t="s">
        <v>7</v>
      </c>
      <c r="F26" s="901"/>
      <c r="G26" s="250" t="s">
        <v>90</v>
      </c>
      <c r="H26" s="237"/>
      <c r="I26" s="470"/>
      <c r="J26" s="473" t="s">
        <v>920</v>
      </c>
      <c r="K26" s="473" t="s">
        <v>920</v>
      </c>
      <c r="L26" s="470" t="s">
        <v>920</v>
      </c>
      <c r="M26" s="470" t="s">
        <v>920</v>
      </c>
      <c r="N26" s="473" t="s">
        <v>920</v>
      </c>
      <c r="O26" s="473" t="s">
        <v>920</v>
      </c>
      <c r="P26" s="470"/>
      <c r="Q26" s="470"/>
      <c r="R26" s="470"/>
      <c r="S26" s="470"/>
      <c r="T26" s="470"/>
      <c r="U26" s="470"/>
      <c r="V26" s="245"/>
    </row>
    <row r="27" spans="2:22" ht="19">
      <c r="B27" s="244"/>
      <c r="C27" s="250" t="s">
        <v>1027</v>
      </c>
      <c r="D27" s="911"/>
      <c r="E27" s="898" t="s">
        <v>8</v>
      </c>
      <c r="F27" s="898"/>
      <c r="G27" s="250" t="s">
        <v>90</v>
      </c>
      <c r="H27" s="237"/>
      <c r="I27" s="473" t="s">
        <v>920</v>
      </c>
      <c r="J27" s="470"/>
      <c r="K27" s="470"/>
      <c r="L27" s="470"/>
      <c r="M27" s="470"/>
      <c r="N27" s="473" t="s">
        <v>920</v>
      </c>
      <c r="O27" s="470"/>
      <c r="P27" s="470"/>
      <c r="Q27" s="470"/>
      <c r="R27" s="470"/>
      <c r="S27" s="470"/>
      <c r="T27" s="470"/>
      <c r="U27" s="470"/>
      <c r="V27" s="245"/>
    </row>
    <row r="28" spans="2:22" ht="19">
      <c r="B28" s="244"/>
      <c r="C28" s="250" t="s">
        <v>1028</v>
      </c>
      <c r="D28" s="911"/>
      <c r="E28" s="898" t="s">
        <v>1156</v>
      </c>
      <c r="F28" s="898"/>
      <c r="G28" s="250" t="s">
        <v>90</v>
      </c>
      <c r="H28" s="237"/>
      <c r="I28" s="470"/>
      <c r="J28" s="470"/>
      <c r="K28" s="470"/>
      <c r="L28" s="470"/>
      <c r="M28" s="470"/>
      <c r="N28" s="470"/>
      <c r="O28" s="470"/>
      <c r="P28" s="470"/>
      <c r="Q28" s="470"/>
      <c r="R28" s="470"/>
      <c r="S28" s="470"/>
      <c r="T28" s="470"/>
      <c r="U28" s="473" t="s">
        <v>920</v>
      </c>
      <c r="V28" s="245"/>
    </row>
    <row r="29" spans="2:22" ht="19">
      <c r="B29" s="244"/>
      <c r="C29" s="250" t="s">
        <v>1029</v>
      </c>
      <c r="D29" s="911"/>
      <c r="E29" s="898" t="s">
        <v>1157</v>
      </c>
      <c r="F29" s="898"/>
      <c r="G29" s="250" t="s">
        <v>90</v>
      </c>
      <c r="H29" s="237"/>
      <c r="I29" s="470"/>
      <c r="J29" s="470"/>
      <c r="K29" s="470"/>
      <c r="L29" s="470"/>
      <c r="M29" s="473" t="s">
        <v>920</v>
      </c>
      <c r="N29" s="473" t="s">
        <v>920</v>
      </c>
      <c r="O29" s="473" t="s">
        <v>920</v>
      </c>
      <c r="P29" s="470" t="s">
        <v>920</v>
      </c>
      <c r="Q29" s="470"/>
      <c r="R29" s="473" t="s">
        <v>920</v>
      </c>
      <c r="S29" s="473" t="s">
        <v>920</v>
      </c>
      <c r="T29" s="470" t="s">
        <v>920</v>
      </c>
      <c r="U29" s="470"/>
      <c r="V29" s="245"/>
    </row>
    <row r="30" spans="2:22" ht="19">
      <c r="B30" s="244"/>
      <c r="C30" s="250" t="s">
        <v>1030</v>
      </c>
      <c r="D30" s="911"/>
      <c r="E30" s="898" t="s">
        <v>1158</v>
      </c>
      <c r="F30" s="898"/>
      <c r="G30" s="250" t="s">
        <v>90</v>
      </c>
      <c r="H30" s="237"/>
      <c r="I30" s="470"/>
      <c r="J30" s="470"/>
      <c r="K30" s="473" t="s">
        <v>920</v>
      </c>
      <c r="L30" s="470"/>
      <c r="M30" s="470"/>
      <c r="N30" s="470" t="s">
        <v>920</v>
      </c>
      <c r="O30" s="470"/>
      <c r="P30" s="470" t="s">
        <v>920</v>
      </c>
      <c r="Q30" s="470"/>
      <c r="R30" s="470" t="s">
        <v>920</v>
      </c>
      <c r="S30" s="470"/>
      <c r="T30" s="470" t="s">
        <v>920</v>
      </c>
      <c r="U30" s="470"/>
      <c r="V30" s="245"/>
    </row>
    <row r="31" spans="2:22" ht="19">
      <c r="B31" s="244"/>
      <c r="C31" s="250" t="s">
        <v>1031</v>
      </c>
      <c r="D31" s="912"/>
      <c r="E31" s="898" t="s">
        <v>1159</v>
      </c>
      <c r="F31" s="898"/>
      <c r="G31" s="250" t="s">
        <v>90</v>
      </c>
      <c r="H31" s="237"/>
      <c r="I31" s="473" t="s">
        <v>920</v>
      </c>
      <c r="J31" s="473" t="s">
        <v>920</v>
      </c>
      <c r="K31" s="473" t="s">
        <v>920</v>
      </c>
      <c r="L31" s="470"/>
      <c r="M31" s="473" t="s">
        <v>920</v>
      </c>
      <c r="N31" s="473" t="s">
        <v>920</v>
      </c>
      <c r="O31" s="470"/>
      <c r="P31" s="470"/>
      <c r="Q31" s="470"/>
      <c r="R31" s="470"/>
      <c r="S31" s="470"/>
      <c r="T31" s="470"/>
      <c r="U31" s="470"/>
      <c r="V31" s="245"/>
    </row>
    <row r="32" spans="2:22" ht="30" customHeight="1">
      <c r="B32" s="244"/>
      <c r="C32" s="250">
        <v>13</v>
      </c>
      <c r="D32" s="898" t="s">
        <v>164</v>
      </c>
      <c r="E32" s="898"/>
      <c r="F32" s="898"/>
      <c r="G32" s="250" t="s">
        <v>165</v>
      </c>
      <c r="H32" s="237"/>
      <c r="I32" s="470"/>
      <c r="J32" s="470"/>
      <c r="K32" s="470"/>
      <c r="L32" s="470"/>
      <c r="M32" s="470"/>
      <c r="N32" s="470"/>
      <c r="O32" s="470"/>
      <c r="P32" s="470"/>
      <c r="Q32" s="470"/>
      <c r="R32" s="470"/>
      <c r="S32" s="470"/>
      <c r="T32" s="473" t="s">
        <v>920</v>
      </c>
      <c r="U32" s="470"/>
      <c r="V32" s="245"/>
    </row>
    <row r="33" spans="2:22" ht="45" customHeight="1">
      <c r="B33" s="244"/>
      <c r="C33" s="250">
        <v>14</v>
      </c>
      <c r="D33" s="898" t="s">
        <v>140</v>
      </c>
      <c r="E33" s="898"/>
      <c r="F33" s="898"/>
      <c r="G33" s="250" t="s">
        <v>141</v>
      </c>
      <c r="H33" s="237"/>
      <c r="I33" s="470"/>
      <c r="J33" s="470"/>
      <c r="K33" s="470"/>
      <c r="L33" s="473" t="s">
        <v>920</v>
      </c>
      <c r="M33" s="473" t="s">
        <v>920</v>
      </c>
      <c r="N33" s="470"/>
      <c r="O33" s="473" t="s">
        <v>920</v>
      </c>
      <c r="P33" s="470"/>
      <c r="Q33" s="470"/>
      <c r="R33" s="470"/>
      <c r="S33" s="470"/>
      <c r="T33" s="470"/>
      <c r="U33" s="470"/>
      <c r="V33" s="245"/>
    </row>
    <row r="34" spans="2:22" ht="31.5" customHeight="1">
      <c r="B34" s="244"/>
      <c r="C34" s="250">
        <v>15</v>
      </c>
      <c r="D34" s="898" t="s">
        <v>150</v>
      </c>
      <c r="E34" s="898"/>
      <c r="F34" s="898"/>
      <c r="G34" s="250" t="s">
        <v>150</v>
      </c>
      <c r="H34" s="237"/>
      <c r="I34" s="470"/>
      <c r="J34" s="470"/>
      <c r="K34" s="470"/>
      <c r="L34" s="470"/>
      <c r="M34" s="470"/>
      <c r="N34" s="470"/>
      <c r="O34" s="470"/>
      <c r="P34" s="470"/>
      <c r="Q34" s="470"/>
      <c r="R34" s="470"/>
      <c r="S34" s="470"/>
      <c r="T34" s="470"/>
      <c r="U34" s="473" t="s">
        <v>920</v>
      </c>
      <c r="V34" s="245"/>
    </row>
    <row r="35" spans="2:22" ht="34.5" customHeight="1">
      <c r="B35" s="244"/>
      <c r="C35" s="250">
        <v>16</v>
      </c>
      <c r="D35" s="898" t="s">
        <v>9</v>
      </c>
      <c r="E35" s="898"/>
      <c r="F35" s="898"/>
      <c r="G35" s="250" t="s">
        <v>93</v>
      </c>
      <c r="H35" s="237"/>
      <c r="I35" s="470"/>
      <c r="J35" s="470"/>
      <c r="K35" s="470"/>
      <c r="L35" s="470"/>
      <c r="M35" s="470"/>
      <c r="N35" s="470"/>
      <c r="O35" s="470"/>
      <c r="P35" s="470"/>
      <c r="Q35" s="470"/>
      <c r="R35" s="470"/>
      <c r="S35" s="473" t="s">
        <v>920</v>
      </c>
      <c r="T35" s="470"/>
      <c r="U35" s="470"/>
      <c r="V35" s="245"/>
    </row>
    <row r="36" spans="2:22" ht="40.5" customHeight="1">
      <c r="B36" s="244"/>
      <c r="C36" s="250">
        <v>17</v>
      </c>
      <c r="D36" s="898" t="s">
        <v>10</v>
      </c>
      <c r="E36" s="898"/>
      <c r="F36" s="898"/>
      <c r="G36" s="250" t="s">
        <v>151</v>
      </c>
      <c r="H36" s="237"/>
      <c r="I36" s="470"/>
      <c r="J36" s="473" t="s">
        <v>920</v>
      </c>
      <c r="K36" s="470"/>
      <c r="L36" s="470"/>
      <c r="M36" s="470"/>
      <c r="N36" s="470"/>
      <c r="O36" s="470"/>
      <c r="P36" s="470"/>
      <c r="Q36" s="470"/>
      <c r="R36" s="470"/>
      <c r="S36" s="470"/>
      <c r="T36" s="470"/>
      <c r="U36" s="470"/>
      <c r="V36" s="245"/>
    </row>
    <row r="37" spans="2:22" ht="29.25" customHeight="1">
      <c r="B37" s="244"/>
      <c r="C37" s="250">
        <v>18</v>
      </c>
      <c r="D37" s="898" t="s">
        <v>11</v>
      </c>
      <c r="E37" s="898"/>
      <c r="F37" s="898"/>
      <c r="G37" s="250" t="s">
        <v>94</v>
      </c>
      <c r="H37" s="237"/>
      <c r="I37" s="470"/>
      <c r="J37" s="470"/>
      <c r="K37" s="470"/>
      <c r="L37" s="470"/>
      <c r="M37" s="470"/>
      <c r="N37" s="470"/>
      <c r="O37" s="470"/>
      <c r="P37" s="470"/>
      <c r="Q37" s="470"/>
      <c r="R37" s="470"/>
      <c r="S37" s="473" t="s">
        <v>920</v>
      </c>
      <c r="T37" s="470"/>
      <c r="U37" s="470"/>
      <c r="V37" s="245"/>
    </row>
    <row r="38" spans="2:22" ht="38.25" customHeight="1">
      <c r="B38" s="244"/>
      <c r="C38" s="250">
        <v>19</v>
      </c>
      <c r="D38" s="898" t="s">
        <v>12</v>
      </c>
      <c r="E38" s="898"/>
      <c r="F38" s="898"/>
      <c r="G38" s="250" t="s">
        <v>95</v>
      </c>
      <c r="H38" s="237"/>
      <c r="I38" s="470"/>
      <c r="J38" s="470"/>
      <c r="K38" s="473" t="s">
        <v>920</v>
      </c>
      <c r="L38" s="470"/>
      <c r="M38" s="470"/>
      <c r="N38" s="473" t="s">
        <v>920</v>
      </c>
      <c r="O38" s="470"/>
      <c r="P38" s="470"/>
      <c r="Q38" s="470"/>
      <c r="R38" s="470"/>
      <c r="S38" s="470"/>
      <c r="T38" s="470"/>
      <c r="U38" s="473" t="s">
        <v>920</v>
      </c>
      <c r="V38" s="245"/>
    </row>
    <row r="39" spans="2:22" ht="36" customHeight="1">
      <c r="B39" s="244"/>
      <c r="C39" s="250">
        <v>20</v>
      </c>
      <c r="D39" s="898" t="s">
        <v>13</v>
      </c>
      <c r="E39" s="898"/>
      <c r="F39" s="898"/>
      <c r="G39" s="250" t="s">
        <v>96</v>
      </c>
      <c r="H39" s="237"/>
      <c r="I39" s="470"/>
      <c r="J39" s="470"/>
      <c r="K39" s="470"/>
      <c r="L39" s="470"/>
      <c r="M39" s="470"/>
      <c r="N39" s="470"/>
      <c r="O39" s="470"/>
      <c r="P39" s="470"/>
      <c r="Q39" s="470"/>
      <c r="R39" s="470"/>
      <c r="S39" s="470"/>
      <c r="T39" s="470"/>
      <c r="U39" s="473" t="s">
        <v>920</v>
      </c>
      <c r="V39" s="245"/>
    </row>
    <row r="40" spans="2:22" ht="35.25" customHeight="1">
      <c r="B40" s="244"/>
      <c r="C40" s="250">
        <v>21</v>
      </c>
      <c r="D40" s="898" t="s">
        <v>152</v>
      </c>
      <c r="E40" s="898"/>
      <c r="F40" s="898"/>
      <c r="G40" s="250" t="s">
        <v>98</v>
      </c>
      <c r="H40" s="237"/>
      <c r="I40" s="470"/>
      <c r="J40" s="473" t="s">
        <v>920</v>
      </c>
      <c r="K40" s="473" t="s">
        <v>920</v>
      </c>
      <c r="L40" s="470"/>
      <c r="M40" s="470"/>
      <c r="N40" s="470"/>
      <c r="O40" s="470"/>
      <c r="P40" s="470"/>
      <c r="Q40" s="470"/>
      <c r="R40" s="470"/>
      <c r="S40" s="470"/>
      <c r="T40" s="470"/>
      <c r="U40" s="473" t="s">
        <v>920</v>
      </c>
      <c r="V40" s="245"/>
    </row>
    <row r="41" spans="2:22" ht="67.5" customHeight="1">
      <c r="B41" s="244"/>
      <c r="C41" s="250">
        <v>22</v>
      </c>
      <c r="D41" s="898" t="s">
        <v>929</v>
      </c>
      <c r="E41" s="898"/>
      <c r="F41" s="898"/>
      <c r="G41" s="250"/>
      <c r="H41" s="237"/>
      <c r="I41" s="470"/>
      <c r="J41" s="475"/>
      <c r="K41" s="475"/>
      <c r="L41" s="470"/>
      <c r="M41" s="470"/>
      <c r="N41" s="470"/>
      <c r="O41" s="470"/>
      <c r="P41" s="470"/>
      <c r="Q41" s="470"/>
      <c r="R41" s="470"/>
      <c r="S41" s="476" t="s">
        <v>920</v>
      </c>
      <c r="T41" s="476" t="s">
        <v>920</v>
      </c>
      <c r="U41" s="476" t="s">
        <v>920</v>
      </c>
      <c r="V41" s="245"/>
    </row>
    <row r="42" spans="2:22" ht="37.5" customHeight="1">
      <c r="B42" s="244"/>
      <c r="C42" s="250">
        <v>23</v>
      </c>
      <c r="D42" s="898" t="s">
        <v>14</v>
      </c>
      <c r="E42" s="898"/>
      <c r="F42" s="898"/>
      <c r="G42" s="250" t="s">
        <v>97</v>
      </c>
      <c r="H42" s="237"/>
      <c r="I42" s="470"/>
      <c r="J42" s="470"/>
      <c r="K42" s="473" t="s">
        <v>920</v>
      </c>
      <c r="L42" s="470"/>
      <c r="M42" s="470"/>
      <c r="N42" s="470"/>
      <c r="O42" s="470"/>
      <c r="P42" s="473" t="s">
        <v>920</v>
      </c>
      <c r="Q42" s="470"/>
      <c r="R42" s="470"/>
      <c r="S42" s="470"/>
      <c r="T42" s="473" t="s">
        <v>920</v>
      </c>
      <c r="U42" s="470"/>
      <c r="V42" s="245"/>
    </row>
    <row r="43" spans="2:22" s="261" customFormat="1" ht="37.5" customHeight="1">
      <c r="B43" s="262"/>
      <c r="C43" s="263">
        <v>24</v>
      </c>
      <c r="D43" s="898" t="s">
        <v>936</v>
      </c>
      <c r="E43" s="898"/>
      <c r="F43" s="898"/>
      <c r="G43" s="263"/>
      <c r="H43" s="264"/>
      <c r="I43" s="475"/>
      <c r="J43" s="475"/>
      <c r="K43" s="475"/>
      <c r="L43" s="475"/>
      <c r="M43" s="475"/>
      <c r="N43" s="475"/>
      <c r="O43" s="475"/>
      <c r="P43" s="475"/>
      <c r="Q43" s="475"/>
      <c r="R43" s="475"/>
      <c r="S43" s="476" t="s">
        <v>920</v>
      </c>
      <c r="T43" s="476" t="s">
        <v>920</v>
      </c>
      <c r="U43" s="475"/>
      <c r="V43" s="265"/>
    </row>
    <row r="44" spans="2:22" ht="40.5" customHeight="1">
      <c r="B44" s="244"/>
      <c r="C44" s="250">
        <v>25</v>
      </c>
      <c r="D44" s="898" t="s">
        <v>943</v>
      </c>
      <c r="E44" s="898"/>
      <c r="F44" s="898"/>
      <c r="G44" s="250" t="s">
        <v>101</v>
      </c>
      <c r="H44" s="237"/>
      <c r="I44" s="470"/>
      <c r="J44" s="470"/>
      <c r="K44" s="470"/>
      <c r="L44" s="470"/>
      <c r="M44" s="470"/>
      <c r="N44" s="470"/>
      <c r="O44" s="470"/>
      <c r="P44" s="470"/>
      <c r="Q44" s="470"/>
      <c r="R44" s="470"/>
      <c r="S44" s="473" t="s">
        <v>920</v>
      </c>
      <c r="T44" s="470"/>
      <c r="U44" s="470"/>
      <c r="V44" s="245"/>
    </row>
    <row r="45" spans="2:22" ht="35.25" customHeight="1">
      <c r="B45" s="244"/>
      <c r="C45" s="250">
        <v>26</v>
      </c>
      <c r="D45" s="898" t="s">
        <v>15</v>
      </c>
      <c r="E45" s="898"/>
      <c r="F45" s="898"/>
      <c r="G45" s="250" t="s">
        <v>99</v>
      </c>
      <c r="H45" s="237"/>
      <c r="I45" s="470"/>
      <c r="J45" s="470"/>
      <c r="K45" s="470"/>
      <c r="L45" s="470"/>
      <c r="M45" s="470"/>
      <c r="N45" s="473" t="s">
        <v>920</v>
      </c>
      <c r="O45" s="470"/>
      <c r="P45" s="473" t="s">
        <v>920</v>
      </c>
      <c r="Q45" s="473" t="s">
        <v>920</v>
      </c>
      <c r="R45" s="473" t="s">
        <v>920</v>
      </c>
      <c r="S45" s="470"/>
      <c r="T45" s="470"/>
      <c r="U45" s="470"/>
      <c r="V45" s="245"/>
    </row>
    <row r="46" spans="2:22" ht="32.25" customHeight="1">
      <c r="B46" s="244"/>
      <c r="C46" s="250">
        <v>27</v>
      </c>
      <c r="D46" s="898" t="s">
        <v>16</v>
      </c>
      <c r="E46" s="898"/>
      <c r="F46" s="898"/>
      <c r="G46" s="250" t="s">
        <v>100</v>
      </c>
      <c r="H46" s="237"/>
      <c r="I46" s="470"/>
      <c r="J46" s="470"/>
      <c r="K46" s="473" t="s">
        <v>920</v>
      </c>
      <c r="L46" s="470"/>
      <c r="M46" s="470"/>
      <c r="N46" s="473" t="s">
        <v>920</v>
      </c>
      <c r="O46" s="470"/>
      <c r="P46" s="473" t="s">
        <v>920</v>
      </c>
      <c r="Q46" s="473" t="s">
        <v>920</v>
      </c>
      <c r="R46" s="473" t="s">
        <v>920</v>
      </c>
      <c r="S46" s="470"/>
      <c r="T46" s="470"/>
      <c r="U46" s="470"/>
      <c r="V46" s="245"/>
    </row>
    <row r="47" spans="2:22" ht="34.5" customHeight="1">
      <c r="B47" s="244"/>
      <c r="C47" s="250">
        <v>28</v>
      </c>
      <c r="D47" s="898" t="s">
        <v>159</v>
      </c>
      <c r="E47" s="898"/>
      <c r="F47" s="898"/>
      <c r="G47" s="250" t="s">
        <v>107</v>
      </c>
      <c r="H47" s="237"/>
      <c r="I47" s="470"/>
      <c r="J47" s="470"/>
      <c r="K47" s="470"/>
      <c r="L47" s="470"/>
      <c r="M47" s="470"/>
      <c r="N47" s="470"/>
      <c r="O47" s="470"/>
      <c r="P47" s="470"/>
      <c r="Q47" s="470"/>
      <c r="R47" s="470"/>
      <c r="S47" s="470"/>
      <c r="T47" s="470"/>
      <c r="U47" s="473" t="s">
        <v>920</v>
      </c>
      <c r="V47" s="245"/>
    </row>
    <row r="48" spans="2:22" ht="82.5" customHeight="1">
      <c r="B48" s="244"/>
      <c r="C48" s="250">
        <v>29</v>
      </c>
      <c r="D48" s="898" t="s">
        <v>945</v>
      </c>
      <c r="E48" s="898"/>
      <c r="F48" s="898"/>
      <c r="G48" s="250" t="s">
        <v>184</v>
      </c>
      <c r="H48" s="237"/>
      <c r="I48" s="470"/>
      <c r="J48" s="473" t="s">
        <v>920</v>
      </c>
      <c r="K48" s="470"/>
      <c r="L48" s="470"/>
      <c r="M48" s="473" t="s">
        <v>920</v>
      </c>
      <c r="N48" s="470"/>
      <c r="O48" s="470"/>
      <c r="P48" s="470"/>
      <c r="Q48" s="470"/>
      <c r="R48" s="470"/>
      <c r="S48" s="473" t="s">
        <v>920</v>
      </c>
      <c r="T48" s="470"/>
      <c r="U48" s="473" t="s">
        <v>920</v>
      </c>
      <c r="V48" s="245"/>
    </row>
    <row r="49" spans="2:22" ht="75" customHeight="1">
      <c r="B49" s="244"/>
      <c r="C49" s="250">
        <v>30</v>
      </c>
      <c r="D49" s="898" t="s">
        <v>187</v>
      </c>
      <c r="E49" s="898"/>
      <c r="F49" s="898"/>
      <c r="G49" s="250" t="s">
        <v>186</v>
      </c>
      <c r="H49" s="237"/>
      <c r="I49" s="470"/>
      <c r="J49" s="470"/>
      <c r="K49" s="473" t="s">
        <v>920</v>
      </c>
      <c r="L49" s="470"/>
      <c r="M49" s="473" t="s">
        <v>920</v>
      </c>
      <c r="N49" s="473" t="s">
        <v>920</v>
      </c>
      <c r="O49" s="470"/>
      <c r="P49" s="473" t="s">
        <v>920</v>
      </c>
      <c r="Q49" s="470"/>
      <c r="R49" s="470"/>
      <c r="S49" s="470"/>
      <c r="T49" s="470"/>
      <c r="U49" s="473" t="s">
        <v>920</v>
      </c>
      <c r="V49" s="245"/>
    </row>
    <row r="50" spans="2:22" ht="60" customHeight="1">
      <c r="B50" s="244"/>
      <c r="C50" s="250">
        <v>31</v>
      </c>
      <c r="D50" s="898" t="s">
        <v>48</v>
      </c>
      <c r="E50" s="898"/>
      <c r="F50" s="898"/>
      <c r="G50" s="250" t="s">
        <v>185</v>
      </c>
      <c r="H50" s="237"/>
      <c r="I50" s="470"/>
      <c r="J50" s="473" t="s">
        <v>920</v>
      </c>
      <c r="K50" s="473" t="s">
        <v>920</v>
      </c>
      <c r="L50" s="470"/>
      <c r="M50" s="471"/>
      <c r="N50" s="470"/>
      <c r="O50" s="470"/>
      <c r="P50" s="473" t="s">
        <v>920</v>
      </c>
      <c r="Q50" s="470"/>
      <c r="R50" s="470"/>
      <c r="S50" s="470"/>
      <c r="T50" s="470"/>
      <c r="U50" s="473" t="s">
        <v>920</v>
      </c>
      <c r="V50" s="245"/>
    </row>
    <row r="51" spans="2:22" ht="46.5" customHeight="1">
      <c r="B51" s="244"/>
      <c r="C51" s="252">
        <v>32</v>
      </c>
      <c r="D51" s="913" t="s">
        <v>204</v>
      </c>
      <c r="E51" s="914"/>
      <c r="F51" s="915"/>
      <c r="G51" s="251" t="s">
        <v>205</v>
      </c>
      <c r="H51" s="237"/>
      <c r="I51" s="474"/>
      <c r="J51" s="477"/>
      <c r="K51" s="477"/>
      <c r="L51" s="477"/>
      <c r="M51" s="477"/>
      <c r="N51" s="477"/>
      <c r="O51" s="477"/>
      <c r="P51" s="477"/>
      <c r="Q51" s="477"/>
      <c r="R51" s="477"/>
      <c r="S51" s="473" t="s">
        <v>920</v>
      </c>
      <c r="T51" s="473" t="s">
        <v>920</v>
      </c>
      <c r="U51" s="477"/>
      <c r="V51" s="245"/>
    </row>
    <row r="52" spans="2:22" ht="50.15" customHeight="1">
      <c r="B52" s="244"/>
      <c r="C52" s="250">
        <v>33</v>
      </c>
      <c r="D52" s="898" t="s">
        <v>921</v>
      </c>
      <c r="E52" s="898"/>
      <c r="F52" s="898"/>
      <c r="G52" s="250" t="s">
        <v>102</v>
      </c>
      <c r="H52" s="237"/>
      <c r="I52" s="470"/>
      <c r="J52" s="470"/>
      <c r="K52" s="470"/>
      <c r="L52" s="470"/>
      <c r="M52" s="470"/>
      <c r="N52" s="470"/>
      <c r="O52" s="470"/>
      <c r="P52" s="473" t="s">
        <v>920</v>
      </c>
      <c r="Q52" s="470"/>
      <c r="R52" s="470"/>
      <c r="S52" s="473" t="s">
        <v>920</v>
      </c>
      <c r="T52" s="473" t="s">
        <v>920</v>
      </c>
      <c r="U52" s="470"/>
      <c r="V52" s="245"/>
    </row>
    <row r="53" spans="2:22" ht="39" customHeight="1">
      <c r="B53" s="244"/>
      <c r="C53" s="250">
        <v>34</v>
      </c>
      <c r="D53" s="898" t="s">
        <v>922</v>
      </c>
      <c r="E53" s="898"/>
      <c r="F53" s="898"/>
      <c r="G53" s="250" t="s">
        <v>119</v>
      </c>
      <c r="H53" s="237"/>
      <c r="I53" s="470"/>
      <c r="J53" s="470"/>
      <c r="K53" s="473" t="s">
        <v>920</v>
      </c>
      <c r="L53" s="470"/>
      <c r="M53" s="470"/>
      <c r="N53" s="470"/>
      <c r="O53" s="470"/>
      <c r="P53" s="473" t="s">
        <v>920</v>
      </c>
      <c r="Q53" s="470"/>
      <c r="R53" s="473" t="s">
        <v>920</v>
      </c>
      <c r="S53" s="473" t="s">
        <v>920</v>
      </c>
      <c r="T53" s="473" t="s">
        <v>920</v>
      </c>
      <c r="U53" s="473" t="s">
        <v>920</v>
      </c>
      <c r="V53" s="245"/>
    </row>
    <row r="54" spans="2:22" ht="38.25" customHeight="1">
      <c r="B54" s="244"/>
      <c r="C54" s="252">
        <v>35</v>
      </c>
      <c r="D54" s="898" t="s">
        <v>70</v>
      </c>
      <c r="E54" s="898"/>
      <c r="F54" s="898"/>
      <c r="G54" s="250" t="s">
        <v>113</v>
      </c>
      <c r="H54" s="237"/>
      <c r="I54" s="470"/>
      <c r="J54" s="470"/>
      <c r="K54" s="473" t="s">
        <v>920</v>
      </c>
      <c r="L54" s="470"/>
      <c r="M54" s="473" t="s">
        <v>920</v>
      </c>
      <c r="N54" s="470"/>
      <c r="O54" s="470"/>
      <c r="P54" s="470"/>
      <c r="Q54" s="470"/>
      <c r="R54" s="470"/>
      <c r="S54" s="473" t="s">
        <v>920</v>
      </c>
      <c r="T54" s="470"/>
      <c r="U54" s="470"/>
      <c r="V54" s="245"/>
    </row>
    <row r="55" spans="2:22" ht="18.75" customHeight="1">
      <c r="B55" s="244"/>
      <c r="C55" s="250" t="s">
        <v>1024</v>
      </c>
      <c r="D55" s="900"/>
      <c r="E55" s="901" t="s">
        <v>71</v>
      </c>
      <c r="F55" s="901"/>
      <c r="G55" s="250" t="s">
        <v>90</v>
      </c>
      <c r="H55" s="237"/>
      <c r="I55" s="470"/>
      <c r="J55" s="470"/>
      <c r="K55" s="470"/>
      <c r="L55" s="470"/>
      <c r="M55" s="470"/>
      <c r="N55" s="470"/>
      <c r="O55" s="470"/>
      <c r="P55" s="470"/>
      <c r="Q55" s="470"/>
      <c r="R55" s="470"/>
      <c r="S55" s="473" t="s">
        <v>920</v>
      </c>
      <c r="T55" s="473" t="s">
        <v>920</v>
      </c>
      <c r="U55" s="470"/>
      <c r="V55" s="245"/>
    </row>
    <row r="56" spans="2:22" ht="50.15" customHeight="1">
      <c r="B56" s="244"/>
      <c r="C56" s="250" t="s">
        <v>1032</v>
      </c>
      <c r="D56" s="900"/>
      <c r="E56" s="898" t="s">
        <v>72</v>
      </c>
      <c r="F56" s="898"/>
      <c r="G56" s="250" t="s">
        <v>90</v>
      </c>
      <c r="H56" s="237"/>
      <c r="I56" s="470"/>
      <c r="J56" s="470"/>
      <c r="K56" s="470"/>
      <c r="L56" s="470"/>
      <c r="M56" s="470"/>
      <c r="N56" s="470"/>
      <c r="O56" s="470"/>
      <c r="P56" s="473" t="s">
        <v>920</v>
      </c>
      <c r="Q56" s="470"/>
      <c r="R56" s="470"/>
      <c r="S56" s="470"/>
      <c r="T56" s="470"/>
      <c r="U56" s="470"/>
      <c r="V56" s="245"/>
    </row>
    <row r="57" spans="2:22" ht="35.25" customHeight="1">
      <c r="B57" s="244"/>
      <c r="C57" s="252">
        <v>36</v>
      </c>
      <c r="D57" s="898" t="s">
        <v>73</v>
      </c>
      <c r="E57" s="898"/>
      <c r="F57" s="898"/>
      <c r="G57" s="250" t="s">
        <v>114</v>
      </c>
      <c r="H57" s="237"/>
      <c r="I57" s="470"/>
      <c r="J57" s="470"/>
      <c r="K57" s="470"/>
      <c r="L57" s="470"/>
      <c r="M57" s="470"/>
      <c r="N57" s="470"/>
      <c r="O57" s="470"/>
      <c r="P57" s="470"/>
      <c r="Q57" s="473" t="s">
        <v>920</v>
      </c>
      <c r="R57" s="473" t="s">
        <v>920</v>
      </c>
      <c r="S57" s="473" t="s">
        <v>920</v>
      </c>
      <c r="T57" s="473" t="s">
        <v>920</v>
      </c>
      <c r="U57" s="470"/>
      <c r="V57" s="245"/>
    </row>
    <row r="58" spans="2:22" ht="37.5" customHeight="1">
      <c r="B58" s="244"/>
      <c r="C58" s="250">
        <v>37</v>
      </c>
      <c r="D58" s="898" t="s">
        <v>17</v>
      </c>
      <c r="E58" s="898"/>
      <c r="F58" s="898"/>
      <c r="G58" s="250" t="s">
        <v>103</v>
      </c>
      <c r="H58" s="237"/>
      <c r="I58" s="470"/>
      <c r="J58" s="470"/>
      <c r="K58" s="470"/>
      <c r="L58" s="470"/>
      <c r="M58" s="470"/>
      <c r="N58" s="470"/>
      <c r="O58" s="470"/>
      <c r="P58" s="473" t="s">
        <v>920</v>
      </c>
      <c r="Q58" s="470"/>
      <c r="R58" s="470"/>
      <c r="S58" s="470"/>
      <c r="T58" s="470"/>
      <c r="U58" s="470"/>
      <c r="V58" s="245"/>
    </row>
    <row r="59" spans="2:22" ht="34.5" customHeight="1">
      <c r="B59" s="244"/>
      <c r="C59" s="250" t="s">
        <v>1033</v>
      </c>
      <c r="D59" s="900"/>
      <c r="E59" s="898" t="s">
        <v>18</v>
      </c>
      <c r="F59" s="898"/>
      <c r="G59" s="250" t="s">
        <v>104</v>
      </c>
      <c r="H59" s="237"/>
      <c r="I59" s="470"/>
      <c r="J59" s="470"/>
      <c r="K59" s="470"/>
      <c r="L59" s="470"/>
      <c r="M59" s="473" t="s">
        <v>920</v>
      </c>
      <c r="N59" s="470"/>
      <c r="O59" s="470"/>
      <c r="P59" s="473" t="s">
        <v>920</v>
      </c>
      <c r="Q59" s="473" t="s">
        <v>920</v>
      </c>
      <c r="R59" s="470"/>
      <c r="S59" s="470"/>
      <c r="T59" s="470"/>
      <c r="U59" s="470"/>
      <c r="V59" s="245"/>
    </row>
    <row r="60" spans="2:22" ht="19">
      <c r="B60" s="244"/>
      <c r="C60" s="252" t="s">
        <v>1034</v>
      </c>
      <c r="D60" s="900"/>
      <c r="E60" s="901" t="s">
        <v>19</v>
      </c>
      <c r="F60" s="901"/>
      <c r="G60" s="250" t="s">
        <v>104</v>
      </c>
      <c r="H60" s="237"/>
      <c r="I60" s="470"/>
      <c r="J60" s="470"/>
      <c r="K60" s="470"/>
      <c r="L60" s="470"/>
      <c r="M60" s="473" t="s">
        <v>920</v>
      </c>
      <c r="N60" s="470"/>
      <c r="O60" s="470"/>
      <c r="P60" s="473" t="s">
        <v>920</v>
      </c>
      <c r="Q60" s="470"/>
      <c r="R60" s="470"/>
      <c r="S60" s="470"/>
      <c r="T60" s="470"/>
      <c r="U60" s="470"/>
      <c r="V60" s="245"/>
    </row>
    <row r="61" spans="2:22" ht="19">
      <c r="B61" s="244"/>
      <c r="C61" s="250" t="s">
        <v>1035</v>
      </c>
      <c r="D61" s="900"/>
      <c r="E61" s="901" t="s">
        <v>20</v>
      </c>
      <c r="F61" s="901"/>
      <c r="G61" s="250" t="s">
        <v>104</v>
      </c>
      <c r="H61" s="237"/>
      <c r="I61" s="470"/>
      <c r="J61" s="470"/>
      <c r="K61" s="470"/>
      <c r="L61" s="470"/>
      <c r="M61" s="473" t="s">
        <v>920</v>
      </c>
      <c r="N61" s="470"/>
      <c r="O61" s="470"/>
      <c r="P61" s="473" t="s">
        <v>920</v>
      </c>
      <c r="Q61" s="470"/>
      <c r="R61" s="470"/>
      <c r="S61" s="470"/>
      <c r="T61" s="470"/>
      <c r="U61" s="470"/>
      <c r="V61" s="245"/>
    </row>
    <row r="62" spans="2:22" ht="19">
      <c r="B62" s="244"/>
      <c r="C62" s="250" t="s">
        <v>1036</v>
      </c>
      <c r="D62" s="900"/>
      <c r="E62" s="898" t="s">
        <v>21</v>
      </c>
      <c r="F62" s="898"/>
      <c r="G62" s="250" t="s">
        <v>104</v>
      </c>
      <c r="H62" s="237"/>
      <c r="I62" s="470"/>
      <c r="J62" s="470"/>
      <c r="K62" s="470"/>
      <c r="L62" s="470"/>
      <c r="M62" s="470"/>
      <c r="N62" s="470"/>
      <c r="O62" s="470"/>
      <c r="P62" s="473" t="s">
        <v>920</v>
      </c>
      <c r="Q62" s="470"/>
      <c r="R62" s="470"/>
      <c r="S62" s="470"/>
      <c r="T62" s="470"/>
      <c r="U62" s="470"/>
      <c r="V62" s="245"/>
    </row>
    <row r="63" spans="2:22" ht="19">
      <c r="B63" s="244"/>
      <c r="C63" s="250"/>
      <c r="D63" s="900"/>
      <c r="E63" s="901" t="s">
        <v>22</v>
      </c>
      <c r="F63" s="901"/>
      <c r="G63" s="901"/>
      <c r="H63" s="238"/>
      <c r="I63" s="478"/>
      <c r="J63" s="478"/>
      <c r="K63" s="478"/>
      <c r="L63" s="478"/>
      <c r="M63" s="478"/>
      <c r="N63" s="478"/>
      <c r="O63" s="478"/>
      <c r="P63" s="478"/>
      <c r="Q63" s="478"/>
      <c r="R63" s="478"/>
      <c r="S63" s="478"/>
      <c r="T63" s="478"/>
      <c r="U63" s="478"/>
      <c r="V63" s="245"/>
    </row>
    <row r="64" spans="2:22" ht="19">
      <c r="B64" s="244"/>
      <c r="C64" s="250" t="s">
        <v>1037</v>
      </c>
      <c r="D64" s="900"/>
      <c r="E64" s="910" t="s">
        <v>923</v>
      </c>
      <c r="F64" s="483" t="s">
        <v>23</v>
      </c>
      <c r="G64" s="250" t="s">
        <v>105</v>
      </c>
      <c r="H64" s="237"/>
      <c r="I64" s="470"/>
      <c r="J64" s="470"/>
      <c r="K64" s="470"/>
      <c r="L64" s="470"/>
      <c r="M64" s="470"/>
      <c r="N64" s="470"/>
      <c r="O64" s="470"/>
      <c r="P64" s="473" t="s">
        <v>920</v>
      </c>
      <c r="Q64" s="470"/>
      <c r="R64" s="470"/>
      <c r="S64" s="470"/>
      <c r="T64" s="470"/>
      <c r="U64" s="470"/>
      <c r="V64" s="245"/>
    </row>
    <row r="65" spans="2:22" ht="25">
      <c r="B65" s="244"/>
      <c r="C65" s="250" t="s">
        <v>1038</v>
      </c>
      <c r="D65" s="900"/>
      <c r="E65" s="911"/>
      <c r="F65" s="483" t="s">
        <v>24</v>
      </c>
      <c r="G65" s="250" t="s">
        <v>105</v>
      </c>
      <c r="H65" s="237"/>
      <c r="I65" s="470"/>
      <c r="J65" s="470"/>
      <c r="K65" s="470"/>
      <c r="L65" s="470"/>
      <c r="M65" s="470"/>
      <c r="N65" s="470"/>
      <c r="O65" s="470"/>
      <c r="P65" s="473" t="s">
        <v>920</v>
      </c>
      <c r="Q65" s="470"/>
      <c r="R65" s="470"/>
      <c r="S65" s="470"/>
      <c r="T65" s="470"/>
      <c r="U65" s="470"/>
      <c r="V65" s="245"/>
    </row>
    <row r="66" spans="2:22" ht="45.75" customHeight="1">
      <c r="B66" s="244"/>
      <c r="C66" s="250" t="s">
        <v>1039</v>
      </c>
      <c r="D66" s="900"/>
      <c r="E66" s="911"/>
      <c r="F66" s="483" t="s">
        <v>25</v>
      </c>
      <c r="G66" s="250" t="s">
        <v>105</v>
      </c>
      <c r="H66" s="237"/>
      <c r="I66" s="470"/>
      <c r="J66" s="470"/>
      <c r="K66" s="470"/>
      <c r="L66" s="470"/>
      <c r="M66" s="473" t="s">
        <v>920</v>
      </c>
      <c r="N66" s="473" t="s">
        <v>920</v>
      </c>
      <c r="O66" s="470"/>
      <c r="P66" s="473" t="s">
        <v>920</v>
      </c>
      <c r="Q66" s="470"/>
      <c r="R66" s="470"/>
      <c r="S66" s="470"/>
      <c r="T66" s="470"/>
      <c r="U66" s="470"/>
      <c r="V66" s="245"/>
    </row>
    <row r="67" spans="2:22" ht="19">
      <c r="B67" s="244"/>
      <c r="C67" s="250" t="s">
        <v>1040</v>
      </c>
      <c r="D67" s="900"/>
      <c r="E67" s="911"/>
      <c r="F67" s="483" t="s">
        <v>26</v>
      </c>
      <c r="G67" s="250" t="s">
        <v>105</v>
      </c>
      <c r="H67" s="237"/>
      <c r="I67" s="470"/>
      <c r="J67" s="470"/>
      <c r="K67" s="470"/>
      <c r="L67" s="470"/>
      <c r="M67" s="470"/>
      <c r="N67" s="470"/>
      <c r="O67" s="470"/>
      <c r="P67" s="473" t="s">
        <v>920</v>
      </c>
      <c r="Q67" s="470"/>
      <c r="R67" s="470"/>
      <c r="S67" s="470"/>
      <c r="T67" s="470"/>
      <c r="U67" s="470"/>
      <c r="V67" s="245"/>
    </row>
    <row r="68" spans="2:22" ht="19">
      <c r="B68" s="244"/>
      <c r="C68" s="250" t="s">
        <v>1041</v>
      </c>
      <c r="D68" s="900"/>
      <c r="E68" s="911"/>
      <c r="F68" s="483" t="s">
        <v>27</v>
      </c>
      <c r="G68" s="250" t="s">
        <v>105</v>
      </c>
      <c r="H68" s="237"/>
      <c r="I68" s="470"/>
      <c r="J68" s="470"/>
      <c r="K68" s="470"/>
      <c r="L68" s="470"/>
      <c r="M68" s="470"/>
      <c r="N68" s="470"/>
      <c r="O68" s="470"/>
      <c r="P68" s="473" t="s">
        <v>920</v>
      </c>
      <c r="Q68" s="470"/>
      <c r="R68" s="470"/>
      <c r="S68" s="470"/>
      <c r="T68" s="470"/>
      <c r="U68" s="470"/>
      <c r="V68" s="245"/>
    </row>
    <row r="69" spans="2:22" ht="19">
      <c r="B69" s="244"/>
      <c r="C69" s="250" t="s">
        <v>1042</v>
      </c>
      <c r="D69" s="900"/>
      <c r="E69" s="912"/>
      <c r="F69" s="483" t="s">
        <v>28</v>
      </c>
      <c r="G69" s="250" t="s">
        <v>105</v>
      </c>
      <c r="H69" s="237"/>
      <c r="I69" s="470"/>
      <c r="J69" s="470"/>
      <c r="K69" s="470"/>
      <c r="L69" s="470"/>
      <c r="M69" s="470"/>
      <c r="N69" s="470"/>
      <c r="O69" s="470"/>
      <c r="P69" s="473" t="s">
        <v>920</v>
      </c>
      <c r="Q69" s="470"/>
      <c r="R69" s="473" t="s">
        <v>920</v>
      </c>
      <c r="S69" s="473" t="s">
        <v>920</v>
      </c>
      <c r="T69" s="470"/>
      <c r="U69" s="470"/>
      <c r="V69" s="245"/>
    </row>
    <row r="70" spans="2:22" ht="19">
      <c r="B70" s="244"/>
      <c r="C70" s="250"/>
      <c r="D70" s="900"/>
      <c r="E70" s="901" t="s">
        <v>29</v>
      </c>
      <c r="F70" s="901"/>
      <c r="G70" s="901"/>
      <c r="H70" s="238"/>
      <c r="I70" s="479"/>
      <c r="J70" s="479"/>
      <c r="K70" s="479"/>
      <c r="L70" s="479"/>
      <c r="M70" s="479"/>
      <c r="N70" s="479"/>
      <c r="O70" s="479"/>
      <c r="P70" s="479"/>
      <c r="Q70" s="479"/>
      <c r="R70" s="479"/>
      <c r="S70" s="479"/>
      <c r="T70" s="479"/>
      <c r="U70" s="479"/>
      <c r="V70" s="245"/>
    </row>
    <row r="71" spans="2:22" ht="19">
      <c r="B71" s="244"/>
      <c r="C71" s="250" t="s">
        <v>1043</v>
      </c>
      <c r="D71" s="903" t="s">
        <v>924</v>
      </c>
      <c r="E71" s="904"/>
      <c r="F71" s="483" t="s">
        <v>30</v>
      </c>
      <c r="G71" s="250" t="s">
        <v>90</v>
      </c>
      <c r="H71" s="237"/>
      <c r="I71" s="470"/>
      <c r="J71" s="470"/>
      <c r="K71" s="470"/>
      <c r="L71" s="470"/>
      <c r="M71" s="470"/>
      <c r="N71" s="473" t="s">
        <v>920</v>
      </c>
      <c r="O71" s="470"/>
      <c r="P71" s="473" t="s">
        <v>920</v>
      </c>
      <c r="Q71" s="470"/>
      <c r="R71" s="470"/>
      <c r="S71" s="470"/>
      <c r="T71" s="470"/>
      <c r="U71" s="470"/>
      <c r="V71" s="245"/>
    </row>
    <row r="72" spans="2:22" ht="19">
      <c r="B72" s="244"/>
      <c r="C72" s="250" t="s">
        <v>1044</v>
      </c>
      <c r="D72" s="905"/>
      <c r="E72" s="906"/>
      <c r="F72" s="483" t="s">
        <v>31</v>
      </c>
      <c r="G72" s="250" t="s">
        <v>90</v>
      </c>
      <c r="H72" s="237"/>
      <c r="I72" s="470"/>
      <c r="J72" s="470"/>
      <c r="K72" s="470"/>
      <c r="L72" s="470"/>
      <c r="M72" s="470"/>
      <c r="N72" s="470"/>
      <c r="O72" s="473" t="s">
        <v>920</v>
      </c>
      <c r="P72" s="473" t="s">
        <v>920</v>
      </c>
      <c r="Q72" s="470"/>
      <c r="R72" s="470"/>
      <c r="S72" s="470"/>
      <c r="T72" s="470"/>
      <c r="U72" s="470"/>
      <c r="V72" s="245"/>
    </row>
    <row r="73" spans="2:22" ht="25">
      <c r="B73" s="244"/>
      <c r="C73" s="250" t="s">
        <v>1045</v>
      </c>
      <c r="D73" s="905"/>
      <c r="E73" s="906"/>
      <c r="F73" s="483" t="s">
        <v>32</v>
      </c>
      <c r="G73" s="250" t="s">
        <v>90</v>
      </c>
      <c r="H73" s="237"/>
      <c r="I73" s="470"/>
      <c r="J73" s="470"/>
      <c r="K73" s="470"/>
      <c r="L73" s="470"/>
      <c r="M73" s="470"/>
      <c r="N73" s="470"/>
      <c r="O73" s="470"/>
      <c r="P73" s="473" t="s">
        <v>920</v>
      </c>
      <c r="Q73" s="470"/>
      <c r="R73" s="470"/>
      <c r="S73" s="470"/>
      <c r="T73" s="470"/>
      <c r="U73" s="470"/>
      <c r="V73" s="245"/>
    </row>
    <row r="74" spans="2:22" ht="19">
      <c r="B74" s="244"/>
      <c r="C74" s="250" t="s">
        <v>1046</v>
      </c>
      <c r="D74" s="905"/>
      <c r="E74" s="906"/>
      <c r="F74" s="483" t="s">
        <v>33</v>
      </c>
      <c r="G74" s="250" t="s">
        <v>90</v>
      </c>
      <c r="H74" s="237"/>
      <c r="I74" s="470"/>
      <c r="J74" s="470"/>
      <c r="K74" s="470"/>
      <c r="L74" s="470"/>
      <c r="M74" s="470"/>
      <c r="N74" s="470"/>
      <c r="O74" s="470"/>
      <c r="P74" s="473" t="s">
        <v>920</v>
      </c>
      <c r="Q74" s="470"/>
      <c r="R74" s="470"/>
      <c r="S74" s="470"/>
      <c r="T74" s="470"/>
      <c r="U74" s="470"/>
      <c r="V74" s="245"/>
    </row>
    <row r="75" spans="2:22" ht="19">
      <c r="B75" s="244"/>
      <c r="C75" s="250" t="s">
        <v>1047</v>
      </c>
      <c r="D75" s="905"/>
      <c r="E75" s="906"/>
      <c r="F75" s="483" t="s">
        <v>34</v>
      </c>
      <c r="G75" s="250" t="s">
        <v>90</v>
      </c>
      <c r="H75" s="237"/>
      <c r="I75" s="470"/>
      <c r="J75" s="470"/>
      <c r="K75" s="470"/>
      <c r="L75" s="470"/>
      <c r="M75" s="470"/>
      <c r="N75" s="470"/>
      <c r="O75" s="473" t="s">
        <v>920</v>
      </c>
      <c r="P75" s="473" t="s">
        <v>920</v>
      </c>
      <c r="Q75" s="470"/>
      <c r="R75" s="473" t="s">
        <v>920</v>
      </c>
      <c r="S75" s="470"/>
      <c r="T75" s="470"/>
      <c r="U75" s="470"/>
      <c r="V75" s="245"/>
    </row>
    <row r="76" spans="2:22" ht="19">
      <c r="B76" s="244"/>
      <c r="C76" s="250" t="s">
        <v>1048</v>
      </c>
      <c r="D76" s="905"/>
      <c r="E76" s="906"/>
      <c r="F76" s="483" t="s">
        <v>35</v>
      </c>
      <c r="G76" s="250" t="s">
        <v>90</v>
      </c>
      <c r="H76" s="237"/>
      <c r="I76" s="470"/>
      <c r="J76" s="470"/>
      <c r="K76" s="470"/>
      <c r="L76" s="470"/>
      <c r="M76" s="470"/>
      <c r="N76" s="470"/>
      <c r="O76" s="470"/>
      <c r="P76" s="473" t="s">
        <v>920</v>
      </c>
      <c r="Q76" s="470"/>
      <c r="R76" s="470"/>
      <c r="S76" s="470"/>
      <c r="T76" s="470"/>
      <c r="U76" s="470"/>
      <c r="V76" s="245"/>
    </row>
    <row r="77" spans="2:22" ht="19">
      <c r="B77" s="244"/>
      <c r="C77" s="250" t="s">
        <v>1049</v>
      </c>
      <c r="D77" s="905"/>
      <c r="E77" s="906"/>
      <c r="F77" s="483" t="s">
        <v>36</v>
      </c>
      <c r="G77" s="250" t="s">
        <v>90</v>
      </c>
      <c r="H77" s="237"/>
      <c r="I77" s="470"/>
      <c r="J77" s="470"/>
      <c r="K77" s="470"/>
      <c r="L77" s="470"/>
      <c r="M77" s="470"/>
      <c r="N77" s="473" t="s">
        <v>920</v>
      </c>
      <c r="O77" s="473" t="s">
        <v>920</v>
      </c>
      <c r="P77" s="473" t="s">
        <v>920</v>
      </c>
      <c r="Q77" s="470"/>
      <c r="R77" s="470"/>
      <c r="S77" s="473" t="s">
        <v>920</v>
      </c>
      <c r="T77" s="473" t="s">
        <v>920</v>
      </c>
      <c r="U77" s="470"/>
      <c r="V77" s="245"/>
    </row>
    <row r="78" spans="2:22" ht="19">
      <c r="B78" s="244"/>
      <c r="C78" s="250" t="s">
        <v>1050</v>
      </c>
      <c r="D78" s="905"/>
      <c r="E78" s="906"/>
      <c r="F78" s="483" t="s">
        <v>37</v>
      </c>
      <c r="G78" s="250" t="s">
        <v>90</v>
      </c>
      <c r="H78" s="237"/>
      <c r="I78" s="470"/>
      <c r="J78" s="470"/>
      <c r="K78" s="470"/>
      <c r="L78" s="470"/>
      <c r="M78" s="470"/>
      <c r="N78" s="470"/>
      <c r="O78" s="470"/>
      <c r="P78" s="473" t="s">
        <v>920</v>
      </c>
      <c r="Q78" s="470"/>
      <c r="R78" s="470"/>
      <c r="S78" s="470"/>
      <c r="T78" s="470"/>
      <c r="U78" s="470"/>
      <c r="V78" s="245"/>
    </row>
    <row r="79" spans="2:22" ht="19">
      <c r="B79" s="244"/>
      <c r="C79" s="250" t="s">
        <v>1051</v>
      </c>
      <c r="D79" s="905"/>
      <c r="E79" s="906"/>
      <c r="F79" s="483" t="s">
        <v>38</v>
      </c>
      <c r="G79" s="250" t="s">
        <v>90</v>
      </c>
      <c r="H79" s="237"/>
      <c r="I79" s="470"/>
      <c r="J79" s="470"/>
      <c r="K79" s="470"/>
      <c r="L79" s="470"/>
      <c r="M79" s="470"/>
      <c r="N79" s="470"/>
      <c r="O79" s="470"/>
      <c r="P79" s="473" t="s">
        <v>920</v>
      </c>
      <c r="Q79" s="470"/>
      <c r="R79" s="470"/>
      <c r="S79" s="470"/>
      <c r="T79" s="470"/>
      <c r="U79" s="470"/>
      <c r="V79" s="245"/>
    </row>
    <row r="80" spans="2:22" ht="25">
      <c r="B80" s="244"/>
      <c r="C80" s="250" t="s">
        <v>1052</v>
      </c>
      <c r="D80" s="905"/>
      <c r="E80" s="906"/>
      <c r="F80" s="483" t="s">
        <v>39</v>
      </c>
      <c r="G80" s="250" t="s">
        <v>90</v>
      </c>
      <c r="H80" s="237"/>
      <c r="I80" s="470"/>
      <c r="J80" s="470"/>
      <c r="K80" s="470"/>
      <c r="L80" s="470"/>
      <c r="M80" s="470"/>
      <c r="N80" s="470"/>
      <c r="O80" s="470"/>
      <c r="P80" s="473" t="s">
        <v>920</v>
      </c>
      <c r="Q80" s="470"/>
      <c r="R80" s="470"/>
      <c r="S80" s="470"/>
      <c r="T80" s="470"/>
      <c r="U80" s="470"/>
      <c r="V80" s="245"/>
    </row>
    <row r="81" spans="2:22" ht="19">
      <c r="B81" s="244"/>
      <c r="C81" s="250" t="s">
        <v>1053</v>
      </c>
      <c r="D81" s="905"/>
      <c r="E81" s="906"/>
      <c r="F81" s="483" t="s">
        <v>40</v>
      </c>
      <c r="G81" s="250" t="s">
        <v>90</v>
      </c>
      <c r="H81" s="237"/>
      <c r="I81" s="470"/>
      <c r="J81" s="470"/>
      <c r="K81" s="470"/>
      <c r="L81" s="470"/>
      <c r="M81" s="470"/>
      <c r="N81" s="470"/>
      <c r="O81" s="470"/>
      <c r="P81" s="473" t="s">
        <v>920</v>
      </c>
      <c r="Q81" s="470"/>
      <c r="R81" s="470"/>
      <c r="S81" s="470"/>
      <c r="T81" s="470"/>
      <c r="U81" s="470"/>
      <c r="V81" s="245"/>
    </row>
    <row r="82" spans="2:22" ht="19">
      <c r="B82" s="244"/>
      <c r="C82" s="250" t="s">
        <v>1054</v>
      </c>
      <c r="D82" s="905"/>
      <c r="E82" s="906"/>
      <c r="F82" s="483" t="s">
        <v>41</v>
      </c>
      <c r="G82" s="250" t="s">
        <v>90</v>
      </c>
      <c r="H82" s="237"/>
      <c r="I82" s="470"/>
      <c r="J82" s="470"/>
      <c r="K82" s="470"/>
      <c r="L82" s="470"/>
      <c r="M82" s="470"/>
      <c r="N82" s="470"/>
      <c r="O82" s="470"/>
      <c r="P82" s="473" t="s">
        <v>920</v>
      </c>
      <c r="Q82" s="470"/>
      <c r="R82" s="470"/>
      <c r="S82" s="470"/>
      <c r="T82" s="470"/>
      <c r="U82" s="470"/>
      <c r="V82" s="245"/>
    </row>
    <row r="83" spans="2:22" ht="19">
      <c r="B83" s="244"/>
      <c r="C83" s="250" t="s">
        <v>1055</v>
      </c>
      <c r="D83" s="905"/>
      <c r="E83" s="906"/>
      <c r="F83" s="483" t="s">
        <v>42</v>
      </c>
      <c r="G83" s="250" t="s">
        <v>90</v>
      </c>
      <c r="H83" s="237"/>
      <c r="I83" s="470"/>
      <c r="J83" s="470"/>
      <c r="K83" s="470"/>
      <c r="L83" s="470"/>
      <c r="M83" s="470"/>
      <c r="N83" s="470"/>
      <c r="O83" s="470"/>
      <c r="P83" s="473" t="s">
        <v>920</v>
      </c>
      <c r="Q83" s="473" t="s">
        <v>920</v>
      </c>
      <c r="R83" s="470"/>
      <c r="S83" s="470"/>
      <c r="T83" s="470"/>
      <c r="U83" s="470"/>
      <c r="V83" s="245"/>
    </row>
    <row r="84" spans="2:22" ht="19">
      <c r="B84" s="244"/>
      <c r="C84" s="250" t="s">
        <v>1056</v>
      </c>
      <c r="D84" s="905"/>
      <c r="E84" s="906"/>
      <c r="F84" s="483" t="s">
        <v>43</v>
      </c>
      <c r="G84" s="250" t="s">
        <v>90</v>
      </c>
      <c r="H84" s="237"/>
      <c r="I84" s="470"/>
      <c r="J84" s="470"/>
      <c r="K84" s="470"/>
      <c r="L84" s="473" t="s">
        <v>920</v>
      </c>
      <c r="M84" s="470"/>
      <c r="N84" s="470"/>
      <c r="O84" s="470"/>
      <c r="P84" s="473" t="s">
        <v>920</v>
      </c>
      <c r="Q84" s="473" t="s">
        <v>920</v>
      </c>
      <c r="R84" s="470"/>
      <c r="S84" s="470"/>
      <c r="T84" s="473" t="s">
        <v>920</v>
      </c>
      <c r="U84" s="470"/>
      <c r="V84" s="245"/>
    </row>
    <row r="85" spans="2:22" ht="19">
      <c r="B85" s="244"/>
      <c r="C85" s="250" t="s">
        <v>1057</v>
      </c>
      <c r="D85" s="905"/>
      <c r="E85" s="906"/>
      <c r="F85" s="483" t="s">
        <v>44</v>
      </c>
      <c r="G85" s="250" t="s">
        <v>90</v>
      </c>
      <c r="H85" s="237"/>
      <c r="I85" s="470"/>
      <c r="J85" s="470"/>
      <c r="K85" s="470"/>
      <c r="L85" s="470"/>
      <c r="M85" s="470"/>
      <c r="N85" s="470"/>
      <c r="O85" s="470"/>
      <c r="P85" s="473" t="s">
        <v>920</v>
      </c>
      <c r="Q85" s="473" t="s">
        <v>920</v>
      </c>
      <c r="R85" s="470"/>
      <c r="S85" s="470"/>
      <c r="T85" s="470"/>
      <c r="U85" s="470"/>
      <c r="V85" s="245"/>
    </row>
    <row r="86" spans="2:22" ht="19">
      <c r="B86" s="244"/>
      <c r="C86" s="250" t="s">
        <v>1058</v>
      </c>
      <c r="D86" s="905"/>
      <c r="E86" s="906"/>
      <c r="F86" s="483" t="s">
        <v>45</v>
      </c>
      <c r="G86" s="250" t="s">
        <v>90</v>
      </c>
      <c r="H86" s="237"/>
      <c r="I86" s="470"/>
      <c r="J86" s="470"/>
      <c r="K86" s="470"/>
      <c r="L86" s="470"/>
      <c r="M86" s="470"/>
      <c r="N86" s="470"/>
      <c r="O86" s="470"/>
      <c r="P86" s="473" t="s">
        <v>920</v>
      </c>
      <c r="Q86" s="473" t="s">
        <v>920</v>
      </c>
      <c r="R86" s="473" t="s">
        <v>920</v>
      </c>
      <c r="S86" s="470"/>
      <c r="T86" s="470"/>
      <c r="U86" s="470"/>
      <c r="V86" s="245"/>
    </row>
    <row r="87" spans="2:22" ht="19">
      <c r="B87" s="244"/>
      <c r="C87" s="250" t="s">
        <v>1059</v>
      </c>
      <c r="D87" s="905"/>
      <c r="E87" s="906"/>
      <c r="F87" s="483" t="s">
        <v>46</v>
      </c>
      <c r="G87" s="250" t="s">
        <v>90</v>
      </c>
      <c r="H87" s="237"/>
      <c r="I87" s="473" t="s">
        <v>920</v>
      </c>
      <c r="J87" s="470"/>
      <c r="K87" s="470"/>
      <c r="L87" s="470"/>
      <c r="M87" s="470"/>
      <c r="N87" s="470"/>
      <c r="O87" s="470"/>
      <c r="P87" s="473" t="s">
        <v>920</v>
      </c>
      <c r="Q87" s="470"/>
      <c r="R87" s="470"/>
      <c r="S87" s="470"/>
      <c r="T87" s="470"/>
      <c r="U87" s="470"/>
      <c r="V87" s="245"/>
    </row>
    <row r="88" spans="2:22" ht="19">
      <c r="B88" s="244"/>
      <c r="C88" s="250" t="s">
        <v>1060</v>
      </c>
      <c r="D88" s="907"/>
      <c r="E88" s="908"/>
      <c r="F88" s="483" t="s">
        <v>47</v>
      </c>
      <c r="G88" s="250" t="s">
        <v>90</v>
      </c>
      <c r="H88" s="237"/>
      <c r="I88" s="470"/>
      <c r="J88" s="470"/>
      <c r="K88" s="470"/>
      <c r="L88" s="470"/>
      <c r="M88" s="470"/>
      <c r="N88" s="470"/>
      <c r="O88" s="470"/>
      <c r="P88" s="473" t="s">
        <v>920</v>
      </c>
      <c r="Q88" s="470"/>
      <c r="R88" s="470"/>
      <c r="S88" s="470"/>
      <c r="T88" s="470"/>
      <c r="U88" s="470"/>
      <c r="V88" s="245"/>
    </row>
    <row r="89" spans="2:22" ht="33" customHeight="1">
      <c r="B89" s="244"/>
      <c r="C89" s="250">
        <v>38</v>
      </c>
      <c r="D89" s="898" t="s">
        <v>198</v>
      </c>
      <c r="E89" s="898"/>
      <c r="F89" s="898"/>
      <c r="G89" s="250" t="s">
        <v>112</v>
      </c>
      <c r="H89" s="237"/>
      <c r="I89" s="470"/>
      <c r="J89" s="470"/>
      <c r="K89" s="470"/>
      <c r="L89" s="470"/>
      <c r="M89" s="470"/>
      <c r="N89" s="470"/>
      <c r="O89" s="470"/>
      <c r="P89" s="473" t="s">
        <v>920</v>
      </c>
      <c r="Q89" s="470"/>
      <c r="R89" s="470"/>
      <c r="S89" s="470"/>
      <c r="T89" s="470"/>
      <c r="U89" s="470"/>
      <c r="V89" s="245"/>
    </row>
    <row r="90" spans="2:22" ht="30.75" customHeight="1">
      <c r="B90" s="244"/>
      <c r="C90" s="250">
        <v>39</v>
      </c>
      <c r="D90" s="898" t="s">
        <v>49</v>
      </c>
      <c r="E90" s="898"/>
      <c r="F90" s="898"/>
      <c r="G90" s="250" t="s">
        <v>106</v>
      </c>
      <c r="H90" s="237"/>
      <c r="I90" s="470"/>
      <c r="J90" s="473" t="s">
        <v>920</v>
      </c>
      <c r="K90" s="473" t="s">
        <v>920</v>
      </c>
      <c r="L90" s="470"/>
      <c r="M90" s="473" t="s">
        <v>920</v>
      </c>
      <c r="N90" s="470"/>
      <c r="O90" s="470"/>
      <c r="P90" s="470"/>
      <c r="Q90" s="470"/>
      <c r="R90" s="470"/>
      <c r="S90" s="470"/>
      <c r="T90" s="470"/>
      <c r="U90" s="470"/>
      <c r="V90" s="245"/>
    </row>
    <row r="91" spans="2:22" ht="19">
      <c r="B91" s="244"/>
      <c r="C91" s="250" t="s">
        <v>1061</v>
      </c>
      <c r="D91" s="910" t="s">
        <v>49</v>
      </c>
      <c r="E91" s="898" t="s">
        <v>50</v>
      </c>
      <c r="F91" s="898"/>
      <c r="G91" s="250" t="s">
        <v>104</v>
      </c>
      <c r="H91" s="237"/>
      <c r="I91" s="470"/>
      <c r="J91" s="470"/>
      <c r="K91" s="470"/>
      <c r="L91" s="470"/>
      <c r="M91" s="473" t="s">
        <v>920</v>
      </c>
      <c r="N91" s="473" t="s">
        <v>920</v>
      </c>
      <c r="O91" s="470"/>
      <c r="P91" s="470"/>
      <c r="Q91" s="470"/>
      <c r="R91" s="473" t="s">
        <v>920</v>
      </c>
      <c r="S91" s="470"/>
      <c r="T91" s="470"/>
      <c r="U91" s="470"/>
      <c r="V91" s="245"/>
    </row>
    <row r="92" spans="2:22" ht="19">
      <c r="B92" s="244"/>
      <c r="C92" s="250" t="s">
        <v>1062</v>
      </c>
      <c r="D92" s="911"/>
      <c r="E92" s="898" t="s">
        <v>51</v>
      </c>
      <c r="F92" s="898"/>
      <c r="G92" s="250" t="s">
        <v>104</v>
      </c>
      <c r="H92" s="237"/>
      <c r="I92" s="470"/>
      <c r="J92" s="470"/>
      <c r="K92" s="470"/>
      <c r="L92" s="470"/>
      <c r="M92" s="473" t="s">
        <v>920</v>
      </c>
      <c r="N92" s="470"/>
      <c r="O92" s="470"/>
      <c r="P92" s="470"/>
      <c r="Q92" s="470"/>
      <c r="R92" s="470"/>
      <c r="S92" s="470"/>
      <c r="T92" s="470"/>
      <c r="U92" s="470"/>
      <c r="V92" s="245"/>
    </row>
    <row r="93" spans="2:22" ht="28.5" customHeight="1">
      <c r="B93" s="244"/>
      <c r="C93" s="250" t="s">
        <v>1063</v>
      </c>
      <c r="D93" s="911"/>
      <c r="E93" s="898" t="s">
        <v>52</v>
      </c>
      <c r="F93" s="898"/>
      <c r="G93" s="250" t="s">
        <v>104</v>
      </c>
      <c r="H93" s="237"/>
      <c r="I93" s="470"/>
      <c r="J93" s="470"/>
      <c r="K93" s="473" t="s">
        <v>920</v>
      </c>
      <c r="L93" s="470"/>
      <c r="M93" s="470"/>
      <c r="N93" s="470"/>
      <c r="O93" s="470"/>
      <c r="P93" s="470"/>
      <c r="Q93" s="470"/>
      <c r="R93" s="470"/>
      <c r="S93" s="470"/>
      <c r="T93" s="470"/>
      <c r="U93" s="470"/>
      <c r="V93" s="245"/>
    </row>
    <row r="94" spans="2:22" ht="19">
      <c r="B94" s="244"/>
      <c r="C94" s="250" t="s">
        <v>1064</v>
      </c>
      <c r="D94" s="911"/>
      <c r="E94" s="898" t="s">
        <v>53</v>
      </c>
      <c r="F94" s="898"/>
      <c r="G94" s="250" t="s">
        <v>104</v>
      </c>
      <c r="H94" s="237"/>
      <c r="I94" s="470"/>
      <c r="J94" s="470"/>
      <c r="K94" s="470"/>
      <c r="L94" s="470"/>
      <c r="M94" s="470"/>
      <c r="N94" s="470"/>
      <c r="O94" s="470"/>
      <c r="P94" s="470"/>
      <c r="Q94" s="470"/>
      <c r="R94" s="470"/>
      <c r="S94" s="473" t="s">
        <v>920</v>
      </c>
      <c r="T94" s="470"/>
      <c r="U94" s="470"/>
      <c r="V94" s="245"/>
    </row>
    <row r="95" spans="2:22" ht="19">
      <c r="B95" s="244"/>
      <c r="C95" s="250" t="s">
        <v>1065</v>
      </c>
      <c r="D95" s="911"/>
      <c r="E95" s="898" t="s">
        <v>54</v>
      </c>
      <c r="F95" s="898"/>
      <c r="G95" s="250" t="s">
        <v>104</v>
      </c>
      <c r="H95" s="237"/>
      <c r="I95" s="470"/>
      <c r="J95" s="470"/>
      <c r="K95" s="470"/>
      <c r="L95" s="470"/>
      <c r="M95" s="470"/>
      <c r="N95" s="470"/>
      <c r="O95" s="470"/>
      <c r="P95" s="470"/>
      <c r="Q95" s="470"/>
      <c r="R95" s="470"/>
      <c r="S95" s="473" t="s">
        <v>920</v>
      </c>
      <c r="T95" s="470"/>
      <c r="U95" s="470"/>
      <c r="V95" s="245"/>
    </row>
    <row r="96" spans="2:22" ht="50.15" customHeight="1">
      <c r="B96" s="244"/>
      <c r="C96" s="250" t="s">
        <v>1066</v>
      </c>
      <c r="D96" s="911"/>
      <c r="E96" s="898" t="s">
        <v>55</v>
      </c>
      <c r="F96" s="898"/>
      <c r="G96" s="250" t="s">
        <v>104</v>
      </c>
      <c r="H96" s="237"/>
      <c r="I96" s="473" t="s">
        <v>920</v>
      </c>
      <c r="J96" s="470"/>
      <c r="K96" s="470"/>
      <c r="L96" s="470"/>
      <c r="M96" s="470"/>
      <c r="N96" s="470"/>
      <c r="O96" s="470"/>
      <c r="P96" s="470"/>
      <c r="Q96" s="470"/>
      <c r="R96" s="470"/>
      <c r="S96" s="470"/>
      <c r="T96" s="470"/>
      <c r="U96" s="470"/>
      <c r="V96" s="245"/>
    </row>
    <row r="97" spans="2:22" ht="19">
      <c r="B97" s="244"/>
      <c r="C97" s="250"/>
      <c r="D97" s="912"/>
      <c r="E97" s="901" t="s">
        <v>29</v>
      </c>
      <c r="F97" s="901"/>
      <c r="G97" s="901"/>
      <c r="H97" s="238"/>
      <c r="I97" s="478"/>
      <c r="J97" s="478"/>
      <c r="K97" s="478"/>
      <c r="L97" s="478"/>
      <c r="M97" s="478"/>
      <c r="N97" s="478"/>
      <c r="O97" s="478"/>
      <c r="P97" s="478"/>
      <c r="Q97" s="478"/>
      <c r="R97" s="478"/>
      <c r="S97" s="478"/>
      <c r="T97" s="478"/>
      <c r="U97" s="478"/>
      <c r="V97" s="245"/>
    </row>
    <row r="98" spans="2:22" ht="19">
      <c r="B98" s="244"/>
      <c r="C98" s="250" t="s">
        <v>1067</v>
      </c>
      <c r="D98" s="903" t="s">
        <v>925</v>
      </c>
      <c r="E98" s="904"/>
      <c r="F98" s="483" t="s">
        <v>56</v>
      </c>
      <c r="G98" s="250" t="s">
        <v>90</v>
      </c>
      <c r="H98" s="237"/>
      <c r="I98" s="470"/>
      <c r="J98" s="473" t="s">
        <v>920</v>
      </c>
      <c r="K98" s="473" t="s">
        <v>920</v>
      </c>
      <c r="L98" s="470"/>
      <c r="M98" s="470"/>
      <c r="N98" s="470"/>
      <c r="O98" s="470"/>
      <c r="P98" s="470"/>
      <c r="Q98" s="470"/>
      <c r="R98" s="470"/>
      <c r="S98" s="470"/>
      <c r="T98" s="470"/>
      <c r="U98" s="470"/>
      <c r="V98" s="245"/>
    </row>
    <row r="99" spans="2:22" ht="19">
      <c r="B99" s="244"/>
      <c r="C99" s="250" t="s">
        <v>1068</v>
      </c>
      <c r="D99" s="905"/>
      <c r="E99" s="906"/>
      <c r="F99" s="483" t="s">
        <v>57</v>
      </c>
      <c r="G99" s="250" t="s">
        <v>90</v>
      </c>
      <c r="H99" s="237"/>
      <c r="I99" s="470"/>
      <c r="J99" s="473" t="s">
        <v>920</v>
      </c>
      <c r="K99" s="473" t="s">
        <v>920</v>
      </c>
      <c r="L99" s="470"/>
      <c r="M99" s="470"/>
      <c r="N99" s="470"/>
      <c r="O99" s="470"/>
      <c r="P99" s="470"/>
      <c r="Q99" s="470"/>
      <c r="R99" s="470"/>
      <c r="S99" s="470"/>
      <c r="T99" s="470"/>
      <c r="U99" s="470"/>
      <c r="V99" s="245"/>
    </row>
    <row r="100" spans="2:22" ht="19">
      <c r="B100" s="244"/>
      <c r="C100" s="250" t="s">
        <v>1069</v>
      </c>
      <c r="D100" s="905"/>
      <c r="E100" s="906"/>
      <c r="F100" s="483" t="s">
        <v>58</v>
      </c>
      <c r="G100" s="250" t="s">
        <v>90</v>
      </c>
      <c r="H100" s="237"/>
      <c r="I100" s="473" t="s">
        <v>920</v>
      </c>
      <c r="J100" s="473" t="s">
        <v>920</v>
      </c>
      <c r="K100" s="473" t="s">
        <v>920</v>
      </c>
      <c r="L100" s="470"/>
      <c r="M100" s="470"/>
      <c r="N100" s="470"/>
      <c r="O100" s="470"/>
      <c r="P100" s="470"/>
      <c r="Q100" s="470"/>
      <c r="R100" s="470"/>
      <c r="S100" s="470"/>
      <c r="T100" s="470"/>
      <c r="U100" s="470"/>
      <c r="V100" s="245"/>
    </row>
    <row r="101" spans="2:22" ht="19">
      <c r="B101" s="244"/>
      <c r="C101" s="250" t="s">
        <v>1070</v>
      </c>
      <c r="D101" s="905"/>
      <c r="E101" s="906"/>
      <c r="F101" s="483" t="s">
        <v>59</v>
      </c>
      <c r="G101" s="250" t="s">
        <v>90</v>
      </c>
      <c r="H101" s="237"/>
      <c r="I101" s="470"/>
      <c r="J101" s="473" t="s">
        <v>920</v>
      </c>
      <c r="K101" s="473" t="s">
        <v>920</v>
      </c>
      <c r="L101" s="470"/>
      <c r="M101" s="470"/>
      <c r="N101" s="470"/>
      <c r="O101" s="470"/>
      <c r="P101" s="470"/>
      <c r="Q101" s="470"/>
      <c r="R101" s="470"/>
      <c r="S101" s="470"/>
      <c r="T101" s="470"/>
      <c r="U101" s="470"/>
      <c r="V101" s="245"/>
    </row>
    <row r="102" spans="2:22" ht="19">
      <c r="B102" s="244"/>
      <c r="C102" s="250" t="s">
        <v>1071</v>
      </c>
      <c r="D102" s="905"/>
      <c r="E102" s="906"/>
      <c r="F102" s="483" t="s">
        <v>60</v>
      </c>
      <c r="G102" s="250" t="s">
        <v>90</v>
      </c>
      <c r="H102" s="237"/>
      <c r="I102" s="470"/>
      <c r="J102" s="473" t="s">
        <v>920</v>
      </c>
      <c r="K102" s="473" t="s">
        <v>920</v>
      </c>
      <c r="L102" s="470"/>
      <c r="M102" s="470"/>
      <c r="N102" s="470"/>
      <c r="O102" s="470"/>
      <c r="P102" s="470"/>
      <c r="Q102" s="470"/>
      <c r="R102" s="470"/>
      <c r="S102" s="470"/>
      <c r="T102" s="470"/>
      <c r="U102" s="470"/>
      <c r="V102" s="245"/>
    </row>
    <row r="103" spans="2:22" ht="19">
      <c r="B103" s="244"/>
      <c r="C103" s="250" t="s">
        <v>1072</v>
      </c>
      <c r="D103" s="905"/>
      <c r="E103" s="906"/>
      <c r="F103" s="483" t="s">
        <v>61</v>
      </c>
      <c r="G103" s="250" t="s">
        <v>90</v>
      </c>
      <c r="H103" s="237"/>
      <c r="I103" s="473" t="s">
        <v>920</v>
      </c>
      <c r="J103" s="473" t="s">
        <v>920</v>
      </c>
      <c r="K103" s="473" t="s">
        <v>920</v>
      </c>
      <c r="L103" s="470"/>
      <c r="M103" s="470"/>
      <c r="N103" s="470"/>
      <c r="O103" s="473" t="s">
        <v>920</v>
      </c>
      <c r="P103" s="470"/>
      <c r="Q103" s="470"/>
      <c r="R103" s="470"/>
      <c r="S103" s="470"/>
      <c r="T103" s="470"/>
      <c r="U103" s="470"/>
      <c r="V103" s="245"/>
    </row>
    <row r="104" spans="2:22" ht="19">
      <c r="B104" s="244"/>
      <c r="C104" s="250" t="s">
        <v>1073</v>
      </c>
      <c r="D104" s="905"/>
      <c r="E104" s="906"/>
      <c r="F104" s="483" t="s">
        <v>62</v>
      </c>
      <c r="G104" s="250" t="s">
        <v>90</v>
      </c>
      <c r="H104" s="237"/>
      <c r="I104" s="470"/>
      <c r="J104" s="473" t="s">
        <v>920</v>
      </c>
      <c r="K104" s="473" t="s">
        <v>920</v>
      </c>
      <c r="L104" s="473" t="s">
        <v>920</v>
      </c>
      <c r="M104" s="470"/>
      <c r="N104" s="470"/>
      <c r="O104" s="473" t="s">
        <v>920</v>
      </c>
      <c r="P104" s="470"/>
      <c r="Q104" s="470"/>
      <c r="R104" s="470"/>
      <c r="S104" s="473" t="s">
        <v>920</v>
      </c>
      <c r="T104" s="473" t="s">
        <v>920</v>
      </c>
      <c r="U104" s="470"/>
      <c r="V104" s="245"/>
    </row>
    <row r="105" spans="2:22" ht="19">
      <c r="B105" s="244"/>
      <c r="C105" s="250" t="s">
        <v>1074</v>
      </c>
      <c r="D105" s="905"/>
      <c r="E105" s="906"/>
      <c r="F105" s="483" t="s">
        <v>63</v>
      </c>
      <c r="G105" s="250" t="s">
        <v>90</v>
      </c>
      <c r="H105" s="237"/>
      <c r="I105" s="470"/>
      <c r="J105" s="473" t="s">
        <v>920</v>
      </c>
      <c r="K105" s="473" t="s">
        <v>920</v>
      </c>
      <c r="L105" s="470"/>
      <c r="M105" s="470"/>
      <c r="N105" s="470"/>
      <c r="O105" s="470"/>
      <c r="P105" s="470"/>
      <c r="Q105" s="470"/>
      <c r="R105" s="470"/>
      <c r="S105" s="470"/>
      <c r="T105" s="470"/>
      <c r="U105" s="470"/>
      <c r="V105" s="245"/>
    </row>
    <row r="106" spans="2:22" ht="25">
      <c r="B106" s="244"/>
      <c r="C106" s="250" t="s">
        <v>1075</v>
      </c>
      <c r="D106" s="905"/>
      <c r="E106" s="906"/>
      <c r="F106" s="483" t="s">
        <v>64</v>
      </c>
      <c r="G106" s="250" t="s">
        <v>90</v>
      </c>
      <c r="H106" s="237"/>
      <c r="I106" s="470"/>
      <c r="J106" s="473" t="s">
        <v>920</v>
      </c>
      <c r="K106" s="473" t="s">
        <v>920</v>
      </c>
      <c r="L106" s="470"/>
      <c r="M106" s="470"/>
      <c r="N106" s="470"/>
      <c r="O106" s="470"/>
      <c r="P106" s="470"/>
      <c r="Q106" s="470"/>
      <c r="R106" s="470"/>
      <c r="S106" s="470"/>
      <c r="T106" s="470"/>
      <c r="U106" s="470"/>
      <c r="V106" s="245"/>
    </row>
    <row r="107" spans="2:22" ht="19">
      <c r="B107" s="244"/>
      <c r="C107" s="250" t="s">
        <v>1076</v>
      </c>
      <c r="D107" s="905"/>
      <c r="E107" s="906"/>
      <c r="F107" s="483" t="s">
        <v>36</v>
      </c>
      <c r="G107" s="250" t="s">
        <v>90</v>
      </c>
      <c r="H107" s="237"/>
      <c r="I107" s="470"/>
      <c r="J107" s="473" t="s">
        <v>920</v>
      </c>
      <c r="K107" s="473" t="s">
        <v>920</v>
      </c>
      <c r="L107" s="470"/>
      <c r="M107" s="470"/>
      <c r="N107" s="470"/>
      <c r="O107" s="473" t="s">
        <v>920</v>
      </c>
      <c r="P107" s="470"/>
      <c r="Q107" s="473" t="s">
        <v>920</v>
      </c>
      <c r="R107" s="473" t="s">
        <v>920</v>
      </c>
      <c r="S107" s="473" t="s">
        <v>920</v>
      </c>
      <c r="T107" s="473" t="s">
        <v>920</v>
      </c>
      <c r="U107" s="470"/>
      <c r="V107" s="245"/>
    </row>
    <row r="108" spans="2:22" ht="19">
      <c r="B108" s="244"/>
      <c r="C108" s="250" t="s">
        <v>1077</v>
      </c>
      <c r="D108" s="905"/>
      <c r="E108" s="906"/>
      <c r="F108" s="483" t="s">
        <v>65</v>
      </c>
      <c r="G108" s="250" t="s">
        <v>90</v>
      </c>
      <c r="H108" s="237"/>
      <c r="I108" s="470"/>
      <c r="J108" s="473" t="s">
        <v>920</v>
      </c>
      <c r="K108" s="473" t="s">
        <v>920</v>
      </c>
      <c r="L108" s="470"/>
      <c r="M108" s="470"/>
      <c r="N108" s="470"/>
      <c r="O108" s="470"/>
      <c r="P108" s="470"/>
      <c r="Q108" s="473" t="s">
        <v>920</v>
      </c>
      <c r="R108" s="473" t="s">
        <v>920</v>
      </c>
      <c r="S108" s="470"/>
      <c r="T108" s="470"/>
      <c r="U108" s="470"/>
      <c r="V108" s="245"/>
    </row>
    <row r="109" spans="2:22" s="261" customFormat="1" ht="19.5">
      <c r="B109" s="262"/>
      <c r="C109" s="263" t="s">
        <v>1078</v>
      </c>
      <c r="D109" s="905"/>
      <c r="E109" s="906"/>
      <c r="F109" s="485" t="s">
        <v>994</v>
      </c>
      <c r="G109" s="263"/>
      <c r="H109" s="264"/>
      <c r="I109" s="475"/>
      <c r="J109" s="476" t="s">
        <v>920</v>
      </c>
      <c r="K109" s="476" t="s">
        <v>920</v>
      </c>
      <c r="L109" s="475"/>
      <c r="M109" s="476" t="s">
        <v>920</v>
      </c>
      <c r="N109" s="476" t="s">
        <v>920</v>
      </c>
      <c r="O109" s="476" t="s">
        <v>920</v>
      </c>
      <c r="P109" s="475"/>
      <c r="Q109" s="475"/>
      <c r="R109" s="475"/>
      <c r="S109" s="475"/>
      <c r="T109" s="475"/>
      <c r="U109" s="475"/>
      <c r="V109" s="265"/>
    </row>
    <row r="110" spans="2:22" ht="30.75" customHeight="1">
      <c r="B110" s="244"/>
      <c r="C110" s="250" t="s">
        <v>1079</v>
      </c>
      <c r="D110" s="907"/>
      <c r="E110" s="908"/>
      <c r="F110" s="483" t="s">
        <v>66</v>
      </c>
      <c r="G110" s="250" t="s">
        <v>90</v>
      </c>
      <c r="H110" s="237"/>
      <c r="I110" s="470"/>
      <c r="J110" s="473" t="s">
        <v>920</v>
      </c>
      <c r="K110" s="473" t="s">
        <v>920</v>
      </c>
      <c r="L110" s="470"/>
      <c r="M110" s="470"/>
      <c r="N110" s="470"/>
      <c r="O110" s="470"/>
      <c r="P110" s="473" t="s">
        <v>920</v>
      </c>
      <c r="Q110" s="470"/>
      <c r="R110" s="470"/>
      <c r="S110" s="470"/>
      <c r="T110" s="470"/>
      <c r="U110" s="470"/>
      <c r="V110" s="245"/>
    </row>
    <row r="111" spans="2:22" ht="30.75" customHeight="1">
      <c r="B111" s="244"/>
      <c r="C111" s="250">
        <v>40</v>
      </c>
      <c r="D111" s="898" t="s">
        <v>69</v>
      </c>
      <c r="E111" s="898"/>
      <c r="F111" s="898"/>
      <c r="G111" s="250" t="s">
        <v>111</v>
      </c>
      <c r="H111" s="237"/>
      <c r="I111" s="473" t="s">
        <v>920</v>
      </c>
      <c r="J111" s="470"/>
      <c r="K111" s="473" t="s">
        <v>920</v>
      </c>
      <c r="L111" s="470"/>
      <c r="M111" s="470"/>
      <c r="N111" s="470"/>
      <c r="O111" s="470"/>
      <c r="P111" s="470"/>
      <c r="Q111" s="470"/>
      <c r="R111" s="470"/>
      <c r="S111" s="470"/>
      <c r="T111" s="470"/>
      <c r="U111" s="470"/>
      <c r="V111" s="245"/>
    </row>
    <row r="112" spans="2:22" s="261" customFormat="1" ht="86.25" customHeight="1">
      <c r="B112" s="262"/>
      <c r="C112" s="263">
        <v>41</v>
      </c>
      <c r="D112" s="909" t="s">
        <v>946</v>
      </c>
      <c r="E112" s="909"/>
      <c r="F112" s="909"/>
      <c r="G112" s="263"/>
      <c r="H112" s="264"/>
      <c r="I112" s="475"/>
      <c r="J112" s="475"/>
      <c r="K112" s="476" t="s">
        <v>920</v>
      </c>
      <c r="L112" s="475"/>
      <c r="M112" s="475"/>
      <c r="N112" s="476" t="s">
        <v>920</v>
      </c>
      <c r="O112" s="480"/>
      <c r="P112" s="480"/>
      <c r="Q112" s="480"/>
      <c r="R112" s="476" t="s">
        <v>920</v>
      </c>
      <c r="S112" s="475"/>
      <c r="T112" s="475"/>
      <c r="U112" s="475"/>
      <c r="V112" s="265"/>
    </row>
    <row r="113" spans="2:22" ht="34.5" customHeight="1">
      <c r="B113" s="244"/>
      <c r="C113" s="250">
        <v>42</v>
      </c>
      <c r="D113" s="898" t="s">
        <v>81</v>
      </c>
      <c r="E113" s="898"/>
      <c r="F113" s="898"/>
      <c r="G113" s="250" t="s">
        <v>116</v>
      </c>
      <c r="H113" s="237"/>
      <c r="I113" s="470"/>
      <c r="J113" s="473" t="s">
        <v>920</v>
      </c>
      <c r="K113" s="473" t="s">
        <v>920</v>
      </c>
      <c r="L113" s="470"/>
      <c r="M113" s="471"/>
      <c r="N113" s="473" t="s">
        <v>920</v>
      </c>
      <c r="O113" s="470"/>
      <c r="P113" s="470"/>
      <c r="Q113" s="470"/>
      <c r="R113" s="470"/>
      <c r="S113" s="470"/>
      <c r="T113" s="470"/>
      <c r="U113" s="470"/>
      <c r="V113" s="245"/>
    </row>
    <row r="114" spans="2:22" ht="31.5" customHeight="1">
      <c r="B114" s="244"/>
      <c r="C114" s="250">
        <v>43</v>
      </c>
      <c r="D114" s="898" t="s">
        <v>67</v>
      </c>
      <c r="E114" s="898"/>
      <c r="F114" s="898"/>
      <c r="G114" s="250" t="s">
        <v>109</v>
      </c>
      <c r="H114" s="237"/>
      <c r="I114" s="470"/>
      <c r="J114" s="470"/>
      <c r="K114" s="470"/>
      <c r="L114" s="476" t="s">
        <v>920</v>
      </c>
      <c r="M114" s="470"/>
      <c r="N114" s="470"/>
      <c r="O114" s="470"/>
      <c r="P114" s="470"/>
      <c r="Q114" s="470"/>
      <c r="R114" s="470"/>
      <c r="S114" s="473" t="s">
        <v>920</v>
      </c>
      <c r="T114" s="470"/>
      <c r="U114" s="470"/>
      <c r="V114" s="245"/>
    </row>
    <row r="115" spans="2:22" ht="45.75" customHeight="1">
      <c r="B115" s="244"/>
      <c r="C115" s="250">
        <v>44</v>
      </c>
      <c r="D115" s="898" t="s">
        <v>172</v>
      </c>
      <c r="E115" s="898"/>
      <c r="F115" s="898"/>
      <c r="G115" s="250" t="s">
        <v>173</v>
      </c>
      <c r="H115" s="237"/>
      <c r="I115" s="470"/>
      <c r="J115" s="473" t="s">
        <v>920</v>
      </c>
      <c r="K115" s="473" t="s">
        <v>920</v>
      </c>
      <c r="L115" s="470"/>
      <c r="M115" s="470"/>
      <c r="N115" s="470"/>
      <c r="O115" s="470"/>
      <c r="P115" s="470"/>
      <c r="Q115" s="470"/>
      <c r="R115" s="470"/>
      <c r="S115" s="475"/>
      <c r="T115" s="470"/>
      <c r="U115" s="470"/>
      <c r="V115" s="245"/>
    </row>
    <row r="116" spans="2:22" ht="36.75" customHeight="1">
      <c r="B116" s="244"/>
      <c r="C116" s="250">
        <v>45</v>
      </c>
      <c r="D116" s="901" t="s">
        <v>199</v>
      </c>
      <c r="E116" s="901"/>
      <c r="F116" s="901"/>
      <c r="G116" s="250" t="s">
        <v>108</v>
      </c>
      <c r="H116" s="237"/>
      <c r="I116" s="473" t="s">
        <v>920</v>
      </c>
      <c r="J116" s="473" t="s">
        <v>920</v>
      </c>
      <c r="K116" s="473" t="s">
        <v>920</v>
      </c>
      <c r="L116" s="470"/>
      <c r="M116" s="470"/>
      <c r="N116" s="470"/>
      <c r="O116" s="470"/>
      <c r="P116" s="470"/>
      <c r="Q116" s="470"/>
      <c r="R116" s="470"/>
      <c r="S116" s="475"/>
      <c r="T116" s="470"/>
      <c r="U116" s="470"/>
      <c r="V116" s="245"/>
    </row>
    <row r="117" spans="2:22" ht="45.75" customHeight="1">
      <c r="B117" s="244"/>
      <c r="C117" s="250">
        <v>46</v>
      </c>
      <c r="D117" s="898" t="s">
        <v>166</v>
      </c>
      <c r="E117" s="898"/>
      <c r="F117" s="898"/>
      <c r="G117" s="250" t="s">
        <v>167</v>
      </c>
      <c r="H117" s="237"/>
      <c r="I117" s="470"/>
      <c r="J117" s="470"/>
      <c r="K117" s="470"/>
      <c r="L117" s="470"/>
      <c r="M117" s="470"/>
      <c r="N117" s="470"/>
      <c r="O117" s="470"/>
      <c r="P117" s="470"/>
      <c r="Q117" s="470"/>
      <c r="R117" s="470"/>
      <c r="S117" s="473" t="s">
        <v>920</v>
      </c>
      <c r="T117" s="470"/>
      <c r="U117" s="470"/>
      <c r="V117" s="245"/>
    </row>
    <row r="118" spans="2:22" ht="36" customHeight="1">
      <c r="B118" s="244"/>
      <c r="C118" s="250">
        <v>47</v>
      </c>
      <c r="D118" s="898" t="s">
        <v>68</v>
      </c>
      <c r="E118" s="898"/>
      <c r="F118" s="898"/>
      <c r="G118" s="250" t="s">
        <v>110</v>
      </c>
      <c r="H118" s="237"/>
      <c r="I118" s="470"/>
      <c r="J118" s="473" t="s">
        <v>920</v>
      </c>
      <c r="K118" s="473" t="s">
        <v>920</v>
      </c>
      <c r="L118" s="470"/>
      <c r="M118" s="470"/>
      <c r="N118" s="470"/>
      <c r="O118" s="470"/>
      <c r="P118" s="470"/>
      <c r="Q118" s="470"/>
      <c r="R118" s="470"/>
      <c r="S118" s="470"/>
      <c r="T118" s="470"/>
      <c r="U118" s="470"/>
      <c r="V118" s="245"/>
    </row>
    <row r="119" spans="2:22" ht="33.75" customHeight="1">
      <c r="B119" s="244"/>
      <c r="C119" s="250">
        <v>48</v>
      </c>
      <c r="D119" s="902" t="s">
        <v>82</v>
      </c>
      <c r="E119" s="902"/>
      <c r="F119" s="902"/>
      <c r="G119" s="486" t="s">
        <v>117</v>
      </c>
      <c r="H119" s="237"/>
      <c r="I119" s="470"/>
      <c r="J119" s="470"/>
      <c r="K119" s="470"/>
      <c r="L119" s="470"/>
      <c r="M119" s="470"/>
      <c r="N119" s="470"/>
      <c r="O119" s="470"/>
      <c r="P119" s="470"/>
      <c r="Q119" s="470"/>
      <c r="R119" s="470"/>
      <c r="S119" s="470"/>
      <c r="T119" s="470"/>
      <c r="U119" s="473" t="s">
        <v>920</v>
      </c>
      <c r="V119" s="245"/>
    </row>
    <row r="120" spans="2:22" s="261" customFormat="1" ht="39" customHeight="1">
      <c r="B120" s="262"/>
      <c r="C120" s="263">
        <v>49</v>
      </c>
      <c r="D120" s="909" t="s">
        <v>953</v>
      </c>
      <c r="E120" s="909"/>
      <c r="F120" s="909"/>
      <c r="G120" s="263"/>
      <c r="H120" s="264"/>
      <c r="I120" s="475"/>
      <c r="J120" s="475"/>
      <c r="K120" s="475"/>
      <c r="L120" s="475"/>
      <c r="M120" s="475"/>
      <c r="N120" s="475"/>
      <c r="O120" s="475"/>
      <c r="P120" s="475"/>
      <c r="Q120" s="475"/>
      <c r="R120" s="475"/>
      <c r="S120" s="476" t="s">
        <v>920</v>
      </c>
      <c r="T120" s="476" t="s">
        <v>920</v>
      </c>
      <c r="U120" s="475"/>
      <c r="V120" s="265"/>
    </row>
    <row r="121" spans="2:22" ht="30" customHeight="1">
      <c r="B121" s="244"/>
      <c r="C121" s="250">
        <v>50</v>
      </c>
      <c r="D121" s="898" t="s">
        <v>83</v>
      </c>
      <c r="E121" s="898"/>
      <c r="F121" s="898"/>
      <c r="G121" s="250" t="s">
        <v>118</v>
      </c>
      <c r="H121" s="237"/>
      <c r="I121" s="470"/>
      <c r="J121" s="470"/>
      <c r="K121" s="470"/>
      <c r="L121" s="470"/>
      <c r="M121" s="470"/>
      <c r="N121" s="470"/>
      <c r="O121" s="470"/>
      <c r="P121" s="470"/>
      <c r="Q121" s="470"/>
      <c r="R121" s="470"/>
      <c r="S121" s="476" t="s">
        <v>920</v>
      </c>
      <c r="T121" s="470"/>
      <c r="U121" s="473" t="s">
        <v>920</v>
      </c>
      <c r="V121" s="245"/>
    </row>
    <row r="122" spans="2:22" ht="41.25" customHeight="1">
      <c r="B122" s="244"/>
      <c r="C122" s="250">
        <v>51</v>
      </c>
      <c r="D122" s="898" t="s">
        <v>74</v>
      </c>
      <c r="E122" s="898"/>
      <c r="F122" s="898"/>
      <c r="G122" s="250" t="s">
        <v>115</v>
      </c>
      <c r="H122" s="237"/>
      <c r="I122" s="470"/>
      <c r="J122" s="473" t="s">
        <v>920</v>
      </c>
      <c r="K122" s="473" t="s">
        <v>920</v>
      </c>
      <c r="L122" s="473" t="s">
        <v>920</v>
      </c>
      <c r="M122" s="473" t="s">
        <v>920</v>
      </c>
      <c r="N122" s="473" t="s">
        <v>920</v>
      </c>
      <c r="O122" s="473" t="s">
        <v>920</v>
      </c>
      <c r="P122" s="470"/>
      <c r="Q122" s="470"/>
      <c r="R122" s="470"/>
      <c r="S122" s="470"/>
      <c r="T122" s="470"/>
      <c r="U122" s="470"/>
      <c r="V122" s="245"/>
    </row>
    <row r="123" spans="2:22" ht="19">
      <c r="B123" s="244"/>
      <c r="C123" s="250" t="s">
        <v>1080</v>
      </c>
      <c r="D123" s="900"/>
      <c r="E123" s="898" t="s">
        <v>75</v>
      </c>
      <c r="F123" s="898"/>
      <c r="G123" s="250" t="s">
        <v>105</v>
      </c>
      <c r="H123" s="237"/>
      <c r="I123" s="470"/>
      <c r="J123" s="470"/>
      <c r="K123" s="470"/>
      <c r="L123" s="470"/>
      <c r="M123" s="470"/>
      <c r="N123" s="470"/>
      <c r="O123" s="470"/>
      <c r="P123" s="470"/>
      <c r="Q123" s="470"/>
      <c r="R123" s="470"/>
      <c r="S123" s="473" t="s">
        <v>920</v>
      </c>
      <c r="T123" s="470"/>
      <c r="U123" s="470"/>
      <c r="V123" s="245"/>
    </row>
    <row r="124" spans="2:22" ht="19">
      <c r="B124" s="244"/>
      <c r="C124" s="250" t="s">
        <v>1081</v>
      </c>
      <c r="D124" s="900"/>
      <c r="E124" s="898" t="s">
        <v>76</v>
      </c>
      <c r="F124" s="898"/>
      <c r="G124" s="250" t="s">
        <v>105</v>
      </c>
      <c r="H124" s="237"/>
      <c r="I124" s="470"/>
      <c r="J124" s="470"/>
      <c r="K124" s="470"/>
      <c r="L124" s="470"/>
      <c r="M124" s="470"/>
      <c r="N124" s="470"/>
      <c r="O124" s="473" t="s">
        <v>920</v>
      </c>
      <c r="P124" s="470"/>
      <c r="Q124" s="470"/>
      <c r="R124" s="470"/>
      <c r="S124" s="470"/>
      <c r="T124" s="470"/>
      <c r="U124" s="470"/>
      <c r="V124" s="245"/>
    </row>
    <row r="125" spans="2:22" ht="19">
      <c r="B125" s="244"/>
      <c r="C125" s="250" t="s">
        <v>1082</v>
      </c>
      <c r="D125" s="900"/>
      <c r="E125" s="898" t="s">
        <v>77</v>
      </c>
      <c r="F125" s="898"/>
      <c r="G125" s="250" t="s">
        <v>105</v>
      </c>
      <c r="H125" s="237"/>
      <c r="I125" s="470"/>
      <c r="J125" s="470"/>
      <c r="K125" s="470"/>
      <c r="L125" s="470"/>
      <c r="M125" s="470"/>
      <c r="N125" s="470"/>
      <c r="O125" s="473" t="s">
        <v>920</v>
      </c>
      <c r="P125" s="470"/>
      <c r="Q125" s="470"/>
      <c r="R125" s="470"/>
      <c r="S125" s="470"/>
      <c r="T125" s="470"/>
      <c r="U125" s="470"/>
      <c r="V125" s="245"/>
    </row>
    <row r="126" spans="2:22" ht="19">
      <c r="B126" s="244"/>
      <c r="C126" s="250" t="s">
        <v>1083</v>
      </c>
      <c r="D126" s="900"/>
      <c r="E126" s="901" t="s">
        <v>78</v>
      </c>
      <c r="F126" s="901"/>
      <c r="G126" s="250" t="s">
        <v>105</v>
      </c>
      <c r="H126" s="237"/>
      <c r="I126" s="470"/>
      <c r="J126" s="470"/>
      <c r="K126" s="470"/>
      <c r="L126" s="470"/>
      <c r="M126" s="473" t="s">
        <v>920</v>
      </c>
      <c r="N126" s="470"/>
      <c r="O126" s="470"/>
      <c r="P126" s="470"/>
      <c r="Q126" s="470"/>
      <c r="R126" s="470"/>
      <c r="S126" s="470"/>
      <c r="T126" s="470"/>
      <c r="U126" s="470"/>
      <c r="V126" s="245"/>
    </row>
    <row r="127" spans="2:22" ht="19">
      <c r="B127" s="244"/>
      <c r="C127" s="250" t="s">
        <v>1084</v>
      </c>
      <c r="D127" s="900"/>
      <c r="E127" s="901" t="s">
        <v>79</v>
      </c>
      <c r="F127" s="901"/>
      <c r="G127" s="250" t="s">
        <v>105</v>
      </c>
      <c r="H127" s="237"/>
      <c r="I127" s="470"/>
      <c r="J127" s="470"/>
      <c r="K127" s="470"/>
      <c r="L127" s="470"/>
      <c r="M127" s="470"/>
      <c r="N127" s="470"/>
      <c r="O127" s="470"/>
      <c r="P127" s="470"/>
      <c r="Q127" s="470"/>
      <c r="R127" s="470"/>
      <c r="S127" s="473" t="s">
        <v>920</v>
      </c>
      <c r="T127" s="470"/>
      <c r="U127" s="470"/>
      <c r="V127" s="245"/>
    </row>
    <row r="128" spans="2:22" ht="19">
      <c r="B128" s="244"/>
      <c r="C128" s="250" t="s">
        <v>1085</v>
      </c>
      <c r="D128" s="900"/>
      <c r="E128" s="901" t="s">
        <v>80</v>
      </c>
      <c r="F128" s="901"/>
      <c r="G128" s="250" t="s">
        <v>105</v>
      </c>
      <c r="H128" s="237"/>
      <c r="I128" s="473" t="s">
        <v>920</v>
      </c>
      <c r="J128" s="470"/>
      <c r="K128" s="470"/>
      <c r="L128" s="470"/>
      <c r="M128" s="470"/>
      <c r="N128" s="470"/>
      <c r="O128" s="470"/>
      <c r="P128" s="470"/>
      <c r="Q128" s="470"/>
      <c r="R128" s="470"/>
      <c r="S128" s="470"/>
      <c r="T128" s="470"/>
      <c r="U128" s="470"/>
      <c r="V128" s="245"/>
    </row>
    <row r="129" spans="2:22" ht="62.25" customHeight="1">
      <c r="B129" s="244"/>
      <c r="C129" s="250">
        <v>52</v>
      </c>
      <c r="D129" s="898" t="s">
        <v>177</v>
      </c>
      <c r="E129" s="898"/>
      <c r="F129" s="898"/>
      <c r="G129" s="250" t="s">
        <v>178</v>
      </c>
      <c r="H129" s="237"/>
      <c r="I129" s="470"/>
      <c r="J129" s="470"/>
      <c r="K129" s="473" t="s">
        <v>920</v>
      </c>
      <c r="L129" s="470"/>
      <c r="M129" s="470"/>
      <c r="N129" s="470"/>
      <c r="O129" s="473" t="s">
        <v>920</v>
      </c>
      <c r="P129" s="470"/>
      <c r="Q129" s="470"/>
      <c r="R129" s="470"/>
      <c r="S129" s="470"/>
      <c r="T129" s="473" t="s">
        <v>920</v>
      </c>
      <c r="U129" s="470"/>
      <c r="V129" s="245"/>
    </row>
    <row r="130" spans="2:22" s="261" customFormat="1" ht="62.25" customHeight="1">
      <c r="B130" s="262"/>
      <c r="C130" s="263">
        <v>53</v>
      </c>
      <c r="D130" s="898" t="s">
        <v>960</v>
      </c>
      <c r="E130" s="898"/>
      <c r="F130" s="898"/>
      <c r="G130" s="263"/>
      <c r="H130" s="264"/>
      <c r="I130" s="475"/>
      <c r="J130" s="475"/>
      <c r="K130" s="476" t="s">
        <v>920</v>
      </c>
      <c r="L130" s="476" t="s">
        <v>920</v>
      </c>
      <c r="M130" s="480"/>
      <c r="N130" s="476" t="s">
        <v>920</v>
      </c>
      <c r="O130" s="475"/>
      <c r="P130" s="475"/>
      <c r="Q130" s="475"/>
      <c r="R130" s="475"/>
      <c r="S130" s="475"/>
      <c r="T130" s="475"/>
      <c r="U130" s="475"/>
      <c r="V130" s="265"/>
    </row>
    <row r="131" spans="2:22" ht="59.25" customHeight="1">
      <c r="B131" s="244"/>
      <c r="C131" s="250">
        <v>54</v>
      </c>
      <c r="D131" s="898" t="s">
        <v>175</v>
      </c>
      <c r="E131" s="898"/>
      <c r="F131" s="898"/>
      <c r="G131" s="250" t="s">
        <v>176</v>
      </c>
      <c r="H131" s="237"/>
      <c r="I131" s="470"/>
      <c r="J131" s="470"/>
      <c r="K131" s="473" t="s">
        <v>920</v>
      </c>
      <c r="L131" s="473" t="s">
        <v>920</v>
      </c>
      <c r="M131" s="473" t="s">
        <v>920</v>
      </c>
      <c r="N131" s="473" t="s">
        <v>920</v>
      </c>
      <c r="O131" s="473" t="s">
        <v>920</v>
      </c>
      <c r="P131" s="470"/>
      <c r="Q131" s="470"/>
      <c r="R131" s="470"/>
      <c r="S131" s="470"/>
      <c r="T131" s="473" t="s">
        <v>920</v>
      </c>
      <c r="U131" s="470"/>
      <c r="V131" s="245"/>
    </row>
    <row r="132" spans="2:22" ht="30" customHeight="1">
      <c r="B132" s="244"/>
      <c r="C132" s="250">
        <v>55</v>
      </c>
      <c r="D132" s="898" t="s">
        <v>161</v>
      </c>
      <c r="E132" s="898"/>
      <c r="F132" s="898"/>
      <c r="G132" s="250" t="s">
        <v>160</v>
      </c>
      <c r="H132" s="237"/>
      <c r="I132" s="470"/>
      <c r="J132" s="470"/>
      <c r="K132" s="470"/>
      <c r="L132" s="470"/>
      <c r="M132" s="470"/>
      <c r="N132" s="470"/>
      <c r="O132" s="470"/>
      <c r="P132" s="470"/>
      <c r="Q132" s="470"/>
      <c r="R132" s="470"/>
      <c r="S132" s="470"/>
      <c r="T132" s="470"/>
      <c r="U132" s="473" t="s">
        <v>920</v>
      </c>
      <c r="V132" s="245"/>
    </row>
    <row r="133" spans="2:22" ht="33" customHeight="1">
      <c r="B133" s="244"/>
      <c r="C133" s="250">
        <v>56</v>
      </c>
      <c r="D133" s="898" t="s">
        <v>84</v>
      </c>
      <c r="E133" s="898"/>
      <c r="F133" s="898"/>
      <c r="G133" s="250" t="s">
        <v>120</v>
      </c>
      <c r="H133" s="237"/>
      <c r="I133" s="470"/>
      <c r="J133" s="470"/>
      <c r="K133" s="470"/>
      <c r="L133" s="470"/>
      <c r="M133" s="470"/>
      <c r="N133" s="473" t="s">
        <v>920</v>
      </c>
      <c r="O133" s="470"/>
      <c r="P133" s="470"/>
      <c r="Q133" s="470"/>
      <c r="R133" s="473" t="s">
        <v>920</v>
      </c>
      <c r="S133" s="470"/>
      <c r="T133" s="470"/>
      <c r="U133" s="470"/>
      <c r="V133" s="245"/>
    </row>
    <row r="134" spans="2:22" ht="50.15" customHeight="1">
      <c r="B134" s="244"/>
      <c r="C134" s="250">
        <v>57</v>
      </c>
      <c r="D134" s="898" t="s">
        <v>180</v>
      </c>
      <c r="E134" s="898"/>
      <c r="F134" s="898"/>
      <c r="G134" s="250" t="s">
        <v>197</v>
      </c>
      <c r="H134" s="237"/>
      <c r="I134" s="470"/>
      <c r="J134" s="470"/>
      <c r="K134" s="473" t="s">
        <v>920</v>
      </c>
      <c r="L134" s="470"/>
      <c r="M134" s="473" t="s">
        <v>920</v>
      </c>
      <c r="N134" s="473" t="s">
        <v>920</v>
      </c>
      <c r="O134" s="473" t="s">
        <v>920</v>
      </c>
      <c r="P134" s="473" t="s">
        <v>920</v>
      </c>
      <c r="Q134" s="470"/>
      <c r="R134" s="470"/>
      <c r="S134" s="473" t="s">
        <v>920</v>
      </c>
      <c r="T134" s="470"/>
      <c r="U134" s="470"/>
      <c r="V134" s="245"/>
    </row>
    <row r="135" spans="2:22" ht="50.15" customHeight="1">
      <c r="B135" s="244"/>
      <c r="C135" s="250">
        <v>58</v>
      </c>
      <c r="D135" s="898" t="s">
        <v>181</v>
      </c>
      <c r="E135" s="898"/>
      <c r="F135" s="898"/>
      <c r="G135" s="250" t="s">
        <v>190</v>
      </c>
      <c r="H135" s="237"/>
      <c r="I135" s="470"/>
      <c r="J135" s="470"/>
      <c r="K135" s="470"/>
      <c r="L135" s="470"/>
      <c r="M135" s="470"/>
      <c r="N135" s="470"/>
      <c r="O135" s="470"/>
      <c r="P135" s="470"/>
      <c r="Q135" s="473" t="s">
        <v>920</v>
      </c>
      <c r="R135" s="473" t="s">
        <v>920</v>
      </c>
      <c r="S135" s="473" t="s">
        <v>920</v>
      </c>
      <c r="T135" s="470"/>
      <c r="U135" s="470"/>
      <c r="V135" s="245"/>
    </row>
    <row r="136" spans="2:22" ht="50.15" customHeight="1">
      <c r="B136" s="244"/>
      <c r="C136" s="250">
        <v>59</v>
      </c>
      <c r="D136" s="898" t="s">
        <v>191</v>
      </c>
      <c r="E136" s="898"/>
      <c r="F136" s="898"/>
      <c r="G136" s="250" t="s">
        <v>192</v>
      </c>
      <c r="H136" s="237"/>
      <c r="I136" s="470"/>
      <c r="J136" s="470"/>
      <c r="K136" s="470"/>
      <c r="L136" s="470"/>
      <c r="M136" s="473" t="s">
        <v>920</v>
      </c>
      <c r="N136" s="470"/>
      <c r="O136" s="473" t="s">
        <v>920</v>
      </c>
      <c r="P136" s="470"/>
      <c r="Q136" s="470"/>
      <c r="R136" s="470"/>
      <c r="S136" s="470"/>
      <c r="T136" s="473" t="s">
        <v>920</v>
      </c>
      <c r="U136" s="470"/>
      <c r="V136" s="245"/>
    </row>
    <row r="137" spans="2:22" ht="47.25" customHeight="1">
      <c r="B137" s="244"/>
      <c r="C137" s="250">
        <v>60</v>
      </c>
      <c r="D137" s="898" t="s">
        <v>182</v>
      </c>
      <c r="E137" s="898"/>
      <c r="F137" s="898"/>
      <c r="G137" s="250" t="s">
        <v>193</v>
      </c>
      <c r="H137" s="237"/>
      <c r="I137" s="470"/>
      <c r="J137" s="470"/>
      <c r="K137" s="470"/>
      <c r="L137" s="470"/>
      <c r="M137" s="473" t="s">
        <v>920</v>
      </c>
      <c r="N137" s="473" t="s">
        <v>920</v>
      </c>
      <c r="O137" s="473" t="s">
        <v>920</v>
      </c>
      <c r="P137" s="470"/>
      <c r="Q137" s="470"/>
      <c r="R137" s="470"/>
      <c r="S137" s="470"/>
      <c r="T137" s="470"/>
      <c r="U137" s="470"/>
      <c r="V137" s="245"/>
    </row>
    <row r="138" spans="2:22" ht="42" customHeight="1">
      <c r="B138" s="244"/>
      <c r="C138" s="250">
        <v>61</v>
      </c>
      <c r="D138" s="898" t="s">
        <v>926</v>
      </c>
      <c r="E138" s="898"/>
      <c r="F138" s="898"/>
      <c r="G138" s="250" t="s">
        <v>194</v>
      </c>
      <c r="H138" s="237"/>
      <c r="I138" s="470"/>
      <c r="J138" s="470"/>
      <c r="K138" s="470"/>
      <c r="L138" s="470"/>
      <c r="M138" s="473" t="s">
        <v>920</v>
      </c>
      <c r="N138" s="470"/>
      <c r="O138" s="473" t="s">
        <v>920</v>
      </c>
      <c r="P138" s="470"/>
      <c r="Q138" s="470"/>
      <c r="R138" s="470"/>
      <c r="S138" s="473" t="s">
        <v>920</v>
      </c>
      <c r="T138" s="470"/>
      <c r="U138" s="470"/>
      <c r="V138" s="245"/>
    </row>
    <row r="139" spans="2:22" ht="50.15" customHeight="1">
      <c r="B139" s="244"/>
      <c r="C139" s="250">
        <v>62</v>
      </c>
      <c r="D139" s="898" t="s">
        <v>195</v>
      </c>
      <c r="E139" s="898"/>
      <c r="F139" s="898"/>
      <c r="G139" s="250" t="s">
        <v>196</v>
      </c>
      <c r="H139" s="237"/>
      <c r="I139" s="470"/>
      <c r="J139" s="470"/>
      <c r="K139" s="470"/>
      <c r="L139" s="470"/>
      <c r="M139" s="473" t="s">
        <v>920</v>
      </c>
      <c r="N139" s="473" t="s">
        <v>920</v>
      </c>
      <c r="O139" s="470"/>
      <c r="P139" s="470"/>
      <c r="Q139" s="470"/>
      <c r="R139" s="470"/>
      <c r="S139" s="470"/>
      <c r="T139" s="470"/>
      <c r="U139" s="470"/>
      <c r="V139" s="245"/>
    </row>
    <row r="140" spans="2:22" ht="50.15" customHeight="1">
      <c r="B140" s="244"/>
      <c r="C140" s="250">
        <v>63</v>
      </c>
      <c r="D140" s="899" t="s">
        <v>85</v>
      </c>
      <c r="E140" s="899"/>
      <c r="F140" s="899"/>
      <c r="G140" s="250" t="s">
        <v>121</v>
      </c>
      <c r="H140" s="237"/>
      <c r="I140" s="470"/>
      <c r="J140" s="470"/>
      <c r="K140" s="470"/>
      <c r="L140" s="470"/>
      <c r="M140" s="470"/>
      <c r="N140" s="470"/>
      <c r="O140" s="470"/>
      <c r="P140" s="470"/>
      <c r="Q140" s="470"/>
      <c r="R140" s="470"/>
      <c r="S140" s="470"/>
      <c r="T140" s="470"/>
      <c r="U140" s="473" t="s">
        <v>920</v>
      </c>
      <c r="V140" s="245"/>
    </row>
    <row r="141" spans="2:22" ht="50.15" customHeight="1">
      <c r="B141" s="244"/>
      <c r="C141" s="250">
        <v>64</v>
      </c>
      <c r="D141" s="898" t="s">
        <v>86</v>
      </c>
      <c r="E141" s="898"/>
      <c r="F141" s="898"/>
      <c r="G141" s="250" t="s">
        <v>122</v>
      </c>
      <c r="H141" s="237"/>
      <c r="I141" s="470"/>
      <c r="J141" s="470"/>
      <c r="K141" s="470"/>
      <c r="L141" s="470"/>
      <c r="M141" s="470"/>
      <c r="N141" s="473" t="s">
        <v>920</v>
      </c>
      <c r="O141" s="470"/>
      <c r="P141" s="470"/>
      <c r="Q141" s="470"/>
      <c r="R141" s="470"/>
      <c r="S141" s="473" t="s">
        <v>920</v>
      </c>
      <c r="T141" s="470"/>
      <c r="U141" s="470"/>
      <c r="V141" s="245"/>
    </row>
    <row r="142" spans="2:22" ht="50.15" customHeight="1">
      <c r="B142" s="244"/>
      <c r="C142" s="250">
        <v>65</v>
      </c>
      <c r="D142" s="898" t="s">
        <v>87</v>
      </c>
      <c r="E142" s="898"/>
      <c r="F142" s="898"/>
      <c r="G142" s="250" t="s">
        <v>123</v>
      </c>
      <c r="H142" s="237"/>
      <c r="I142" s="470"/>
      <c r="J142" s="470"/>
      <c r="K142" s="470"/>
      <c r="L142" s="473" t="s">
        <v>920</v>
      </c>
      <c r="M142" s="470"/>
      <c r="N142" s="470"/>
      <c r="O142" s="473" t="s">
        <v>920</v>
      </c>
      <c r="P142" s="470"/>
      <c r="Q142" s="470"/>
      <c r="R142" s="470"/>
      <c r="S142" s="470"/>
      <c r="T142" s="470"/>
      <c r="U142" s="470"/>
      <c r="V142" s="245"/>
    </row>
    <row r="143" spans="2:22" s="261" customFormat="1" ht="50.15" customHeight="1">
      <c r="B143" s="262"/>
      <c r="C143" s="250">
        <v>66</v>
      </c>
      <c r="D143" s="898" t="s">
        <v>967</v>
      </c>
      <c r="E143" s="898"/>
      <c r="F143" s="898"/>
      <c r="G143" s="263"/>
      <c r="H143" s="264"/>
      <c r="I143" s="475"/>
      <c r="J143" s="475"/>
      <c r="K143" s="476" t="s">
        <v>920</v>
      </c>
      <c r="L143" s="480"/>
      <c r="M143" s="476" t="s">
        <v>920</v>
      </c>
      <c r="N143" s="476" t="s">
        <v>920</v>
      </c>
      <c r="O143" s="480"/>
      <c r="P143" s="480"/>
      <c r="Q143" s="480"/>
      <c r="R143" s="480"/>
      <c r="S143" s="480"/>
      <c r="T143" s="480"/>
      <c r="U143" s="475"/>
      <c r="V143" s="265"/>
    </row>
    <row r="144" spans="2:22" ht="68.25" customHeight="1">
      <c r="B144" s="51"/>
      <c r="C144" s="250">
        <v>67</v>
      </c>
      <c r="D144" s="898" t="s">
        <v>974</v>
      </c>
      <c r="E144" s="898"/>
      <c r="F144" s="898"/>
      <c r="G144" s="487"/>
      <c r="H144" s="266"/>
      <c r="I144" s="475"/>
      <c r="J144" s="475"/>
      <c r="K144" s="476" t="s">
        <v>920</v>
      </c>
      <c r="L144" s="480"/>
      <c r="M144" s="480"/>
      <c r="N144" s="476" t="s">
        <v>920</v>
      </c>
      <c r="O144" s="480"/>
      <c r="P144" s="480"/>
      <c r="Q144" s="480"/>
      <c r="R144" s="480"/>
      <c r="S144" s="480"/>
      <c r="T144" s="480"/>
      <c r="U144" s="475"/>
      <c r="V144" s="52"/>
    </row>
    <row r="145" spans="2:22" ht="50.15" customHeight="1">
      <c r="B145" s="51"/>
      <c r="C145" s="250">
        <v>68</v>
      </c>
      <c r="D145" s="898" t="s">
        <v>981</v>
      </c>
      <c r="E145" s="898"/>
      <c r="F145" s="898"/>
      <c r="G145" s="487"/>
      <c r="H145" s="266"/>
      <c r="I145" s="475"/>
      <c r="J145" s="475"/>
      <c r="K145" s="480"/>
      <c r="L145" s="480"/>
      <c r="M145" s="480"/>
      <c r="N145" s="480"/>
      <c r="O145" s="480"/>
      <c r="P145" s="476" t="s">
        <v>920</v>
      </c>
      <c r="Q145" s="480"/>
      <c r="R145" s="480"/>
      <c r="S145" s="480"/>
      <c r="T145" s="476" t="s">
        <v>920</v>
      </c>
      <c r="U145" s="475"/>
      <c r="V145" s="52"/>
    </row>
    <row r="146" spans="2:22" ht="4.5" customHeight="1" thickBot="1">
      <c r="B146" s="60"/>
      <c r="C146" s="246"/>
      <c r="D146" s="488"/>
      <c r="E146" s="488"/>
      <c r="F146" s="488"/>
      <c r="G146" s="488"/>
      <c r="H146" s="247"/>
      <c r="I146" s="481"/>
      <c r="J146" s="481"/>
      <c r="K146" s="481"/>
      <c r="L146" s="481"/>
      <c r="M146" s="481"/>
      <c r="N146" s="481"/>
      <c r="O146" s="481"/>
      <c r="P146" s="481"/>
      <c r="Q146" s="481"/>
      <c r="R146" s="481"/>
      <c r="S146" s="481"/>
      <c r="T146" s="481"/>
      <c r="U146" s="481"/>
      <c r="V146" s="62"/>
    </row>
    <row r="147" spans="2:22" ht="19">
      <c r="D147" s="66"/>
      <c r="E147" s="66"/>
      <c r="F147" s="66"/>
      <c r="G147" s="66"/>
      <c r="I147" s="482"/>
      <c r="J147" s="482"/>
      <c r="K147" s="482"/>
      <c r="L147" s="482"/>
      <c r="M147" s="482"/>
      <c r="N147" s="482"/>
      <c r="O147" s="482"/>
      <c r="P147" s="482"/>
      <c r="Q147" s="482"/>
      <c r="R147" s="482"/>
      <c r="S147" s="482"/>
      <c r="T147" s="482"/>
      <c r="U147" s="482"/>
    </row>
    <row r="148" spans="2:22" ht="19">
      <c r="D148" s="66"/>
      <c r="E148" s="66"/>
      <c r="F148" s="66"/>
      <c r="G148" s="66"/>
      <c r="I148" s="482"/>
      <c r="J148" s="482"/>
      <c r="K148" s="482"/>
      <c r="L148" s="482"/>
      <c r="M148" s="482"/>
      <c r="N148" s="482"/>
      <c r="O148" s="482"/>
      <c r="P148" s="482"/>
      <c r="Q148" s="482"/>
      <c r="R148" s="482"/>
      <c r="S148" s="482"/>
      <c r="T148" s="482"/>
      <c r="U148" s="482"/>
    </row>
  </sheetData>
  <autoFilter ref="I11:U145" xr:uid="{00000000-0009-0000-0000-000008000000}"/>
  <mergeCells count="114">
    <mergeCell ref="D130:F130"/>
    <mergeCell ref="D143:F143"/>
    <mergeCell ref="D144:F144"/>
    <mergeCell ref="D145:F145"/>
    <mergeCell ref="G10:G11"/>
    <mergeCell ref="I6:L6"/>
    <mergeCell ref="M6:P6"/>
    <mergeCell ref="D17:D21"/>
    <mergeCell ref="E17:F17"/>
    <mergeCell ref="E18:F18"/>
    <mergeCell ref="E19:F19"/>
    <mergeCell ref="E20:F20"/>
    <mergeCell ref="E21:F21"/>
    <mergeCell ref="D12:F12"/>
    <mergeCell ref="D13:F13"/>
    <mergeCell ref="D14:F14"/>
    <mergeCell ref="D15:F15"/>
    <mergeCell ref="D16:F16"/>
    <mergeCell ref="D22:F22"/>
    <mergeCell ref="D23:F23"/>
    <mergeCell ref="D24:D31"/>
    <mergeCell ref="E24:F24"/>
    <mergeCell ref="E25:F25"/>
    <mergeCell ref="E26:F26"/>
    <mergeCell ref="E27:F27"/>
    <mergeCell ref="E28:F28"/>
    <mergeCell ref="E29:F29"/>
    <mergeCell ref="E30:F30"/>
    <mergeCell ref="D37:F37"/>
    <mergeCell ref="D38:F38"/>
    <mergeCell ref="D39:F39"/>
    <mergeCell ref="D40:F40"/>
    <mergeCell ref="D42:F42"/>
    <mergeCell ref="D44:F44"/>
    <mergeCell ref="E31:F31"/>
    <mergeCell ref="D32:F32"/>
    <mergeCell ref="D33:F33"/>
    <mergeCell ref="D34:F34"/>
    <mergeCell ref="D35:F35"/>
    <mergeCell ref="D36:F36"/>
    <mergeCell ref="D41:F41"/>
    <mergeCell ref="D43:F43"/>
    <mergeCell ref="D51:F51"/>
    <mergeCell ref="D52:F52"/>
    <mergeCell ref="D53:F53"/>
    <mergeCell ref="D54:F54"/>
    <mergeCell ref="D55:D56"/>
    <mergeCell ref="E55:F55"/>
    <mergeCell ref="E56:F56"/>
    <mergeCell ref="D45:F45"/>
    <mergeCell ref="D46:F46"/>
    <mergeCell ref="D47:F47"/>
    <mergeCell ref="D48:F48"/>
    <mergeCell ref="D49:F49"/>
    <mergeCell ref="D50:F50"/>
    <mergeCell ref="D57:F57"/>
    <mergeCell ref="D58:F58"/>
    <mergeCell ref="D59:D70"/>
    <mergeCell ref="E59:F59"/>
    <mergeCell ref="E60:F60"/>
    <mergeCell ref="E61:F61"/>
    <mergeCell ref="E62:F62"/>
    <mergeCell ref="E63:G63"/>
    <mergeCell ref="E64:E69"/>
    <mergeCell ref="E70:G70"/>
    <mergeCell ref="D71:E88"/>
    <mergeCell ref="D89:F89"/>
    <mergeCell ref="D90:F90"/>
    <mergeCell ref="D91:D97"/>
    <mergeCell ref="E91:F91"/>
    <mergeCell ref="E92:F92"/>
    <mergeCell ref="E93:F93"/>
    <mergeCell ref="E94:F94"/>
    <mergeCell ref="E95:F95"/>
    <mergeCell ref="E96:F96"/>
    <mergeCell ref="E128:F128"/>
    <mergeCell ref="D116:F116"/>
    <mergeCell ref="D117:F117"/>
    <mergeCell ref="D118:F118"/>
    <mergeCell ref="D119:F119"/>
    <mergeCell ref="D121:F121"/>
    <mergeCell ref="D122:F122"/>
    <mergeCell ref="E97:G97"/>
    <mergeCell ref="D98:E110"/>
    <mergeCell ref="D111:F111"/>
    <mergeCell ref="D113:F113"/>
    <mergeCell ref="D114:F114"/>
    <mergeCell ref="D115:F115"/>
    <mergeCell ref="D112:F112"/>
    <mergeCell ref="D120:F120"/>
    <mergeCell ref="Q6:R6"/>
    <mergeCell ref="S6:T6"/>
    <mergeCell ref="C6:G8"/>
    <mergeCell ref="C4:U4"/>
    <mergeCell ref="C10:F11"/>
    <mergeCell ref="D142:F142"/>
    <mergeCell ref="D136:F136"/>
    <mergeCell ref="D137:F137"/>
    <mergeCell ref="D138:F138"/>
    <mergeCell ref="D139:F139"/>
    <mergeCell ref="D140:F140"/>
    <mergeCell ref="D141:F141"/>
    <mergeCell ref="D129:F129"/>
    <mergeCell ref="D131:F131"/>
    <mergeCell ref="D132:F132"/>
    <mergeCell ref="D133:F133"/>
    <mergeCell ref="D134:F134"/>
    <mergeCell ref="D135:F135"/>
    <mergeCell ref="D123:D128"/>
    <mergeCell ref="E123:F123"/>
    <mergeCell ref="E124:F124"/>
    <mergeCell ref="E125:F125"/>
    <mergeCell ref="E126:F126"/>
    <mergeCell ref="E127:F127"/>
  </mergeCells>
  <conditionalFormatting sqref="I12:U145">
    <cfRule type="containsText" dxfId="35" priority="1" operator="containsText" text="X">
      <formula>NOT(ISERROR(SEARCH("X",I12)))</formula>
    </cfRule>
  </conditionalFormatting>
  <dataValidations count="2">
    <dataValidation type="whole" operator="equal" allowBlank="1" showInputMessage="1" showErrorMessage="1" errorTitle="ATENCIÓN!" error="No se pueden modificar datos aquí" sqref="I7:U8" xr:uid="{00000000-0002-0000-0800-000000000000}">
      <formula1>578457854578547000</formula1>
    </dataValidation>
    <dataValidation type="whole" operator="equal" allowBlank="1" showInputMessage="1" showErrorMessage="1" error="ERROR. _x000a_No debe modificar estas celdas" sqref="I6:U6" xr:uid="{00000000-0002-0000-0800-000001000000}">
      <formula1>100000</formula1>
    </dataValidation>
  </dataValidations>
  <pageMargins left="0.7" right="0.7" top="0.75" bottom="0.75" header="0.3" footer="0.3"/>
  <pageSetup paperSize="5"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Inicio</vt:lpstr>
      <vt:lpstr>FURAG 2020</vt:lpstr>
      <vt:lpstr>Instrucciones</vt:lpstr>
      <vt:lpstr>Autodiagnóstico2020</vt:lpstr>
      <vt:lpstr>Autodiagnóstico actualizado2021</vt:lpstr>
      <vt:lpstr>Gráficas</vt:lpstr>
      <vt:lpstr>Resultados Rutas</vt:lpstr>
      <vt:lpstr>Plan de Acción</vt:lpstr>
      <vt:lpstr>Rutas Filtro</vt:lpstr>
      <vt:lpstr>Referencias</vt:lpstr>
      <vt:lpstr>Informe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Diana Lazaro</cp:lastModifiedBy>
  <cp:lastPrinted>2018-04-24T22:51:09Z</cp:lastPrinted>
  <dcterms:created xsi:type="dcterms:W3CDTF">2016-09-30T23:33:36Z</dcterms:created>
  <dcterms:modified xsi:type="dcterms:W3CDTF">2022-01-26T14:30:56Z</dcterms:modified>
</cp:coreProperties>
</file>