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840" windowHeight="6420"/>
  </bookViews>
  <sheets>
    <sheet name="PLAN DE ACCIÓN INTEGRADO 2020" sheetId="2" r:id="rId1"/>
    <sheet name="PLAN DE DESARROLLO 2020" sheetId="13" r:id="rId2"/>
    <sheet name="RIESGOS CORRUPCIÓN" sheetId="5" r:id="rId3"/>
    <sheet name="RAC. TRÁMITES " sheetId="6" r:id="rId4"/>
    <sheet name=" RENDICIÓN DE CUENTAS" sheetId="7" r:id="rId5"/>
    <sheet name=" ATENCIÓN AL CIUDADANO" sheetId="8" r:id="rId6"/>
    <sheet name="TRANSP Y ACC A LA INF" sheetId="9" r:id="rId7"/>
    <sheet name="PIC" sheetId="14" r:id="rId8"/>
    <sheet name="BIENESTAR" sheetId="11" r:id="rId9"/>
    <sheet name="INCENTIVOS" sheetId="17" r:id="rId10"/>
    <sheet name="SSST" sheetId="16" r:id="rId11"/>
    <sheet name="PAA" sheetId="15" r:id="rId12"/>
    <sheet name="POLITICAS Y DIMENSIONES" sheetId="3" r:id="rId13"/>
    <sheet name="OBJETIVOS" sheetId="4" r:id="rId14"/>
  </sheets>
  <externalReferences>
    <externalReference r:id="rId15"/>
    <externalReference r:id="rId16"/>
    <externalReference r:id="rId17"/>
    <externalReference r:id="rId18"/>
  </externalReferences>
  <definedNames>
    <definedName name="_xlnm._FilterDatabase" localSheetId="11" hidden="1">PAA!$A$18:$Q$73</definedName>
    <definedName name="_xlnm._FilterDatabase" localSheetId="0" hidden="1">'PLAN DE ACCIÓN INTEGRADO 2020'!$A$4:$T$4</definedName>
    <definedName name="_xlnm._FilterDatabase" localSheetId="1" hidden="1">'PLAN DE DESARROLLO 2020'!$A$3:$AG$16</definedName>
    <definedName name="_xlnm._FilterDatabase" localSheetId="2" hidden="1">'RIESGOS CORRUPCIÓN'!$A$7:$R$16</definedName>
    <definedName name="_xlnm._FilterDatabase" localSheetId="10" hidden="1">SSST!$A$6:$AB$80</definedName>
    <definedName name="a" localSheetId="9">#REF!</definedName>
    <definedName name="a" localSheetId="6">#REF!</definedName>
    <definedName name="a">#REF!</definedName>
    <definedName name="_xlnm.Print_Area" localSheetId="1">'PLAN DE DESARROLLO 2020'!$A$1:$AB$20</definedName>
    <definedName name="automatiza.parcial" localSheetId="5">#REF!</definedName>
    <definedName name="automatiza.parcial" localSheetId="4">#REF!</definedName>
    <definedName name="automatiza.parcial" localSheetId="9">#REF!</definedName>
    <definedName name="automatiza.parcial" localSheetId="6">#REF!</definedName>
    <definedName name="automatiza.parcial">#REF!</definedName>
    <definedName name="Automatiza.total" localSheetId="5">#REF!</definedName>
    <definedName name="Automatiza.total" localSheetId="4">#REF!</definedName>
    <definedName name="Automatiza.total" localSheetId="9">#REF!</definedName>
    <definedName name="Automatiza.total" localSheetId="6">#REF!</definedName>
    <definedName name="Automatiza.total">#REF!</definedName>
    <definedName name="avance" localSheetId="5">#REF!</definedName>
    <definedName name="avance" localSheetId="4">#REF!</definedName>
    <definedName name="avance" localSheetId="9">#REF!</definedName>
    <definedName name="avance" localSheetId="6">#REF!</definedName>
    <definedName name="avance">#REF!</definedName>
    <definedName name="_xlnm.Database" localSheetId="9">#REF!</definedName>
    <definedName name="_xlnm.Database" localSheetId="1">#REF!</definedName>
    <definedName name="_xlnm.Database">#REF!</definedName>
    <definedName name="BASICO">[1]Programas!$A$2:$A$47</definedName>
    <definedName name="BD_2018" localSheetId="9">#REF!</definedName>
    <definedName name="BD_2018">#REF!</definedName>
    <definedName name="cadena.tramite" localSheetId="5">#REF!</definedName>
    <definedName name="cadena.tramite" localSheetId="4">#REF!</definedName>
    <definedName name="cadena.tramite" localSheetId="9">#REF!</definedName>
    <definedName name="cadena.tramite" localSheetId="6">#REF!</definedName>
    <definedName name="cadena.tramite">#REF!</definedName>
    <definedName name="CONSERVACION">[1]Programas!$B$2:$B$131</definedName>
    <definedName name="departamento" localSheetId="5">#REF!</definedName>
    <definedName name="departamento" localSheetId="4">#REF!</definedName>
    <definedName name="departamento" localSheetId="9">#REF!</definedName>
    <definedName name="departamento" localSheetId="6">#REF!</definedName>
    <definedName name="departamento">#REF!</definedName>
    <definedName name="elemento" localSheetId="5">#REF!</definedName>
    <definedName name="elemento" localSheetId="4">#REF!</definedName>
    <definedName name="elemento" localSheetId="9">#REF!</definedName>
    <definedName name="elemento" localSheetId="6">#REF!</definedName>
    <definedName name="elemento">#REF!</definedName>
    <definedName name="financia" localSheetId="5">#REF!</definedName>
    <definedName name="financia" localSheetId="4">#REF!</definedName>
    <definedName name="financia" localSheetId="9">#REF!</definedName>
    <definedName name="financia" localSheetId="6">#REF!</definedName>
    <definedName name="financia">#REF!</definedName>
    <definedName name="interoperabilidad" localSheetId="5">#REF!</definedName>
    <definedName name="interoperabilidad" localSheetId="4">#REF!</definedName>
    <definedName name="interoperabilidad" localSheetId="9">#REF!</definedName>
    <definedName name="interoperabilidad" localSheetId="6">#REF!</definedName>
    <definedName name="interoperabilidad">#REF!</definedName>
    <definedName name="jjjjjjjjjj" localSheetId="9">#REF!</definedName>
    <definedName name="jjjjjjjjjj" localSheetId="6">#REF!</definedName>
    <definedName name="jjjjjjjjjj">#REF!</definedName>
    <definedName name="nivel" localSheetId="5">#REF!</definedName>
    <definedName name="nivel" localSheetId="4">#REF!</definedName>
    <definedName name="nivel" localSheetId="9">#REF!</definedName>
    <definedName name="nivel" localSheetId="6">#REF!</definedName>
    <definedName name="nivel">#REF!</definedName>
    <definedName name="nivelracio" localSheetId="5">#REF!</definedName>
    <definedName name="nivelracio" localSheetId="4">#REF!</definedName>
    <definedName name="nivelracio" localSheetId="9">#REF!</definedName>
    <definedName name="nivelracio" localSheetId="6">#REF!</definedName>
    <definedName name="nivelracio">#REF!</definedName>
    <definedName name="norma" localSheetId="5">#REF!</definedName>
    <definedName name="norma" localSheetId="4">#REF!</definedName>
    <definedName name="norma" localSheetId="9">#REF!</definedName>
    <definedName name="norma" localSheetId="6">#REF!</definedName>
    <definedName name="norma">#REF!</definedName>
    <definedName name="orden" localSheetId="5">#REF!</definedName>
    <definedName name="orden" localSheetId="4">#REF!</definedName>
    <definedName name="orden" localSheetId="9">#REF!</definedName>
    <definedName name="orden" localSheetId="6">#REF!</definedName>
    <definedName name="orden">#REF!</definedName>
    <definedName name="prueba" localSheetId="9">#REF!</definedName>
    <definedName name="prueba" localSheetId="6">#REF!</definedName>
    <definedName name="prueba">#REF!</definedName>
    <definedName name="RACIONALIZACION">[2]DAFP!$H$250:$H$256</definedName>
    <definedName name="sector" localSheetId="5">#REF!</definedName>
    <definedName name="sector" localSheetId="4">#REF!</definedName>
    <definedName name="sector" localSheetId="9">#REF!</definedName>
    <definedName name="Sector" localSheetId="1">[3]Listas!$B$4:$B$21</definedName>
    <definedName name="sector" localSheetId="6">#REF!</definedName>
    <definedName name="sector">#REF!</definedName>
    <definedName name="Simplificacion" localSheetId="5">#REF!</definedName>
    <definedName name="Simplificacion" localSheetId="4">#REF!</definedName>
    <definedName name="Simplificacion" localSheetId="9">#REF!</definedName>
    <definedName name="Simplificacion" localSheetId="6">#REF!</definedName>
    <definedName name="Simplificacion">#REF!</definedName>
    <definedName name="_xlnm.Print_Titles" localSheetId="5">' ATENCIÓN AL CIUDADANO'!$1:$7</definedName>
    <definedName name="_xlnm.Print_Titles" localSheetId="1">'PLAN DE DESARROLLO 2020'!$3:$3</definedName>
    <definedName name="_xlnm.Print_Titles" localSheetId="2">'RIESGOS CORRUPCIÓN'!$5:$7</definedName>
    <definedName name="_xlnm.Print_Titles" localSheetId="10">SSST!$6:$8</definedName>
    <definedName name="ventanilla" localSheetId="5">#REF!</definedName>
    <definedName name="ventanilla" localSheetId="4">#REF!</definedName>
    <definedName name="ventanilla" localSheetId="9">#REF!</definedName>
    <definedName name="ventanilla" localSheetId="6">#REF!</definedName>
    <definedName name="ventanilla">#REF!</definedName>
    <definedName name="vigencia" localSheetId="5">#REF!</definedName>
    <definedName name="vigencia" localSheetId="4">#REF!</definedName>
    <definedName name="vigencia" localSheetId="9">#REF!</definedName>
    <definedName name="vigencia" localSheetId="6">#REF!</definedName>
    <definedName name="vigencia">#REF!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6" i="16" l="1"/>
  <c r="U86" i="16"/>
  <c r="O86" i="16"/>
  <c r="M86" i="16"/>
  <c r="G86" i="16"/>
  <c r="AA85" i="16"/>
  <c r="AA86" i="16" s="1"/>
  <c r="Y85" i="16"/>
  <c r="Y86" i="16" s="1"/>
  <c r="W85" i="16"/>
  <c r="U85" i="16"/>
  <c r="S85" i="16"/>
  <c r="S86" i="16" s="1"/>
  <c r="Q85" i="16"/>
  <c r="Q86" i="16" s="1"/>
  <c r="O85" i="16"/>
  <c r="M85" i="16"/>
  <c r="K85" i="16"/>
  <c r="K86" i="16" s="1"/>
  <c r="I85" i="16"/>
  <c r="I86" i="16" s="1"/>
  <c r="G85" i="16"/>
  <c r="AA84" i="16"/>
  <c r="Y84" i="16"/>
  <c r="W84" i="16"/>
  <c r="U84" i="16"/>
  <c r="S84" i="16"/>
  <c r="Q84" i="16"/>
  <c r="O84" i="16"/>
  <c r="M84" i="16"/>
  <c r="K84" i="16"/>
  <c r="D84" i="16" s="1"/>
  <c r="I84" i="16"/>
  <c r="G84" i="16"/>
  <c r="D81" i="16"/>
  <c r="AB80" i="16"/>
  <c r="AA80" i="16"/>
  <c r="Z80" i="16"/>
  <c r="Y80" i="16"/>
  <c r="X80" i="16"/>
  <c r="W80" i="16"/>
  <c r="V80" i="16"/>
  <c r="U80" i="16"/>
  <c r="T80" i="16"/>
  <c r="S80" i="16"/>
  <c r="R80" i="16"/>
  <c r="Q80" i="16"/>
  <c r="P80" i="16"/>
  <c r="O80" i="16"/>
  <c r="N80" i="16"/>
  <c r="M80" i="16"/>
  <c r="L80" i="16"/>
  <c r="K80" i="16"/>
  <c r="J80" i="16"/>
  <c r="I80" i="16"/>
  <c r="H80" i="16"/>
  <c r="G80" i="16"/>
  <c r="A44" i="16"/>
  <c r="H70" i="15"/>
  <c r="H69" i="15"/>
  <c r="H68" i="15"/>
  <c r="H55" i="15"/>
  <c r="H54" i="15"/>
  <c r="H53" i="15"/>
  <c r="H52" i="15"/>
  <c r="H51" i="15"/>
  <c r="H50" i="15"/>
  <c r="H49" i="15"/>
  <c r="H48" i="15"/>
  <c r="H47" i="15"/>
  <c r="H46" i="15"/>
  <c r="H45" i="15"/>
  <c r="H44" i="15"/>
  <c r="H43" i="15"/>
  <c r="H42" i="15"/>
  <c r="H41" i="15"/>
  <c r="H40" i="15"/>
  <c r="H39" i="15"/>
  <c r="H38" i="15"/>
  <c r="H37" i="15"/>
  <c r="H34" i="15"/>
  <c r="H33" i="15"/>
  <c r="H32" i="15"/>
  <c r="H31" i="15"/>
  <c r="H29" i="15"/>
  <c r="H28" i="15"/>
  <c r="H27" i="15"/>
  <c r="H26" i="15"/>
  <c r="H25" i="15"/>
  <c r="H21" i="15"/>
  <c r="H20" i="15"/>
  <c r="H19" i="15"/>
  <c r="D85" i="16" l="1"/>
  <c r="D87" i="16" s="1"/>
  <c r="A106" i="16" s="1"/>
  <c r="X16" i="13"/>
  <c r="W16" i="13"/>
  <c r="V16" i="13"/>
  <c r="U16" i="13"/>
  <c r="T16" i="13"/>
  <c r="S16" i="13"/>
  <c r="R16" i="13"/>
  <c r="Q16" i="13"/>
  <c r="P16" i="13"/>
  <c r="O16" i="13"/>
  <c r="N16" i="13"/>
  <c r="M16" i="13"/>
  <c r="L16" i="13"/>
  <c r="Y15" i="13"/>
  <c r="Y14" i="13"/>
  <c r="Y13" i="13"/>
  <c r="Y12" i="13"/>
  <c r="Y11" i="13"/>
  <c r="Y10" i="13"/>
  <c r="Y9" i="13"/>
  <c r="Y8" i="13"/>
  <c r="Y7" i="13"/>
  <c r="Y6" i="13"/>
  <c r="Y5" i="13"/>
  <c r="Y16" i="13" s="1"/>
  <c r="Y4" i="13"/>
  <c r="N7" i="2" l="1"/>
  <c r="N8" i="2"/>
</calcChain>
</file>

<file path=xl/comments1.xml><?xml version="1.0" encoding="utf-8"?>
<comments xmlns="http://schemas.openxmlformats.org/spreadsheetml/2006/main">
  <authors>
    <author>ittb</author>
  </authors>
  <commentList>
    <comment ref="H11" authorId="0">
      <text>
        <r>
          <rPr>
            <b/>
            <sz val="9"/>
            <color indexed="81"/>
            <rFont val="Tahoma"/>
            <family val="2"/>
          </rPr>
          <t>ittb:</t>
        </r>
        <r>
          <rPr>
            <sz val="9"/>
            <color indexed="81"/>
            <rFont val="Tahoma"/>
            <family val="2"/>
          </rPr>
          <t xml:space="preserve">
Número de personas formadas en el uso de medios de transporte
</t>
        </r>
      </text>
    </comment>
  </commentList>
</comments>
</file>

<file path=xl/comments2.xml><?xml version="1.0" encoding="utf-8"?>
<comments xmlns="http://schemas.openxmlformats.org/spreadsheetml/2006/main">
  <authors>
    <author>guiovanni.mahecha</author>
  </authors>
  <commentList>
    <comment ref="A6" authorId="0">
      <text>
        <r>
          <rPr>
            <b/>
            <sz val="9"/>
            <color indexed="81"/>
            <rFont val="Tahoma"/>
            <family val="2"/>
          </rPr>
          <t>guiovanni.mahecha:</t>
        </r>
        <r>
          <rPr>
            <sz val="9"/>
            <color indexed="81"/>
            <rFont val="Tahoma"/>
            <family val="2"/>
          </rPr>
          <t xml:space="preserve">
Favor colocar el número de la actividad del Programa de Gestión.</t>
        </r>
      </text>
    </comment>
  </commentList>
</comments>
</file>

<file path=xl/sharedStrings.xml><?xml version="1.0" encoding="utf-8"?>
<sst xmlns="http://schemas.openxmlformats.org/spreadsheetml/2006/main" count="1868" uniqueCount="865">
  <si>
    <t>OBJETIVOS INSTITUCIONALES</t>
  </si>
  <si>
    <t>META</t>
  </si>
  <si>
    <t>PRODUCTO</t>
  </si>
  <si>
    <t>N/A</t>
  </si>
  <si>
    <t>|</t>
  </si>
  <si>
    <t>INSPECCIÓN DE TRÁNSITO Y TRANSPORTE DE BARRANCABERMEJA</t>
  </si>
  <si>
    <t>DIMENSIÓN</t>
  </si>
  <si>
    <t>POLÍTICA</t>
  </si>
  <si>
    <t>OBJETIVO ESPECIFICO</t>
  </si>
  <si>
    <t>PLAN ASOCIADO</t>
  </si>
  <si>
    <t>DIMENSIONES</t>
  </si>
  <si>
    <t>POLÍTICAS ADMINISTRATIVAS</t>
  </si>
  <si>
    <t>Control Interno</t>
  </si>
  <si>
    <t>3. GESTIÓN CON VALORES PARA RESULTADOS</t>
  </si>
  <si>
    <t>2. DIRECCIONAMIENTO ESTRATÉGICO Y PLANEACIÓN</t>
  </si>
  <si>
    <t>1. TALENTO HUMANO</t>
  </si>
  <si>
    <t>4. EVALUACION DE RESULTADOS</t>
  </si>
  <si>
    <t>5. INFORMACIÓN Y COMUNICACIÓN</t>
  </si>
  <si>
    <t>6. GESTIÓN DEL CONOCIMIENTO Y LA INNOVACIÓN</t>
  </si>
  <si>
    <t>7. CONTROL INTERNO</t>
  </si>
  <si>
    <t>1.1. Talento Humano.</t>
  </si>
  <si>
    <t>1.2. Integridad (Valores de los servidores públicos)</t>
  </si>
  <si>
    <t xml:space="preserve">2.1. Planeación Institucional. </t>
  </si>
  <si>
    <t>2.2. Gestión Presupuestal y eficiencia del Gasto Público.</t>
  </si>
  <si>
    <t>3.1. Servicio al ciudadano.</t>
  </si>
  <si>
    <t>3.2. Participación ciudadana en la gestión pública.</t>
  </si>
  <si>
    <t>3.3. Racionalización de trámites.</t>
  </si>
  <si>
    <t>3.5. Fortalecimiento Organizacional y simplificación de Procesos.</t>
  </si>
  <si>
    <t>3.6. Defensa Jurídica.</t>
  </si>
  <si>
    <t>3.7. Seguridad Digital.</t>
  </si>
  <si>
    <t>4.1. Seguimiento y evaluación del Desempeño Institucional.</t>
  </si>
  <si>
    <t>5.1. Transparencia y acceso a la información Pública y lucha contra la corrupción.</t>
  </si>
  <si>
    <t>5.2. Gestión Documental.</t>
  </si>
  <si>
    <t>6.1. Gestión del conocimiento y la Innovación.</t>
  </si>
  <si>
    <t>7.1.  Control Interno</t>
  </si>
  <si>
    <t>Dirección</t>
  </si>
  <si>
    <t xml:space="preserve">RESPONSABLES </t>
  </si>
  <si>
    <t>RESPONSABLE</t>
  </si>
  <si>
    <t>División Administrativa</t>
  </si>
  <si>
    <t>División de Planeación</t>
  </si>
  <si>
    <t>División Financiera</t>
  </si>
  <si>
    <t>División de Sistemas</t>
  </si>
  <si>
    <t>División Jurídica</t>
  </si>
  <si>
    <t>División de Transporte Público</t>
  </si>
  <si>
    <t>División Técnica</t>
  </si>
  <si>
    <t>Control Interno Administrativo</t>
  </si>
  <si>
    <t>Control Interno Disciplinario</t>
  </si>
  <si>
    <t>Comando cuerpo motorizado</t>
  </si>
  <si>
    <t>Inspeccción de Policía y Tránsito</t>
  </si>
  <si>
    <t>Cobro Coactivo</t>
  </si>
  <si>
    <t>Trámites</t>
  </si>
  <si>
    <t>Coordinador de trámites y matriculas</t>
  </si>
  <si>
    <t>Almacén</t>
  </si>
  <si>
    <t>Plan de Desarrollo</t>
  </si>
  <si>
    <t>Plan Anticorrupción y de atención al ciudadano</t>
  </si>
  <si>
    <t>Plan de Adquisiciones</t>
  </si>
  <si>
    <t>PLANES</t>
  </si>
  <si>
    <t>Plan MPG</t>
  </si>
  <si>
    <t>Plan Seguridad y Salud en el Trabajo</t>
  </si>
  <si>
    <t>Plan de capacitación</t>
  </si>
  <si>
    <t>Plan de Bienestar</t>
  </si>
  <si>
    <t>Plan de Incentivos</t>
  </si>
  <si>
    <t xml:space="preserve">ESTRATEGIAS </t>
  </si>
  <si>
    <t>RACIONALIZACION DE TRAMITES</t>
  </si>
  <si>
    <t>Racionalización de Trámites</t>
  </si>
  <si>
    <t>Transparencia y acceso a la información pública</t>
  </si>
  <si>
    <t>Rendición de cuentas</t>
  </si>
  <si>
    <t>Mejoramiento continuo</t>
  </si>
  <si>
    <t>Atención al ciudadano</t>
  </si>
  <si>
    <t>Riesgos de Corrupción</t>
  </si>
  <si>
    <t>ESTRATEGIA</t>
  </si>
  <si>
    <t>PROGRAMA</t>
  </si>
  <si>
    <t>PROGRAMAS</t>
  </si>
  <si>
    <t>Columna1</t>
  </si>
  <si>
    <t xml:space="preserve">UNIDAD DE MEDIDA/INDICADOR </t>
  </si>
  <si>
    <t>ACTIVIDAD</t>
  </si>
  <si>
    <t>3.4. Gobierno Digital (antes gobierno en linea)</t>
  </si>
  <si>
    <t>Participación Ciudadana</t>
  </si>
  <si>
    <t>Mejorar la movilidad de la ciudad que garantice la disminución en los tiempos de recorrido y mejore la calidad de vida de los habitantes del municipio.</t>
  </si>
  <si>
    <t>MOVILIDAD URBANA -PLAN DE MOVILIDAD URBANA SOSTENIBLE</t>
  </si>
  <si>
    <t>MOVILIDAD URBANA -SISTEMA INTEGRAL DE CONTROL DEL TRÁNSITO</t>
  </si>
  <si>
    <t>MOVILIDAD URBANA -CULTURA DE LA MOVILIDAD SEGURA</t>
  </si>
  <si>
    <t>MOVILIDAD URBANA - FORTALECIMIENTO INSTITUCIONAL</t>
  </si>
  <si>
    <t>PLAN DESARROLLO PROGRAMA MOVILIDAD URBANA</t>
  </si>
  <si>
    <t>Lograr un transporte urbano, suburbano y regional eficiente, competitivo y regular el tránsito en función de los medios de transporte que se utilizan en el Municipio de Barrancabermeja.</t>
  </si>
  <si>
    <t>GENERAL</t>
  </si>
  <si>
    <t>ESPECIFICO</t>
  </si>
  <si>
    <t>PLAN DESARROLLO SUBPROGRAMA PLAN DE MOVILIDAD URBANA SOSTENIBLE</t>
  </si>
  <si>
    <t>Modernizar, ampliar la cobertura y mantener el sistema integral de control del tránsito (señalización, semaforización y ayudas electrónicas), que permita mejorar las condiciones de movilidad y seguridad vial.</t>
  </si>
  <si>
    <t>PLAN DESARROLLO SUBPROGRAMA SISTEMA INTEGRAL DE CONTROL DE TRÁNSITO</t>
  </si>
  <si>
    <t>Dotar de la Infraestructura, Equipamiento Urbano y Logístico, requerido en el servicio de transporte de pasajeros y carga para garantizar articulación de modos de Transporte.</t>
  </si>
  <si>
    <t>PLAN DESARROLLO SUBPROGRAMA EQUIPAMIENTO URBANO Y LOGÍSTICO PARA EL TRANSPORTE</t>
  </si>
  <si>
    <t>Construir a través de un programa de cultura ciudadana una convivencia pacífica en las vías, entre los diferentes actores de la movilidad; generando respeto a las normas de tránsito y protección a los usuarios más vulnerables. (Peatones, ciclistas y personas en condición de discapacidad).</t>
  </si>
  <si>
    <t>PLAN DESARROLLO SUBPROGRAMA CULTURA DE LA MOVILIDAD SEGURA</t>
  </si>
  <si>
    <t>Modernizar la Inspección de Tránsito y Transporte en lo relacionado a infraestructura, atención al usuario, procesos y gestión administrativa para posicionar la imagen institucional durante el presente cuatrienio.</t>
  </si>
  <si>
    <t>PLAN DESARROLLO SUBPROGRAMA FORTALECIMIENTO INSTITUCIONAL</t>
  </si>
  <si>
    <t>Mantener la Red de Semáforos, durante el cuatrienio.</t>
  </si>
  <si>
    <t>Demarcar 10.000 metros cuadrados de marcas viales, durante el cuatrienio.</t>
  </si>
  <si>
    <t>Demarcar 20.000 metros lineales, durante el cuatrienio.</t>
  </si>
  <si>
    <t>Instalar doscientas (200) señales verticales nuevas, durante el cuatrienio.</t>
  </si>
  <si>
    <t>Realizar mantenimiento a cien (100) señales verticales, durante el cuatrienio.</t>
  </si>
  <si>
    <t>No intersecciones mantenidas/No. Intersecciones programadas para mantenimiento * 44</t>
  </si>
  <si>
    <t>MOVILIDAD URBANA - EQUIPAMIENTO URBANO Y LOGISTICO</t>
  </si>
  <si>
    <t>IIntersecciones semafóricas con actividades de mantenimiento realizado</t>
  </si>
  <si>
    <t>Demarcación de vías en metros cuadrados.</t>
  </si>
  <si>
    <t>Demarcación de vías en metros lineales.</t>
  </si>
  <si>
    <t>Señales verticales nuevas instaladas</t>
  </si>
  <si>
    <t>Señales verticales con mantenimiento.</t>
  </si>
  <si>
    <t>Promover el uso de parqueaderos públicos dirigida a 1000 conductores, mediante la realización de campañas, durante el cuatrienio.</t>
  </si>
  <si>
    <t>Incrementar en 1.000 usuarios de las vías, las campañas referidas a la prevención del consumo de alcohol, durante el cuatrienio.</t>
  </si>
  <si>
    <t>Implementar una estrategia de formación ciudadana a dos mil (2.000) personas en el uso de los medios de Transporte Público en la ciudad, durante el cuatrienio.</t>
  </si>
  <si>
    <t>Implementar una (1) aula móvil sobre seguridad vial dirigida a dos mil (2.000) usuarios de las vías, durante el cuatrienio.</t>
  </si>
  <si>
    <t>Capacitar a ocho mil (8.000) estudiantes sobre normas de seguridad vial, durante el cuatrienio.</t>
  </si>
  <si>
    <t>Capacitar a 200 conductores de servicio público de transporte sobre convivencia y seguridad vial, durante el cuatrienio.</t>
  </si>
  <si>
    <t>Fortalecer quince (15) procesos institucionales con profesionales de apoyo.</t>
  </si>
  <si>
    <t xml:space="preserve">Número de Procesos institucionales fortalecidos con profesionales de apoyo. </t>
  </si>
  <si>
    <t>Número de conductores promovidos en el uso de parqueaderos públicos./ sensibilización programada *500</t>
  </si>
  <si>
    <t xml:space="preserve">Documentación de actividades de sensibilización en el uso de parqueaderos públicos con impacto a 500 personas. </t>
  </si>
  <si>
    <t>Número de usuarios sensibilizados con campañas sobre prevención en el consumo de alcohol/# usuarios programados *256</t>
  </si>
  <si>
    <t xml:space="preserve">Documentación de actividades de prevención del consumo de alcohol en conductores con impacto a 256 personas. </t>
  </si>
  <si>
    <t>Número de personas formadas en el uso de medios de transporte público/Número de personas programadas a capacitar en medios de transporte público *1000</t>
  </si>
  <si>
    <t xml:space="preserve">Documentación de actividades de formación en el uso de los medios de transporte público con impacto a 1000 personas. </t>
  </si>
  <si>
    <t>Número de personas capacitadas en aula móvil/número de personas programadas para capacitar en seguridad vial *500</t>
  </si>
  <si>
    <t xml:space="preserve">Documentación de actividades de formación en seguridad vial con impacto a 500 personas. </t>
  </si>
  <si>
    <t>Número de estudiantes capacitados en normas de seguridad vial/número de estudiantes programados*4210</t>
  </si>
  <si>
    <t>Estudiantes capacitados en normas de seguridad vial</t>
  </si>
  <si>
    <t>Conductores del servicio público de transporte capacitados en convivencia y seguridad vial.</t>
  </si>
  <si>
    <t>Fortalecimiento Institucional y cultura organizacional</t>
  </si>
  <si>
    <t>Total de trámites atendidos a satisfacción/total de personas atendidas.</t>
  </si>
  <si>
    <t>OBJETIVOS PLAN DE DESARROLLO</t>
  </si>
  <si>
    <t>OBJETIVOS PLAN ANTICORRUPCION</t>
  </si>
  <si>
    <t>Crear acciones efectivas que permitan fortalecer la imagen, credibilidad, confianza y transparencia de la ITTB, frente al servicio ofrecido a la comunidad garantizando el seguimiento permanente de sus controles y la mejora continua.</t>
  </si>
  <si>
    <t>Elaborar el mapa de riesgos de corrupción de la Inspección de Tránsito y Transporte de Barrancabermeja (ITTB) cumpliendo sus etapas de identificación del riesgo, valoración del riesgo, monitoreo y revisión de la estrategia, implementando los correspondientes controles.</t>
  </si>
  <si>
    <t>Implementar acciones normativas, administrativas o tecnológicas que tiendan a simplificar, estandarizar, eliminar, optimizar y automatizar los trámites existentes, facilitando el acceso a los servicios.</t>
  </si>
  <si>
    <t>Gestionar los recursos necesarios para el desarrollo de las diferentes iniciativas que garanticen el ejercicio de los derechos de los ciudadanos y su acceso real y efectivo a la oferta de servicios de la ITTB.</t>
  </si>
  <si>
    <t>Generar espacios de diálogo entre la comunidad y la ITTB sobre los asuntos públicos, con el ánimo de actuar con transparencia.</t>
  </si>
  <si>
    <t>Definir acciones encaminadas al fortalecimiento del derecho de acceso a la información pública tanto en la gestión administrativa, como en los funcionarios de la ITTB y los ciudadanos.</t>
  </si>
  <si>
    <t>ESTRATEGIA ANTICORRUPCION</t>
  </si>
  <si>
    <t>RIESGOS DE CORRUPCION</t>
  </si>
  <si>
    <t>ATENCION AL CIUDADANO</t>
  </si>
  <si>
    <t>RENDICION DE CUENTAS</t>
  </si>
  <si>
    <t>TRANSPARENCIA Y ACCESO A LA INFORMACIÓN PUBLICA</t>
  </si>
  <si>
    <t>Auditoría interna al proceso de contratación</t>
  </si>
  <si>
    <t>Procesos publicados correctamente/total de procesos de contratación</t>
  </si>
  <si>
    <t>Realizar y ejecutar cronograma de operativos al transporte público.</t>
  </si>
  <si>
    <t>Número de Investigaciones iniciadas en el periodo/ No. Total de informes elaborados en el periodo.</t>
  </si>
  <si>
    <t>Llevar registro de quejas contra funcionarios de la ITTB, realizar el debido trámite de la queja y abrir proceso disciplinario, transferir a entes de control.</t>
  </si>
  <si>
    <t xml:space="preserve">MATRIZ DEL MAPA DE RIESGOS DE CORRUPCIÓN </t>
  </si>
  <si>
    <t>IDENTIFICACIÓN DEL RIESGO DE CORRUPCIÓN</t>
  </si>
  <si>
    <t>ANÁLISIS DEL RIESGO</t>
  </si>
  <si>
    <t>VALORACIÓN DEL RIESGO DE CORRUPCIÓN</t>
  </si>
  <si>
    <t>#</t>
  </si>
  <si>
    <t>PROCESO</t>
  </si>
  <si>
    <t>CAUSA</t>
  </si>
  <si>
    <t>RIESGO</t>
  </si>
  <si>
    <t>CONSECUENCIA</t>
  </si>
  <si>
    <t>RIESGO INHERENTE</t>
  </si>
  <si>
    <t>CONTROLES</t>
  </si>
  <si>
    <t>RIESGO RESIDUAL</t>
  </si>
  <si>
    <t>ACCIONES ASOCIADAS AL CONTROL</t>
  </si>
  <si>
    <t>PROBABILIDAD</t>
  </si>
  <si>
    <t>IMPACTO</t>
  </si>
  <si>
    <t>ZONA DE RIESGO</t>
  </si>
  <si>
    <t xml:space="preserve">PROBABILIDAD </t>
  </si>
  <si>
    <t>OPCIÓN DE MANEJO</t>
  </si>
  <si>
    <t>ACCIONES</t>
  </si>
  <si>
    <t>PERIODO DE EJECUCIÓN</t>
  </si>
  <si>
    <t>INDICADOR</t>
  </si>
  <si>
    <t>EVIDENCIAS</t>
  </si>
  <si>
    <t>R1</t>
  </si>
  <si>
    <t>Financiera</t>
  </si>
  <si>
    <t>Falla en el  proceso sistemático de evaluación,
seguimiento y control de las cuentas por cobrar.  Inadecuado registro y
clasificación de las cuentas por antigüedad y categorías</t>
  </si>
  <si>
    <t>Inadecuada gestión en el proceso de Administracion de la cartera.</t>
  </si>
  <si>
    <t>Bajo nivel de ingresos por concepto de recuperación de cartera en la ITTB.
Alto nivel de prescripción de comparendos.</t>
  </si>
  <si>
    <t>Probable</t>
  </si>
  <si>
    <t>Mayor</t>
  </si>
  <si>
    <t>Alta</t>
  </si>
  <si>
    <t>Depurar  y actualizar cartera real de la I.T.T.B.
Fortalecer  la Gestión de la Oficina de Cobro Coactivo en la I.T.T.B.</t>
  </si>
  <si>
    <t>Posible</t>
  </si>
  <si>
    <t>Moderado</t>
  </si>
  <si>
    <t>Moderada</t>
  </si>
  <si>
    <t>Reducir</t>
  </si>
  <si>
    <t>Adelantar el  proceso de depuración  y actualizacion de la cartera real de la I.T.T.B.
Fortalecer  la Gestión de la Oficina de Cobro Coactivo en la I.T.T.B.</t>
  </si>
  <si>
    <t>Divisiones juridica, Financiera , Sistemas y oficina de Cobro Coactivo</t>
  </si>
  <si>
    <t>Catastrófico</t>
  </si>
  <si>
    <t>Extrema</t>
  </si>
  <si>
    <t>Improbable</t>
  </si>
  <si>
    <t>R3</t>
  </si>
  <si>
    <t>Contravenciones</t>
  </si>
  <si>
    <t>Incumplimiento del código de ética y sistema de valores institucionales.</t>
  </si>
  <si>
    <t>Solicitar o recibir dádivas para no aplicar sanciones al incumplimiento de la normas de tránsito y transporte.</t>
  </si>
  <si>
    <t>Deterioro en la imagen institucional.
Apertura de procesos disciplinarios.
Demandas penales.</t>
  </si>
  <si>
    <t>Trámite e investigación de quejas recepcionadas contra funcionarios de la ITTB.
Apertura de procesos disciplinarios.</t>
  </si>
  <si>
    <t xml:space="preserve">Evitar
Transferir
</t>
  </si>
  <si>
    <t xml:space="preserve">Control Interno Disciplinario
</t>
  </si>
  <si>
    <t>Apertura de procesos disciplinarios/Número de quejas recibidas
Procesos disciplinarios transferidos a entes de control/apertura total de procesos disciplinarios internos</t>
  </si>
  <si>
    <t>R4</t>
  </si>
  <si>
    <t>Dirección Estratégica</t>
  </si>
  <si>
    <t>Falta de compromiso con la adecuada atención a los usuarios.</t>
  </si>
  <si>
    <t>Favorecer con privilegios en la atención a ciertas personas por ser influyentes o cercanas al personal de la ITTB.</t>
  </si>
  <si>
    <t>Tráfico de influencias.
Incumplimiento del trato digno a los usuarios.</t>
  </si>
  <si>
    <t xml:space="preserve">Sistema digiturno. </t>
  </si>
  <si>
    <t>Baja</t>
  </si>
  <si>
    <t>Asumir</t>
  </si>
  <si>
    <t>Implementar sistema digiturno.
Aplicar documento de control del trámite.</t>
  </si>
  <si>
    <t>Dirección
División Administrativa</t>
  </si>
  <si>
    <t>R6</t>
  </si>
  <si>
    <t>Jurídica</t>
  </si>
  <si>
    <t>Desconocimiento de la normatividad en contratación estatal.</t>
  </si>
  <si>
    <t>Contratación estatal sin cumplimiento de formalidades legales del estatuto contractual</t>
  </si>
  <si>
    <t>La destinación y aprovechamiento indebido de recursos públicos en favor de terceros.</t>
  </si>
  <si>
    <t>Rara vez</t>
  </si>
  <si>
    <t>Manual de contratación de la ITTB.
Publicación de procesos en el SECOP Y SIA OBSERVA.</t>
  </si>
  <si>
    <t>Aplicar lineamientos del manual de contratación
Publicación de procesos en el secop.</t>
  </si>
  <si>
    <t>Dirección
División Jurídica</t>
  </si>
  <si>
    <t>R7</t>
  </si>
  <si>
    <t>Seguridad vial y transporte</t>
  </si>
  <si>
    <t>Compromisos directivos con los representantes de las empresas de transporte.</t>
  </si>
  <si>
    <t>Posibles violaciones a la norma por falta de  Controles  y operativos al transporte público</t>
  </si>
  <si>
    <t>Comisión de infracciones al código de transporte y afectación del servicio.</t>
  </si>
  <si>
    <t>Operativos de control al Transporte Público
Imposición de sanciones</t>
  </si>
  <si>
    <t>División Transporte Público.
Agentes de Tránsito</t>
  </si>
  <si>
    <t xml:space="preserve">operativos realizados/operativos progamados.
</t>
  </si>
  <si>
    <t>R10</t>
  </si>
  <si>
    <t>Manejo inadecuado de los procedimientos, inaplicabilidad de los principios éticos de la institución</t>
  </si>
  <si>
    <t>Cobrar para agilizar un trámite.</t>
  </si>
  <si>
    <t>Perdida de la imagen institucional, demora en la gestión de trámites respetando turnos, insatisfacción de usuarios.</t>
  </si>
  <si>
    <t>Evitar
Transferir</t>
  </si>
  <si>
    <t xml:space="preserve">División Administrativa
Control Interno Disciplinario
Control interno
</t>
  </si>
  <si>
    <t xml:space="preserve">CRONOGRAMA DE ACCIONES PARA LA  ESTRATEGIA 
DE RACIONALIZACIÓN DE TRÁMITES  </t>
  </si>
  <si>
    <t xml:space="preserve">FASES/Actividades </t>
  </si>
  <si>
    <t>TRIMESTRE I</t>
  </si>
  <si>
    <t>TRIMESTRE II</t>
  </si>
  <si>
    <t>TRIMESTRE III</t>
  </si>
  <si>
    <t>TRIMESTRE IV</t>
  </si>
  <si>
    <t>VALIDACIÓN</t>
  </si>
  <si>
    <t>M1</t>
  </si>
  <si>
    <t>M2</t>
  </si>
  <si>
    <t>M3</t>
  </si>
  <si>
    <t>Inventario de Trámites actualizado</t>
  </si>
  <si>
    <t>Divisiones de Planeación, Administrativa y sistemas, Profesional Matrículas.</t>
  </si>
  <si>
    <t>Priorizar, definir y consolidar acciones para racionalización de los trámites</t>
  </si>
  <si>
    <t>Documento racionalización de trámites SUIT</t>
  </si>
  <si>
    <t>Ajustar información en los diferentes canales de atención al ciudadano.</t>
  </si>
  <si>
    <t>Enlace  de información de trámites registrados en SUIT activo en página Web de la entidad</t>
  </si>
  <si>
    <t>Capacitación a funcionarios sobre estrategia de racionalización de trámites.</t>
  </si>
  <si>
    <t>Evidencias capacitación.</t>
  </si>
  <si>
    <t>División Sistemas</t>
  </si>
  <si>
    <t>CRONOGRAMA DE ACCIONES PARA LA  ESTRATEGIA 
DE RENDICIÓN DE CUENTAS</t>
  </si>
  <si>
    <t>Caracterización de ciudadanos y grupos de interés</t>
  </si>
  <si>
    <t>Caracterización de usuarios realizada</t>
  </si>
  <si>
    <t>Definición objetivo, metas y acciones para desarrollar la estrategia de rendición de cuentas.</t>
  </si>
  <si>
    <t>Dirección
División de planeación
Profesional de apoyo en comunicaciones</t>
  </si>
  <si>
    <t>Divulgación y visibilidad de información a los ciudadanos.</t>
  </si>
  <si>
    <t>Publicaciones en los diferentes canales con los que cuenta la institución.</t>
  </si>
  <si>
    <t>Dirección
División de sistemas
Profesional de apoyo en comunicaciones</t>
  </si>
  <si>
    <t>Evaluación de la rendición de cuentas y elaboración de plan de mejoramiento</t>
  </si>
  <si>
    <t xml:space="preserve"> </t>
  </si>
  <si>
    <t>Herramientas de evaluación aplicadas y plan de mejoramiento</t>
  </si>
  <si>
    <t>SUBCOMPONENTE</t>
  </si>
  <si>
    <t>ESTRATEGIA DE ATENCIÓN AL CIUDADANO</t>
  </si>
  <si>
    <t>Estructura Administrativa y de direccionamiento estratégico</t>
  </si>
  <si>
    <t>Establecer mecanismos de comunicación directa entre las áreas de servicio al ciudadano y la alta dirección.</t>
  </si>
  <si>
    <t>Informes entregados a dirección y/o divisiones sobre estrategia de atención al ciudadano</t>
  </si>
  <si>
    <t xml:space="preserve">
División de planeación</t>
  </si>
  <si>
    <t xml:space="preserve">Implementar instrumentos y herramientas que ayuden a mejorar la atención del ciudadano. </t>
  </si>
  <si>
    <t>Dirección
División de Sistemas</t>
  </si>
  <si>
    <t>Identificación y divulgación de los canales de atención al ciudadano.</t>
  </si>
  <si>
    <t>Publicaciones y divulgaciones sobre los canales de atención.</t>
  </si>
  <si>
    <t>Dirección.
Divisiones de planeación y sistemas, profesional en comunicación.</t>
  </si>
  <si>
    <t>Implementar protocolo de servicio al ciudadano.</t>
  </si>
  <si>
    <t>Protocolo creado.</t>
  </si>
  <si>
    <t>Dirección
División de planeación</t>
  </si>
  <si>
    <t>Talento Humano</t>
  </si>
  <si>
    <t>Fortalecer las competencias de los servidores públicos que atienden directamente a los ciudadanos.</t>
  </si>
  <si>
    <t>Actividades de capacitación y/o sensibilización planeadas / Actividades realizadas</t>
  </si>
  <si>
    <t>División administrativa</t>
  </si>
  <si>
    <t>Normativo y procedimental</t>
  </si>
  <si>
    <t>Elaborar informes periódicos de PQRS para seguimiento y control</t>
  </si>
  <si>
    <t>Informes de seguimiento realizados al sistema de PQRS</t>
  </si>
  <si>
    <t>División de Planeación.
Control Interno</t>
  </si>
  <si>
    <t>Elaborar y publicar en los canales de atención la carta de trato digno al ciudadano</t>
  </si>
  <si>
    <t>Carta de trato digno elaborada y publicada.</t>
  </si>
  <si>
    <t>Relacionamiento con el ciudadano</t>
  </si>
  <si>
    <t>Caracterizar a los ciudadanos - usuarios - grupos de interés y revisar la pertinencia de la oferta de atención.</t>
  </si>
  <si>
    <t>Caracterización definida</t>
  </si>
  <si>
    <t>Divisiones administrativa, planeación y sistemas.</t>
  </si>
  <si>
    <t>Realizar mediciones de percepción respecto a la calidad del servicio y la accesibilidad de la oferta institucional.</t>
  </si>
  <si>
    <t>Encuestas aplicadas
Informes emitidos</t>
  </si>
  <si>
    <t>Informe pormenorizado de peticiones</t>
  </si>
  <si>
    <t>Informe Pormenorizado de peticiones recibidas, trasladadas, tiempos de respuesta.</t>
  </si>
  <si>
    <t>Monitoreo del acceso a la información pública</t>
  </si>
  <si>
    <t>Tablas de retención documental actualizadas</t>
  </si>
  <si>
    <t>Mantener actualizadas las tablas de retención documental de las dependencias de la ITTB</t>
  </si>
  <si>
    <t>Elaboración de instrumentos de gestión de la información</t>
  </si>
  <si>
    <t>División de planeación
Control Interno</t>
  </si>
  <si>
    <t>Informes publicados.</t>
  </si>
  <si>
    <t>Publicación de informes de PQRS en página Web</t>
  </si>
  <si>
    <t>Lineamientos de transparencia pasiva</t>
  </si>
  <si>
    <t xml:space="preserve">Procesos publicados </t>
  </si>
  <si>
    <t>Publicación de procesos contractuales en página del Secop.</t>
  </si>
  <si>
    <t>Seguimiento matríz de requisitos</t>
  </si>
  <si>
    <t>Realizar seguimiento a la actualización de la página Web en cumplimiento de los requisitos de la Ley 1712.</t>
  </si>
  <si>
    <t>División de sistemas actualiza página.
Reportan la Información todas las divisiones.</t>
  </si>
  <si>
    <t>Página Web actualizada</t>
  </si>
  <si>
    <t>Mantener actualizada la página Web de la ITTB cumpliendo el esquema de publicación de la entidad. (ley 1712)</t>
  </si>
  <si>
    <t>Lineamientos de transparencia activa</t>
  </si>
  <si>
    <t xml:space="preserve">semanasJULIO </t>
  </si>
  <si>
    <t>MECANISMOS DE TRANSPARENCIA Y ACCESO A LA INFORMACIÓN PÚBLICA</t>
  </si>
  <si>
    <t>Monitorear  cada 4 meses el cumplimiento de actividades del mapa de riesgos de corrupción asegurando el alcance de las metas propuestas.</t>
  </si>
  <si>
    <t>Informes de Monitoreo del mapa de riesgos de corrupción</t>
  </si>
  <si>
    <t>Informes de seguimiento a los riesgos de corrupción publicados en página.</t>
  </si>
  <si>
    <t>Realizar seguimiento a los riesgos de corrupción revisando cada 4 meses la aplicación y cumplimiento de controles.</t>
  </si>
  <si>
    <t>Mapa de riesgos de corrupción actualizado.</t>
  </si>
  <si>
    <t>Mapa de riesgos de corrupción actualizado</t>
  </si>
  <si>
    <t>Monitorear  cada 4 meses el cumplimiento de actividades de la estrategia de racionalización de trámites asegurando el alcance de las metas propuestas.</t>
  </si>
  <si>
    <t>Informes de Monitoreo de las actividades de la estrategia</t>
  </si>
  <si>
    <t>Informes de seguimiento a la estrategia de racionalización de trámites publicados en página.</t>
  </si>
  <si>
    <t>Estrategia racionalización de trámites</t>
  </si>
  <si>
    <t>Informe Estrategia racionalización de trámites</t>
  </si>
  <si>
    <t>Realizar seguimiento a la estrategia de racionalización de trámites revisando cada 4 meses el cumplimiento de sus actividades.</t>
  </si>
  <si>
    <t>Monitorear  cada 4 meses el cumplimiento de actividades de la estrategia de rendición de cuentas asegurando el alcance de las metas propuestas.</t>
  </si>
  <si>
    <t>Realizar seguimiento a la estrategia de rendición de cuentas revisando cada 4 meses el cumplimiento de sus actividades.</t>
  </si>
  <si>
    <t>Monitorear  cada 4 meses el cumplimiento de actividades de la estrategia de Atención al ciudadano asegurando el alcance de las metas propuestas.</t>
  </si>
  <si>
    <t>Realizar seguimiento a la estrategia de Atención al ciudadano revisando cada 4 meses el cumplimiento de sus actividades.</t>
  </si>
  <si>
    <t>Monitorear  cada 4 meses el cumplimiento de actividades de la estrategia de transparencia y acceso a la información pública asegurando el alcance de las metas propuestas.</t>
  </si>
  <si>
    <t>Realizar seguimiento a la estrategia de transparencia y acceso a la información pública revisando cada 4 meses el cumplimiento de sus actividades.</t>
  </si>
  <si>
    <t>Informes de Monitoreo de las actividades de la estrategia de rendición de cuentas</t>
  </si>
  <si>
    <t>Informes de seguimiento a la estrategia de rendición de cuentas publicados en página.</t>
  </si>
  <si>
    <t>Informes de Monitoreo de las actividades de la estrategia Atención al ciudadano</t>
  </si>
  <si>
    <t>Informes de seguimiento a la estrategia de Atención al ciudadano publicados en página.</t>
  </si>
  <si>
    <t xml:space="preserve">Informes de Monitoreo de las actividades de la estrategia transparencia y acceso a la información pública </t>
  </si>
  <si>
    <t>Informes de seguimiento a la estrategia de transparencia y acceso a la información pública publicados en página.</t>
  </si>
  <si>
    <t>Informe Estrategia rendición de cuentas</t>
  </si>
  <si>
    <t>Estrategia rendición de cuentas</t>
  </si>
  <si>
    <t>Informe Estrategia Atención al ciudadano</t>
  </si>
  <si>
    <t>Estrategia Atención al ciudadano</t>
  </si>
  <si>
    <t xml:space="preserve">Informe Estrategia transparencia y acceso a la información pública </t>
  </si>
  <si>
    <t xml:space="preserve">Estrategia transparencia y acceso a la información pública </t>
  </si>
  <si>
    <t>Realizar capacitaciones programas en el plan institucional de capacitación de la ITTB</t>
  </si>
  <si>
    <t>capacitaciones realizadas / capacitaciones programadas</t>
  </si>
  <si>
    <t>Fortalecer las Competencias Laborales de los servidores públicos de la I.T.T.B.,contribuyendo al cumplimiento de la Misión y Visión Institucional.</t>
  </si>
  <si>
    <t>Implementar las actividades de formación de acuerdo a las necesidades detectadas.</t>
  </si>
  <si>
    <t>Capacitaciones realizadas</t>
  </si>
  <si>
    <t>AREAS TEMATICAS</t>
  </si>
  <si>
    <t>UNIDAD FUNCIONAL O PROCESO</t>
  </si>
  <si>
    <t>TEMA</t>
  </si>
  <si>
    <t>OBJETIVO</t>
  </si>
  <si>
    <t>POBLACION OBJETIVO</t>
  </si>
  <si>
    <t>CULTURA ORGANIZACIONAL</t>
  </si>
  <si>
    <t>PROCESO ADMINISTRATIVO</t>
  </si>
  <si>
    <t>PROCESO ADMNISTRATIVO</t>
  </si>
  <si>
    <t>PROCESO  ADMINISTRATIVO</t>
  </si>
  <si>
    <t>ATENCION AL CLIENTE</t>
  </si>
  <si>
    <t xml:space="preserve">FORTALECER Y SENSIBILIZAR FUNCIONARIOS </t>
  </si>
  <si>
    <t>Realizar las actividades del plan de Bienestar de la entidad.</t>
  </si>
  <si>
    <t>Actividades de bienestar realizadas</t>
  </si>
  <si>
    <t>No. De actividades de bienestar social realizadas / Actividades de Bienestar programadas</t>
  </si>
  <si>
    <t>Proporcionar condiciones para el mejoramiento de la calidad de vida laboral de los Servidores públicos de la Entidad y su desempeño laboral, brindando espacios de conocimiento, esparcimiento, e integración familiar, a través de programas que fomenten el desarrollo integral y actividades detectadas a través de las necesidades de los servidores.</t>
  </si>
  <si>
    <t>Apoyar el desarrollo de actividades que favorezcan el desarrollo de la creatividad, la identidad y la participación de los servidores de la I.T.T.B., que fortalezcan las condiciones en el ambiente de trabajo.</t>
  </si>
  <si>
    <t>ENE</t>
  </si>
  <si>
    <t>FEB</t>
  </si>
  <si>
    <t>MAR</t>
  </si>
  <si>
    <t>ABR</t>
  </si>
  <si>
    <t>MAY</t>
  </si>
  <si>
    <t>JUN</t>
  </si>
  <si>
    <t>JUL</t>
  </si>
  <si>
    <t>AGO</t>
  </si>
  <si>
    <t>SEPT</t>
  </si>
  <si>
    <t>OCTU</t>
  </si>
  <si>
    <t>NOV</t>
  </si>
  <si>
    <t>DIC</t>
  </si>
  <si>
    <t>Planeación</t>
  </si>
  <si>
    <t>Realizar y consolidar el Diagnóstico de necesidades</t>
  </si>
  <si>
    <t>Celebración Dia de la Mujer</t>
  </si>
  <si>
    <t xml:space="preserve"> Promoción vida saludable ITTB-ARL</t>
  </si>
  <si>
    <t>Celebración Día la secretaria</t>
  </si>
  <si>
    <t>Celebración Día del Agente de Tránsito</t>
  </si>
  <si>
    <t>Celebración Día del Niño</t>
  </si>
  <si>
    <t>Progragrama de Pre- pensionado</t>
  </si>
  <si>
    <t>Código Integridad</t>
  </si>
  <si>
    <t>Medición de Clima Laboral</t>
  </si>
  <si>
    <t>Olimpiadas Municipales</t>
  </si>
  <si>
    <t>Celebración Cumpleaños</t>
  </si>
  <si>
    <t>Celebración día amor y amistad</t>
  </si>
  <si>
    <t>Publicar información de  Servicios que ofrece la caja de compensación</t>
  </si>
  <si>
    <t>Coordinación novena navideña</t>
  </si>
  <si>
    <t xml:space="preserve">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</si>
  <si>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Contrataciones realizadas según programación del plan de Adquisiciones.</t>
  </si>
  <si>
    <t>A. INFORMACIÓN GENERAL DE LA ENTIDAD</t>
  </si>
  <si>
    <t>Nombre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</si>
  <si>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</si>
  <si>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CARRERA 2 No. 50-25 SECTOR COMERCIAL </t>
  </si>
  <si>
    <t>Teléfono</t>
  </si>
  <si>
    <t>Página web</t>
  </si>
  <si>
    <t>transitobarrancabermeja.gov.co</t>
  </si>
  <si>
    <t>Misión y visión</t>
  </si>
  <si>
    <t>MSION: La Inspección de Tránsito y Transporte de Barrancabermeja es una empresa del sector público, con autonomía financiera y presupuestal, al servicio de la comunidad en general.  Está comprometida con preservar la vida de las personas mediante procesos de educación vial, movilidad y atención al cliente;  apoyada  por un talento humano honesto, responsable, comprometido y motivado, un sistema de información en línea y el cumplimiento de los lineamientos nacionales exigidos para servir  en forma eficiente a la comunidad y su entorno. VISION: En el año 2015 la Inspección de Tránsito y Transporte de Barrancabermeja  será una entidad modelo a nivel nacional con un destacado  posicionamiento en el sector transporte.  Se propone contar con una infraestructura moderna que garantice la accesibilidad física y tecnológica de los clientes internos y externos, estar certificada en todos sus procesos y operando con un modelo de mejoramiento continúo enfocada en el beneficio y satisfacción de sus clientes.</t>
  </si>
  <si>
    <t>Perspectiva estratégica</t>
  </si>
  <si>
    <t xml:space="preserve">CUMPLIMIENTO DEL PLAN DE DESARROLLO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</si>
  <si>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</si>
  <si>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</si>
  <si>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</si>
  <si>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</si>
  <si>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</si>
  <si>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</si>
  <si>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</si>
  <si>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</si>
  <si>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</si>
  <si>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</si>
  <si>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</si>
  <si>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</si>
  <si>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</si>
  <si>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</si>
  <si>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</si>
  <si>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</si>
  <si>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</si>
  <si>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</si>
  <si>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ENERO</t>
  </si>
  <si>
    <t>DIRECTA</t>
  </si>
  <si>
    <t>REMUNERACION POR SERVICIOS TECNICOS Y PROFESIONALES</t>
  </si>
  <si>
    <t>NO</t>
  </si>
  <si>
    <t>Prestación del Servicio de Vigilancia y Seguridad Privada en la Sede Administrativa de la Inspección de Tránsito y Transporte de Barrancabermeja</t>
  </si>
  <si>
    <t>FEBRERO</t>
  </si>
  <si>
    <t>MENOR CUANTÍA</t>
  </si>
  <si>
    <t>HERNANDO PEREA - ALMACENISTA</t>
  </si>
  <si>
    <t>Compra de software contable wimax para consulkta de informacion años 2017 y anteriores y hadware para su instalacion</t>
  </si>
  <si>
    <t xml:space="preserve">MINIMA CUANTÍA </t>
  </si>
  <si>
    <t>COMPRA DE EQUIPOS</t>
  </si>
  <si>
    <t>JOAQUIN RAMÓN HERAZO MEZA - PROFESIONAL ESPECIALIZADO DIVISIÓN FINANCIERA</t>
  </si>
  <si>
    <t>MARZO</t>
  </si>
  <si>
    <t>47131812 47131617 47131604 47131810 47131807 53131608 47131820 47121701 46181541 47121803 47131831 53131608 14111704 52121701 47131605 47121804 50201706 50161814 40142501 50201712 52152001 52151503 56141503 56141602</t>
  </si>
  <si>
    <t>Suministro de elementos de aseo y cafeteria para la ITTB</t>
  </si>
  <si>
    <t>MATERIALES Y SUMINISTROS</t>
  </si>
  <si>
    <t>ND</t>
  </si>
  <si>
    <t>44121617 30266501 44111609 44121804 14111530 12171703 44122003 44122003 44122003 44121503 44121503 44121503 44121805 44121503 44121503 31201512 31201512 14111507 14111507 44122016 44122107 44121615 44121615 44101716 44101716 44121701 14111515 44121706 44121706 14111823 14111823 14111823 14111823 44121708 44121708 44121708 44121716 44122011 44102606 44122104 44122104 60102915 60102915 60121702 44121905 60121702 46151703 31201616 44121619 44121613 44121618 43201809 23153401 14111519 14111516 14111504 14111519 14111532 31201515 42132201 44111914 14111532 43201811 43211614 82121507 73151905 44103103 44103105 24121503 44122003 44122010 43211708 43211706 43211617 14121501 14111519 31162001 60101909 44111808 27111803</t>
  </si>
  <si>
    <t>Compra de dotación para los agentes de tránsito y personal administrativo de la ITTB</t>
  </si>
  <si>
    <t>SEPTIEMBRE</t>
  </si>
  <si>
    <t>LICITACIÓN PÚBLICA</t>
  </si>
  <si>
    <t>LEY 769 ART 160 (COMBUSTIBLE-EQUIPOS-DOTACION PROY SEG VIAL)</t>
  </si>
  <si>
    <t>JUNIO</t>
  </si>
  <si>
    <t>FERNANDO LIZARAZO NOBSA - COMANDANTE DE TRÁNSITO</t>
  </si>
  <si>
    <t>Servicio de Publicaciones de emplazamientos en periódico de amplia circulación Nacional para infractores dentro de los procesos administrativos que por jurisdicción coactiva adelante la ITTB</t>
  </si>
  <si>
    <t>IMPRESOS Y PUBLICACIONES</t>
  </si>
  <si>
    <t>60121007 
82121502</t>
  </si>
  <si>
    <t>Servicio de Tipografía y Litografía para la impresión de recibos, talonarios e impresión de informes de accidentes de tránsito, informes de infracciones en alta definición y demás impresos requeridos en los procesos administrativos de la ITTB</t>
  </si>
  <si>
    <t>ESPECIES VENALES</t>
  </si>
  <si>
    <t>Prestación del Servicio de Mensajería con destino Local y Nacional para la ITTB</t>
  </si>
  <si>
    <t>COMUNICACIONES Y TRANSPORTE</t>
  </si>
  <si>
    <t>Prestación del Servicio de Mantenimiento Preventivo y Correctivo del Sistema de Aires Acondicionado Ubicados en la guardia y sede administrativa de la ITTB.</t>
  </si>
  <si>
    <t>MANTENIMIENTO</t>
  </si>
  <si>
    <t>Suministro de Repuestos y Mantenimiento para los vehiculos que conforman el Parque Automotor de la ITTB</t>
  </si>
  <si>
    <t>ABRIL</t>
  </si>
  <si>
    <t>Suministro de Repuestos y Mantenimiento General para las Motocicletas que conforman el Parque Automotor de la ITTB</t>
  </si>
  <si>
    <t>Prestación del servicio de mantenimiento y reparaciones locativas de la Sede principal de la ITTB</t>
  </si>
  <si>
    <t>Arrendamiento del Bien Inmueble ubicado en la Calle 49 N° 5-03 Oficina 301 Sector Comercial para el Funcionamiento y Depósito del Archivo de Licencias de Conducción y Matrículas de la ITTB</t>
  </si>
  <si>
    <t>ARRENDAMIETOS</t>
  </si>
  <si>
    <t>Arrendamiento de las instalaciones para el funcionamiento de la Guardia de la ITTB</t>
  </si>
  <si>
    <t>Servicio de exames médicos ocupacionales  de ingreso, periódicos y retiro para los funcionarios de la Inspección de Tránsito y Transporte de Barrancabermeja</t>
  </si>
  <si>
    <t>BIENESTAR SOCIAL E INCENTIVOS</t>
  </si>
  <si>
    <t>Apoyo logístico para las actividades y capacitación programa de bienestar institucional de los funcionarios de la Inspección de Tránsito y Transporte de Barrancabermeja</t>
  </si>
  <si>
    <t>Servicio de revisión técnico – mecánica, de emisión de gases y expedición del certificado respectivo para los vehículos y motocicletas de la Inspección de Tránsito y Transporte de Barrancabermeja</t>
  </si>
  <si>
    <t>IMPUESTOS TASAS MULTAS</t>
  </si>
  <si>
    <t xml:space="preserve">Programa de seguros de vida  requeridas por la Inspección de Tránsito y Transporte de Barrancabermeja </t>
  </si>
  <si>
    <t>SEGURO DE VIDA</t>
  </si>
  <si>
    <t xml:space="preserve">Compra de seguros obligatorios - soat para los vehículos y motocicletas de propiedad de la Inspección de Tránsito y Transporte de Barrancabermeja  </t>
  </si>
  <si>
    <t>SEGUROS</t>
  </si>
  <si>
    <t xml:space="preserve">Compra de seguros todo riesgo para los vehículos y motocicletas, póliza de manejo global, póliza de protección empresarial y seguros de vida y demás pólizas requeridas por la Inspección de Tránsito y Transporte de Barrancabermeja  </t>
  </si>
  <si>
    <t>27111751
30181506
30181511
30181504
40101502
80111622
76122304</t>
  </si>
  <si>
    <t>Prestación de Servicios de Apoyo a la Gestión en las actividades necesarias para el Cumplimiento de los Programas del Plan de Manejo Ambiental de la Inspección de Tránsito y Transporte de Barrancabermeja</t>
  </si>
  <si>
    <t>PLAN DE MANEJO AMBIENTAL</t>
  </si>
  <si>
    <t>SISTEMA DE GESTIÓN EN SEGURIDAD Y SALUD EN EL TRABAJO</t>
  </si>
  <si>
    <t>Implementación de Plan de Medios y manejo de Redes sociales para dar a conocer las diferentes actividades, programas y acciones que realiza la ITTB en materia de Movilidad</t>
  </si>
  <si>
    <t>PLAN DE MOVILIDAD URBANA SOSTENIBLE</t>
  </si>
  <si>
    <t xml:space="preserve">Prestación de Servicios como Comunicadora social para la Dirección del plan de medios Institucional </t>
  </si>
  <si>
    <t>Prestación de Servicios como Apoyo a la gestión como camarógrafo para plan de medios institucional</t>
  </si>
  <si>
    <t>46161500 
72151507</t>
  </si>
  <si>
    <t>Obra pública para la semaforización de Intersecciones Críticas</t>
  </si>
  <si>
    <t>SISTEMA INTEGRAL DE CONTROL DE TRÁFICO</t>
  </si>
  <si>
    <t>EMMA VILARDI CAÑARETE - PROFESIONAL ESPECIALIZADO DIVISIÓN TÉCNICA</t>
  </si>
  <si>
    <t>Interventoría Obra Pública para la Semaforización  de Intersecciones Viales</t>
  </si>
  <si>
    <t>CONCURSO DE MÉRITOS</t>
  </si>
  <si>
    <t>Operación y mantenimiento de la red de semaforización en el municipio de Barrancabermeja.</t>
  </si>
  <si>
    <t xml:space="preserve">Prestación de servicios de apoyo a la gestión como ayudantes de señalización. </t>
  </si>
  <si>
    <t>31211508 31211520 31211604 31211501 31211904 31211604 47131604 30111601 31151507 27112311 41122703 31211910 31211906 27112201 27112001 25181709 31201503</t>
  </si>
  <si>
    <t xml:space="preserve">Suministro de insumos, materiales y herramientas para la señalización de algunas vías del municipio de Barrancabermeja </t>
  </si>
  <si>
    <t>MAYO</t>
  </si>
  <si>
    <t>CONVENIO</t>
  </si>
  <si>
    <t>EQUIPAMENTO URBANO Y LOGÍSTICO PARA EL TRANSPORTE</t>
  </si>
  <si>
    <t>HENRY H MENDEZ - PROFESIONAL ESPECIALIZADO DIVISIÓN TRANSPORTE PÚBLICO</t>
  </si>
  <si>
    <t>NOVIEMBRE</t>
  </si>
  <si>
    <t>Educación Vial para Conductores de transporte de servicio público sobre convivencia y seguridad vial en el municipio de Barrancabermeja.</t>
  </si>
  <si>
    <t>CULTURA DE LA MOVILIDAD SEGURA</t>
  </si>
  <si>
    <t>Implementación de Programa de Prevención vial en el Aula.</t>
  </si>
  <si>
    <t xml:space="preserve">Servicio de Calibración y Suministro de Insumos para los Alcosensores </t>
  </si>
  <si>
    <t>Prestación de Servicios Profesionales para la Defensa Judicial de la ITTB</t>
  </si>
  <si>
    <t>FORTALECIMIENTO INSTITUCIONAL DE LA ITTB</t>
  </si>
  <si>
    <t>FABIOLA GUARIN SANABRIA - PROFESIONAL ESPECIALIZADO DIVISIÓN JURÍDICA</t>
  </si>
  <si>
    <t xml:space="preserve">Prestación de servicios de apoyo a la gestión para los procesos jurídicos de la ITTB </t>
  </si>
  <si>
    <t>Prestación de servicios profesionales para la proyección de las diferentes actuaciones  en las etapas precontractual y contractual de los procesos contractuales de la Inspección de Tránsito y Transporte de Barrancabermeja</t>
  </si>
  <si>
    <t>Prestación de Servicios Profesionales para apoyar en el seguimiento y desarrollo de las auditorias internas programadas por la oficina de Control Interno</t>
  </si>
  <si>
    <t>SANDRA LINEY ALHUCEMA - ASESORA CONTROL INTERNO</t>
  </si>
  <si>
    <t>FEIBER PEÑA PABUENA - PROFESIONAL ESPECIALIZADO DIVISIÓN SISTEMAS</t>
  </si>
  <si>
    <t>Servicio de Hosting para la Inspección de Tránsito y Transporte de Barrancabermeja</t>
  </si>
  <si>
    <t>Servicio de Certificado Digital para la Inspección de Tránsito y Transporte de Barrancabermeja</t>
  </si>
  <si>
    <t>AGOSTO</t>
  </si>
  <si>
    <t>Implementación de la segunda fase del sistema de gestión documental de la ITTB</t>
  </si>
  <si>
    <t>Reparación de placa y cubierta de las instalaciones de la Inspección de Transito y Transporte de Barrancabermeja.</t>
  </si>
  <si>
    <t>80101506            80101511</t>
  </si>
  <si>
    <t>Estudio para el rediseño institucional y modificación de la planta de personal de la Inspección de Transito y Transporte de Barrancabermeja.</t>
  </si>
  <si>
    <t>Convenio con Entidad de Formación Técnica para la capacitación del personal de la ITTB</t>
  </si>
  <si>
    <t>No. Contratos formalizados/ contratos programados</t>
  </si>
  <si>
    <t>INSPECCIÓN DE TRÁNSITO Y TRANSPORTE DE BARRANCABERMEJA
PLAN INTEGRADO DE ACCIÓN 
VIGENCIA 2020</t>
  </si>
  <si>
    <t>VIGENCIA 2020</t>
  </si>
  <si>
    <t>Cartera de la entidad por edades y valor.
Porcentaje de cartera recuperada / Total de cartera proyectada 2020 para recuperar .</t>
  </si>
  <si>
    <t>01/02/2020 A 30/12/2020</t>
  </si>
  <si>
    <t>01/02/2020 a
30/12/2020</t>
  </si>
  <si>
    <t>INSPECCIÓN DE TRÁNSITO Y TRANSPORTE DE BARRANCABERMEJA
VIGENCIA 2020</t>
  </si>
  <si>
    <t>Trámites registrados en SUIT (52) con tarifas actualizadas.</t>
  </si>
  <si>
    <t>Identificar trámites de alto impacto para determinar su intervención.</t>
  </si>
  <si>
    <t>Informe sobre las caracteristicas y comportamientos de los diferentes trámites de la entidad</t>
  </si>
  <si>
    <t>Implementar acciones de racionalización que incorporen el uso de tecnologías de la información y las comunicaciones</t>
  </si>
  <si>
    <t xml:space="preserve">Implementar mejoras tecnológicas en la prestación del trámite.
Garantizar accesibilidad y usabilidad de los trámites en línea.
</t>
  </si>
  <si>
    <t>Cuantificar el impacto de las acciones de racionalización para divulgarlos a la ciudadanía</t>
  </si>
  <si>
    <t>Matriculas, sistemas</t>
  </si>
  <si>
    <t>Matrículas, sistemas</t>
  </si>
  <si>
    <t>Diligenciar datos de operación de los trámites y otros procedimientos en el SUIT.
Implementar mecanismos que permitan cuantificar los beneficios de la racionalización hacia los usuarios, en términos de reducciones de costos, tiempos, requisitos, interacciones con la entidad y desplazamientos( encuestas satisfacción)</t>
  </si>
  <si>
    <t>META 2020</t>
  </si>
  <si>
    <t>Metros Cuadrados Demarcados/ Metros Cuadrados programados* 5000</t>
  </si>
  <si>
    <t>Metros lineales demarcados/ Metros lineales programados * 10000</t>
  </si>
  <si>
    <t>Número de señales verticales nuevas instaladas/señales verticales programadas*50</t>
  </si>
  <si>
    <t>Número de señales verticales con mantenimiento realizadas/señales programadas para mantenimiento* 25</t>
  </si>
  <si>
    <t>Número de conductores del servicio público de transporte capacitados en convivencia y seguridad vial/Número de conductores del TP programados *150</t>
  </si>
  <si>
    <t>Número de Procesos institucionales fortalecidos con profesionales de apoyo/ Número de Procesos institucionales programados*1</t>
  </si>
  <si>
    <t>Informes de seguimiento riesgos de corrupción</t>
  </si>
  <si>
    <t>Actualizar mapa de riesgos de corrupción incorporando riesgos emergentes y controles.</t>
  </si>
  <si>
    <t>Analizar las debilidades y fortalezas para la rendición de cuentas</t>
  </si>
  <si>
    <t xml:space="preserve">PLAN DE ACCION 2020   (PDM 2016 -2020, BARRANCABERMEJA INCLUYENTE, HUMANA Y PRODUCTIVA) </t>
  </si>
  <si>
    <t>Fuentes de Financiación para la vigencia</t>
  </si>
  <si>
    <t xml:space="preserve">PILAR  </t>
  </si>
  <si>
    <t>LINEA ESTRATEGICA</t>
  </si>
  <si>
    <t>DESCRIPCIÓN META DE  RESULTADO DIRECTO</t>
  </si>
  <si>
    <t>CÓDIGO PROYECTO
BPIM</t>
  </si>
  <si>
    <t>PROYECTO</t>
  </si>
  <si>
    <t>DESCRIPCIÓN META DE PRODUCTO</t>
  </si>
  <si>
    <t>INDICADOR META DE PRODUCTO</t>
  </si>
  <si>
    <t>META DE LA VIGENCIA</t>
  </si>
  <si>
    <t>SECTOR FUT</t>
  </si>
  <si>
    <t>CÓDIGO SECTOR FUT</t>
  </si>
  <si>
    <t xml:space="preserve">Recursos Propios </t>
  </si>
  <si>
    <t xml:space="preserve">SGP Alimentacion Escolar </t>
  </si>
  <si>
    <t xml:space="preserve">SGP APSB </t>
  </si>
  <si>
    <t xml:space="preserve">SGP Cultura </t>
  </si>
  <si>
    <t xml:space="preserve">SGP Deporte </t>
  </si>
  <si>
    <t xml:space="preserve">SGP Educacion </t>
  </si>
  <si>
    <t xml:space="preserve">SGP Libre Inversion </t>
  </si>
  <si>
    <t>SGP Municipios Ribereños</t>
  </si>
  <si>
    <t xml:space="preserve"> SGP Salud </t>
  </si>
  <si>
    <t xml:space="preserve"> Regalías </t>
  </si>
  <si>
    <t>Cofinanciación Departamento</t>
  </si>
  <si>
    <t>Credito</t>
  </si>
  <si>
    <t>Otros</t>
  </si>
  <si>
    <t>TOTAL</t>
  </si>
  <si>
    <t>Estrategias / Actividades</t>
  </si>
  <si>
    <t>Fecha de inicio
Fecha de fin</t>
  </si>
  <si>
    <t>Responsables</t>
  </si>
  <si>
    <t>Pilar-1: Seguridad Humana</t>
  </si>
  <si>
    <t>1.7: Desarrollo Territorial</t>
  </si>
  <si>
    <t>Sistema Integral de Control de Tránsito</t>
  </si>
  <si>
    <t>Reducir en un 10% el índice de personas muertas por causas asociadas a los accidentes de tránsito por cada 100.000 habitantes.</t>
  </si>
  <si>
    <t>META DE GESTIÓN</t>
  </si>
  <si>
    <t xml:space="preserve">Red mantenida. </t>
  </si>
  <si>
    <t>Transporte</t>
  </si>
  <si>
    <t>A.9</t>
  </si>
  <si>
    <t>Gestión de recursos para la administración y mantenimiento de la red de semáforos con el Municipio de Barrancabermeja</t>
  </si>
  <si>
    <t>01/02/2020 
31/12/2020</t>
  </si>
  <si>
    <t>Inspeccion de Transito y Transporte</t>
  </si>
  <si>
    <t>Metros Cuadrados Demarcados</t>
  </si>
  <si>
    <t>Gestionar con la Agencia Nacional de Seguridad Vial la intervención de puntos criticos de accidentalidad en Barrancabermeja a través del programa PEQUEÑAS GRANDES OBRAS II.
Gestionar recursos con la Secretaría de Infraestructura para programa de señalización de vías.</t>
  </si>
  <si>
    <t xml:space="preserve">Metros lineales demarcados. </t>
  </si>
  <si>
    <t>Número de señales verticales nuevas instaladas</t>
  </si>
  <si>
    <t>Número de señales verticales con mantenimiento realizadas.</t>
  </si>
  <si>
    <t>Contratación de señalizador e insumos para atender el mantenimiento de señales verticales.</t>
  </si>
  <si>
    <t>Cultura de la Movilidad Segura</t>
  </si>
  <si>
    <t xml:space="preserve">Número de conductores promovidos en el uso de parqueaderos públicos. </t>
  </si>
  <si>
    <t>Campaña de sensibilización para incentivar uso de parquederos publicos</t>
  </si>
  <si>
    <t>Número de usuarios incrementados con campañas sobre prevención en el consumo de alcohol.</t>
  </si>
  <si>
    <t xml:space="preserve">Equipamiento para realizar operativos educativos y de control sobre prevención del consumo de alcohol. </t>
  </si>
  <si>
    <t>Estrategia de formación en el uso de medios de transporte público implementada.</t>
  </si>
  <si>
    <t>Campaña para incentivar el uso del transporte público</t>
  </si>
  <si>
    <t>Aula móvil de seguridad vial implementada</t>
  </si>
  <si>
    <t>Actividades de Capacitación, sensibilización a través de acciones BTL.</t>
  </si>
  <si>
    <t>Número de estudiantes capacitados en normas de seguridad vial</t>
  </si>
  <si>
    <t>Actividades de capacitación a estudiantes sobre seguridad vial.</t>
  </si>
  <si>
    <t>Número de conductores del servicio público de transporte capacitados en convivencia y seguridad vial.</t>
  </si>
  <si>
    <t>Actividades de capacitación a conductores de transporte público, talleres teoricos prácticos</t>
  </si>
  <si>
    <t>Fortalecimiento Institucional de la Inspección de Tránsito y Transporte</t>
  </si>
  <si>
    <t>Fortalecimiento Institucional</t>
  </si>
  <si>
    <t>A.17</t>
  </si>
  <si>
    <t>Contratación de profesionales de apoyo  para los procesos que sean requeridos</t>
  </si>
  <si>
    <t>VALORES TOTALES</t>
  </si>
  <si>
    <t>(ORIGINAL FIRMADO)</t>
  </si>
  <si>
    <t>GUSTAVO ADOLFO ANGARITA CORTÉS</t>
  </si>
  <si>
    <t>Director de Tránsito y Transporte de Barrancabermeja</t>
  </si>
  <si>
    <t>División de planeación, Dirección</t>
  </si>
  <si>
    <t>Documentos  que permitan Identificar y documentar las debilidades y fortalezas de la entidad para promover la participación  en la implementación de los ejercicios de rendición de cuentas.</t>
  </si>
  <si>
    <t>División de planeación, Administrativa, trámites, tecnica, transporte público.</t>
  </si>
  <si>
    <t>Identificar espacios de articulación y cooperación para la rendición de cuentas</t>
  </si>
  <si>
    <t>Dirección
División de planeación, 
División administrativa,
División de sistemas
División Técnica
División de Transporte Público
Apoyo en comunicaciones.</t>
  </si>
  <si>
    <t>Conformar y capacitar un equipo de trabajo que lidere el proceso de planeación de los ejercicios de rendición de cuentas.
Definir los roles y responsabilidades de las diferentes áreas de la entidad, en materia de rendición de cuentas</t>
  </si>
  <si>
    <t>Documentos de la estrategia elaborados.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Establecer el  cronograma de ejecución de las actividades de diálogo de los ejercicios de rendición de cuentas. 
Definir el componente de comunicaciones para la estrategia de rendición de cuentas.</t>
  </si>
  <si>
    <t>Generación y análisis de la información para el diálogo en la rendición de cuentas</t>
  </si>
  <si>
    <t>Preparar la información sobre el cumplimiento de metas (plan de acción, POAI) de los programas, proyectos y servicios implementados, con sus respectivos indicadores, verificando la calidad de la misma y asociándola a los diversos grupos poblacionales beneficiados. (Informes de gestión divisiones, consolidado de gestión)</t>
  </si>
  <si>
    <t>Sistema digiturno.
Optimizaciones realizadas a los sistemas de información.
Página Web actualizada.
Implementación de servicios en línea.</t>
  </si>
  <si>
    <t>FORMATO PLAN INSTITUCIONAL DE CAPACITACION 2020</t>
  </si>
  <si>
    <t>AÑO: 2019</t>
  </si>
  <si>
    <t xml:space="preserve">MES </t>
  </si>
  <si>
    <t>FUNCIONARIOS ITTB</t>
  </si>
  <si>
    <t>FINANCIERO</t>
  </si>
  <si>
    <t>PROCESO FINANCIERO</t>
  </si>
  <si>
    <t>ACTUALIZACION TRIBUTARIA</t>
  </si>
  <si>
    <t>ACTUALIZAR FUNCIONARIOS AREA FINANCIERA</t>
  </si>
  <si>
    <t>FUNCIONARIOS FINANCIERA</t>
  </si>
  <si>
    <t xml:space="preserve">RESPONSABILIDADES DE LOS TRABAJADORES SG SST </t>
  </si>
  <si>
    <t>DAR A CONOCER A LOS TRABAJADORES Y EMPLEADOR LAS RESPONSABILIDADES SG SST</t>
  </si>
  <si>
    <t xml:space="preserve">CURSO VIRTUAL SG SST </t>
  </si>
  <si>
    <t>CONOCIMIENTO SISTEMA DE GESTION NORMATIVIDAD</t>
  </si>
  <si>
    <t>UN (1) FUNCIONARIO ITTB</t>
  </si>
  <si>
    <t>SISTEMA SEGURIDAD SALUD EN EL TRABAJO</t>
  </si>
  <si>
    <t>ESTABILIDAD LABORAL REFORZADA UN RETO ORGANIZACIONAL</t>
  </si>
  <si>
    <t>NORMATIVIDAD</t>
  </si>
  <si>
    <t>COPASST Y COMITÉ DE CONVIVENCIA</t>
  </si>
  <si>
    <t>RIESGO LABORAL</t>
  </si>
  <si>
    <t>ALIMENTACION SALUDABLE</t>
  </si>
  <si>
    <t xml:space="preserve">BIENESTAR A FUNCIONARIOS </t>
  </si>
  <si>
    <t>SISTEMA COMANDO DE INCIDENTES</t>
  </si>
  <si>
    <t>JURIDICO</t>
  </si>
  <si>
    <t>ACTUALIZACION NUEVO CODIGO DISCIPLINARIO</t>
  </si>
  <si>
    <t xml:space="preserve"> SISTEMAS</t>
  </si>
  <si>
    <t>PROCESOS SISTEMAS</t>
  </si>
  <si>
    <t xml:space="preserve">CURSO EXCEL BASICO </t>
  </si>
  <si>
    <t>FORTALECER EL AREA EN SISTEMAS</t>
  </si>
  <si>
    <t>FUNCIONARIOS ITTB AGENTES DE TRANSITO</t>
  </si>
  <si>
    <t>LEY GENERAL DE ARCHIVOS</t>
  </si>
  <si>
    <t>NORMATIVIDAD LEY 594 DE 2000</t>
  </si>
  <si>
    <t>FUNCIONARIO ITTB</t>
  </si>
  <si>
    <t xml:space="preserve">PRIMEROS AUXILIOS </t>
  </si>
  <si>
    <t>ENTRENAMIENTO EMERGENCIAS</t>
  </si>
  <si>
    <t>INTELIGENCIA FINANCIERA Y BIENESTAR EMOCIONAL</t>
  </si>
  <si>
    <t>SALUD Y BIENESTAR EN EL TRABAJO</t>
  </si>
  <si>
    <t>ESTRÉS LABORAL</t>
  </si>
  <si>
    <t>RESOLUCION DE CONFLICTOS</t>
  </si>
  <si>
    <t>SENSIBILIZACION CODIGO DE INTEGRIDAD</t>
  </si>
  <si>
    <t xml:space="preserve">SENSIBILIZAR LOS VALORES INSTITUCIONALES </t>
  </si>
  <si>
    <t>SOCIALIZACION RESULTADOS FURAG Y PAUTAS ELABORACION DE AUTODIAGNOSTICOS Y PLANES DE ACCION</t>
  </si>
  <si>
    <t>FORTALECER EL CONOCIMIENTO GESTION INSTITUCIONAL</t>
  </si>
  <si>
    <t>MANEJO DEL CAMBIO</t>
  </si>
  <si>
    <t>CALIDAD DE VIDA DE LOS FUNCIONARIOS</t>
  </si>
  <si>
    <t>PROCESO JURIDICO</t>
  </si>
  <si>
    <t>CONTRATACION ESTATAL</t>
  </si>
  <si>
    <t>NORMATIVIDAD PROCESOS CONTRACTUALES</t>
  </si>
  <si>
    <t>FUNCONARIO ITTB</t>
  </si>
  <si>
    <t>LINEAS DEFENSA MIPG</t>
  </si>
  <si>
    <t xml:space="preserve">INDICADORES DE GESTION </t>
  </si>
  <si>
    <t>CONTROL DE INCENDIOS Y RECURSOS PARA EMERGENCIAS</t>
  </si>
  <si>
    <t>ENTRENAMIENTO  EMERGENCIAS</t>
  </si>
  <si>
    <t>AUDITORIA SG SST</t>
  </si>
  <si>
    <t>CONOCIMIENTO SG SST</t>
  </si>
  <si>
    <t>CONTROL DE RIESGO</t>
  </si>
  <si>
    <t xml:space="preserve">CONSTRUCCION DE LA VIGILANCIA DE LA SALUD DE LOS TRABAJADORES DESDE LA INTELIGENCIA EPIDEMIOLÓGICA </t>
  </si>
  <si>
    <t>JULIO</t>
  </si>
  <si>
    <t>FORTALECIMIENTO DEL SER</t>
  </si>
  <si>
    <t>PLANEACION</t>
  </si>
  <si>
    <t xml:space="preserve">LEY ANTITRAMITE </t>
  </si>
  <si>
    <t>FUNCIONARIOS</t>
  </si>
  <si>
    <t>SEGURIDAD ELECTRICA</t>
  </si>
  <si>
    <t>JUIRIDICO</t>
  </si>
  <si>
    <t xml:space="preserve">IV SEMINARIO FORTALECIMIENTO CONTROL FISCAL </t>
  </si>
  <si>
    <t xml:space="preserve">SISTEMA DE GESTION Y SEGURIDAD </t>
  </si>
  <si>
    <t>TRABAJO EN EQUIPO</t>
  </si>
  <si>
    <t>CONVIVENCIA LABORAL Y CLIMA ORGANIZACIONAL</t>
  </si>
  <si>
    <t>DERECHO DISCIPLINARIO</t>
  </si>
  <si>
    <t>RELACIONES INTERPERSONALES</t>
  </si>
  <si>
    <t>SG SST</t>
  </si>
  <si>
    <t>GOBIERNO EXITOSO</t>
  </si>
  <si>
    <t>INVENTARIOS DOCUMENTALES</t>
  </si>
  <si>
    <t>COMUNICACIÓN ASERTIVA</t>
  </si>
  <si>
    <t>LEY 734V DE 2002</t>
  </si>
  <si>
    <t>CODIGO DISCOPLINARIO</t>
  </si>
  <si>
    <t>RIESGO MECANICO</t>
  </si>
  <si>
    <t>CHARLA HIGIENE PERSONAL</t>
  </si>
  <si>
    <t>FUNCIOANARIOS</t>
  </si>
  <si>
    <t>SEGURIDAD VIAL Y TECNOLOGIA DE CONSTRUCCION</t>
  </si>
  <si>
    <t>CAPACITACION</t>
  </si>
  <si>
    <t>OCTUBRE</t>
  </si>
  <si>
    <t>CONGRESO INTERNACIONAL DE DERECHO</t>
  </si>
  <si>
    <t>CONGRESO</t>
  </si>
  <si>
    <t>SEGUIMIENTO Y ORIENTACION</t>
  </si>
  <si>
    <t>FORMACION LABORAL Y SINDICAL PARA SERVIDORES PUBLICOS</t>
  </si>
  <si>
    <t>SEMANA SINDICAL DEL SERVIDOR PUBLICO</t>
  </si>
  <si>
    <t xml:space="preserve">DICIEMBRE </t>
  </si>
  <si>
    <t>PROCESOADMINISTRATIVO</t>
  </si>
  <si>
    <t>SIGEP II</t>
  </si>
  <si>
    <t xml:space="preserve">INDUCCIÓN </t>
  </si>
  <si>
    <t>FUNCIONARIO</t>
  </si>
  <si>
    <t>PLANEACION Y RESTRUCTURACION DE PROYECTOS BAJO LA METODOLOGIA MARCO LOGICO</t>
  </si>
  <si>
    <t>FORATALECIMIENTO A ÑAS GESTION INSTITUCIONAL</t>
  </si>
  <si>
    <t>PLAN DE BIENESTAR LABORAL ITTB 2020</t>
  </si>
  <si>
    <t>Donaciones</t>
  </si>
  <si>
    <t>PLAN ANUAL DE ADQUISICIONES VIGENCIA 2020</t>
  </si>
  <si>
    <t>GUSTAVO ANGARITA CORTES</t>
  </si>
  <si>
    <t xml:space="preserve">Compra e instalación de equipo call center para fortalecer las labores de seguimiento del pago de las obligaciones que se encuentran en cobro persuasivo y coactivo de la ITTB </t>
  </si>
  <si>
    <t xml:space="preserve">Suministro de elementos de papelería , útiles de Oficina,manteniento de equipos de oficina, recargas de toner para impresor y elaboraciion de impresión de talonarios para la Inspección de Tránsito y Transporte de Barrancabermeja </t>
  </si>
  <si>
    <t>EMPERATREIZ AVILA NORIEGA</t>
  </si>
  <si>
    <t>Suministro de combustible, lubricantes y filtros de aceite y de motor llantas de diferentes tamaños deacuerdo al numero del rin, para los vehículos y motocicletas que conforman el parque automotor de la Inspección de Tránsito y Transporte de Barrancabermeja, incluido el servicio de cambio de lubricantes y filtros</t>
  </si>
  <si>
    <t>Compra de Cámaras Fotográficas para el Levantamiento de Accidentes de Tránsito.</t>
  </si>
  <si>
    <t>MARLON TELLEZ PROFESIONAL UNIVERSITARIO COBRO COACTIVO</t>
  </si>
  <si>
    <t xml:space="preserve">EMPERATRIZ AVILA NORIEGA </t>
  </si>
  <si>
    <t>MINIMA CUANTÍA</t>
  </si>
  <si>
    <t>Arrendamiento  del lote para guarda y custudia de los vehiculos declarados en estado de abandono por Inspeccion de Transito y Transporte de Barranacabarmeja</t>
  </si>
  <si>
    <t>EMPERATRIZ AVILA NORIEGA - PROFESIONAL ESPECIALIZADO DIVISIÓN FINANCIERA</t>
  </si>
  <si>
    <t>LUZ ESTELLA NARVAEZ ESPECIALIZADO DIVISIÓN PLANEACION</t>
  </si>
  <si>
    <t>Prestación de Servicios Profesionales para brindar apoyo a la División Administrativa de la ITTB en el Diseño y Ejecución del SG- SST (Antes Programa de Salud Ocupacional)</t>
  </si>
  <si>
    <t>EMPERATRIZ AVILA - PROFESIONAL ESPECIALIZADO DIVISIÓN ADMINISTRATIVA</t>
  </si>
  <si>
    <t>GUSTAVO ANGARITA DIRECTOR</t>
  </si>
  <si>
    <t xml:space="preserve">Aunar esfuerzos para el direccionamiento estratégico y apoyo en la conformación y estructuración del nuevo modelo de Transporte Público Colectivo de Barrancabermeja. </t>
  </si>
  <si>
    <t>Adquisicion de 10 cuentas de correo corporativo para la I.T.T.B.</t>
  </si>
  <si>
    <t>EMPERATRIZ AVILA NORIEGA</t>
  </si>
  <si>
    <t>Adquisicion de plantilla para la actualizacion de pagina web</t>
  </si>
  <si>
    <t>Llave persona juridica para web service con el runt</t>
  </si>
  <si>
    <t>Servicio energia semaforo decreto 943 ARTICULO 1</t>
  </si>
  <si>
    <t>Compra de computadores portatiles, para direccion y division sistemas de la I.T.T.B.</t>
  </si>
  <si>
    <t>41113038</t>
  </si>
  <si>
    <t>Garantizar condiciones de trabajo seguras y saludables en el desarrollo de las diferentes actividades productivas en la inspección de tránsito y transporte, a través de las actividades de promoción y protección de la salud y de la identificación de los peligros, evaluación y control de los riesgos ocupacionales, que contribuyan al bienestar físico, metal y social de los colaboradores, con el fin de evitar accidentes de trabajo y enfermedades laborales</t>
  </si>
  <si>
    <t>Reealizar actividades programadas en plan de acción del Sistema de Seguridad y Salud en el Trabajo.</t>
  </si>
  <si>
    <t>Expediente documental e informe de desempeño del plan de acción del Sistema de Seguridad y Salud en el Trabajo.</t>
  </si>
  <si>
    <t>No. De actividades del SSST realizadas / Actividades del SSST  programadas</t>
  </si>
  <si>
    <t>Gestionar la contratación conforme a las necesidades de la entidad y al control del flujo de caja para garantizar los recursos a comprometer.</t>
  </si>
  <si>
    <t>Modernizar la infraestructura tecnológica software y hardware, apoyados en el uso estratégico de las TICs, que conlleve a constituir una entidad más eficiente, más participativa con el firme propósito del mejoramiento continuo en la prestación del servicio a la comunidad, reflejando la legalidad, agilidad y la transparencia  en cada una de sus acciones.</t>
  </si>
  <si>
    <t xml:space="preserve">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</si>
  <si>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PLAN ANUAL DE TRABAJO SEGURIDAD Y SALUD EN EL TRABAJO 2020</t>
  </si>
  <si>
    <t>OBJETIVO GENERAL</t>
  </si>
  <si>
    <t>N°</t>
  </si>
  <si>
    <t>CRONOGRAMA</t>
  </si>
  <si>
    <t>ALCANCE</t>
  </si>
  <si>
    <t>ACTIVIDADES (PHVA)</t>
  </si>
  <si>
    <t>P</t>
  </si>
  <si>
    <t>E</t>
  </si>
  <si>
    <t>ACTUALIZACION DEL SGSST</t>
  </si>
  <si>
    <t>Induccion y Reinduccion en SST</t>
  </si>
  <si>
    <t>Profesional SGSST, Presidente COPASST</t>
  </si>
  <si>
    <t>Actualización de la autoevaluación de cumplimiento del SGSST y definir plan de acción 2020</t>
  </si>
  <si>
    <t>Profesional SG-SST..</t>
  </si>
  <si>
    <t>Formulación y aprobación del Plan de Trabajo Anual del SGSST para la vigencia 2020</t>
  </si>
  <si>
    <t>Revision y actualizacion del Reglamento de Higiene y Seguridad Industrial</t>
  </si>
  <si>
    <t>Profesional SG-SST, COPASST</t>
  </si>
  <si>
    <t xml:space="preserve">Revisión y aprobaciòn de la politicas de SG-SST, consumo de tabaco, alcohol y sustancias psicoativas. </t>
  </si>
  <si>
    <t>Profesional SG-SST.,COPASST,GERENTE</t>
  </si>
  <si>
    <t>Actualización y seguimiento del Normograma con los requisitos legales aplicables a SGSST y su seguimiento</t>
  </si>
  <si>
    <t>Actualizar del manual de seguridad de salud y seguridad en el trabajo.</t>
  </si>
  <si>
    <t>Actualizacion encuestra sociodemografica</t>
  </si>
  <si>
    <t xml:space="preserve">Elaborar un porgrama de capacitaciones 2020, teniendo en cuenta la participaciòn de las ARL. </t>
  </si>
  <si>
    <t>Realizar Plan mejora  a acciones correctiva</t>
  </si>
  <si>
    <t>Revision Y actualizacion de roles y responsabilidades  en el SG SST</t>
  </si>
  <si>
    <t>Revision del presupuesto para SG-SST</t>
  </si>
  <si>
    <t>Revision de cumplimiento de indicadores</t>
  </si>
  <si>
    <t>Socializaciòn del SG-SST</t>
  </si>
  <si>
    <t>Revisar y actualizar estadisticas de ausentismo laboral, emision de informe</t>
  </si>
  <si>
    <t>Profesional SG-SST,COPASST</t>
  </si>
  <si>
    <t>Revision y actualizacion de matriz de identificacion de peligros, control y valoracion de riesgos</t>
  </si>
  <si>
    <t>Eleccion y conformacion del COPASST Y COCOLA</t>
  </si>
  <si>
    <t>Asignacion responsable del SG SST</t>
  </si>
  <si>
    <t>Gerencia, Talento Humano</t>
  </si>
  <si>
    <t>Eleccion y conformacion de brigadas de emergencia</t>
  </si>
  <si>
    <t>PROGRAMA DE MEDICINA PREVENTIVA Y DEL TRABAJO</t>
  </si>
  <si>
    <t xml:space="preserve">Elaborar estudios previos para la realizacion de examens ocupacionales( ingreso, periodicos, retiro y reubicacion) </t>
  </si>
  <si>
    <t>Realizar SVE,teniendo en cuenta informe de los examenes periodicos</t>
  </si>
  <si>
    <t>ARL</t>
  </si>
  <si>
    <t xml:space="preserve"> Asesoría en la documentación del SVE Auditivo</t>
  </si>
  <si>
    <t xml:space="preserve"> Capacitación en Riesgo Biomecanico Higiene postural y prevención de Desordenes Musculoesqueleticos</t>
  </si>
  <si>
    <t>Entrenamiento en pausas activas según puesto de trabajo</t>
  </si>
  <si>
    <t>Realizar la caracterización de morbilidad sentida a personal  administrativa y operativo de la inspección,</t>
  </si>
  <si>
    <t>PREVENCION Y PROMOCION</t>
  </si>
  <si>
    <t>Actividades de Prevencion y Promocion(pausas activas)</t>
  </si>
  <si>
    <t>Profesional SG-SST,COPASST, Jefe Division Administrativa ,</t>
  </si>
  <si>
    <t>Campaña de salud, nutricion y medicina preventiva. Estilos de vida saludable</t>
  </si>
  <si>
    <t>Jefe division administrativa, Responsable SGSST</t>
  </si>
  <si>
    <t>Tamizaje del Riesgo Cardio Vascular</t>
  </si>
  <si>
    <t>Capacitación Riesgo cardiovascular</t>
  </si>
  <si>
    <t>Capacitacion Riesgo Psicosocial</t>
  </si>
  <si>
    <t>HIGIENE Y SEGURIDAD INDUSTRIAL</t>
  </si>
  <si>
    <t xml:space="preserve">Fortalecer actividades  relacionadas con Higiene y Seguridad Industrial, que contribuyan disminuir la accidentalidad y enfermedades laborales. </t>
  </si>
  <si>
    <t xml:space="preserve">Realizar los procedimientos, protocolos, y demás formatos de registros para el desarrollo de las actividades propias de seguridad e higiene industrial </t>
  </si>
  <si>
    <t>Profesional SG-SST.</t>
  </si>
  <si>
    <t>Inspeciones de extintores</t>
  </si>
  <si>
    <t>Miembros del COPASST  y Brigadas</t>
  </si>
  <si>
    <t>Inspeciones de botiquin</t>
  </si>
  <si>
    <t>Inspecciones de camillas</t>
  </si>
  <si>
    <t>Inspecciones de seguridad locativas</t>
  </si>
  <si>
    <t>Responsables del SGSST y miembros COPASST</t>
  </si>
  <si>
    <t>Jornada Ludica Autocuidado Laboral</t>
  </si>
  <si>
    <t>Taller  Cuidado de manos</t>
  </si>
  <si>
    <t>Capacitacion Riesgo Biologico</t>
  </si>
  <si>
    <t>Capacitacion Riesgo Publico</t>
  </si>
  <si>
    <t>Capacitación en Seguridad Vial y manejo defensivo</t>
  </si>
  <si>
    <t>Capacitación en orden y aseo</t>
  </si>
  <si>
    <t>Inspeciones planeadas en areas criticas</t>
  </si>
  <si>
    <t>Miembros COPASST y Jefe de Area</t>
  </si>
  <si>
    <t>ACTIVIDADES RIESGO PSICOSOCIAL</t>
  </si>
  <si>
    <t xml:space="preserve">Entrenamiento en prevención y manejo de acoso laboral </t>
  </si>
  <si>
    <t>Entrenamiento en resolución  conflictos y comunicación asertiva</t>
  </si>
  <si>
    <t>Capacitacion Trabajo en equipo</t>
  </si>
  <si>
    <t>Capacitacion Prevencion consumo de sustancias psicoactivas</t>
  </si>
  <si>
    <t>Capacitacion de comunicación asertiva y resolucion de conflicto</t>
  </si>
  <si>
    <t>COMITÉ PARITARIO DE SEGURIDAD Y SALUD EN EL TRABAJO</t>
  </si>
  <si>
    <t>Realizaciòn  reuniones  del  Comité Paritario de Seguridad y Salud en el Trabajo (COPASST),</t>
  </si>
  <si>
    <t>Presidente COPASST.</t>
  </si>
  <si>
    <t>COPASST: Entrenamiento en funciones y responsabilidades y su rol en el SGSST</t>
  </si>
  <si>
    <t>COPASST: Entrenamiento en Investigación de ATEL</t>
  </si>
  <si>
    <t>COPASST: Entrenamiento en Inspecciones de seguridad</t>
  </si>
  <si>
    <t>Auditoria de cumplimiento del SGSST</t>
  </si>
  <si>
    <t>Miembros COPASST</t>
  </si>
  <si>
    <t>Auditoria de cumplimiento del COPASST</t>
  </si>
  <si>
    <t>Investigacion de accidente e incidentes laborales</t>
  </si>
  <si>
    <t xml:space="preserve"> Realización De reuniones del Comité Convivencia Laboral.</t>
  </si>
  <si>
    <t>BRIGADAS DE EMERGENCIAS</t>
  </si>
  <si>
    <t xml:space="preserve">Socializar al personal administartivo y operativo el Plan de Emergencia, reactivar las brigadas. </t>
  </si>
  <si>
    <t>ENTRENAMIENTO BRIGADA DE EMERGENCIAS: Primeros Auxilios, Prevencion y Control de Incendios, Evacuacion y Rescate.</t>
  </si>
  <si>
    <t>Realizar señalizacion y demarcacion</t>
  </si>
  <si>
    <t>Realizacion guion par simulacro</t>
  </si>
  <si>
    <t>Reealizacion de simulacro</t>
  </si>
  <si>
    <t>Analisis de Restriciones y Recomendaciones emitidas por medicos tratantes de ARL y EPS, sobre ATEL</t>
  </si>
  <si>
    <t>Proceso de Reubicacion puesto de trabajo</t>
  </si>
  <si>
    <t>Profesional SG-SST. - ARL</t>
  </si>
  <si>
    <t>RECURSOS NECESARIOS</t>
  </si>
  <si>
    <t>TOTAL AÑO</t>
  </si>
  <si>
    <t>ACTIVIDADES PROGRAMADAS AL AÑO</t>
  </si>
  <si>
    <t>TOTAL ACTIVIDADES EJECUTADAS AL AÑO</t>
  </si>
  <si>
    <t>PORCENTAJE DE CUMPLIMIENTO POR MES</t>
  </si>
  <si>
    <t>PORCENTAJE DE CUMPLIMIENTO AL AÑO</t>
  </si>
  <si>
    <t xml:space="preserve">MEDICIÓN INDICADOR 
% CUMPLIMIENTO PROGRAMA DE SG-SST </t>
  </si>
  <si>
    <t>GENERACIÓN DE ACCIÓN CORRECTIVA</t>
  </si>
  <si>
    <t>PROFESIONAL EXTERNO  SG-SST</t>
  </si>
  <si>
    <t xml:space="preserve">MEDICIÓN INDICADOR 
DEFINIDO EN EL PROGRAMA DE GESTIÓN </t>
  </si>
  <si>
    <t>GUSTAVO ADOLFO ANGARITA CORTES</t>
  </si>
  <si>
    <r>
      <rPr>
        <b/>
        <sz val="10"/>
        <rFont val="Arial"/>
        <family val="2"/>
      </rPr>
      <t>Aprobo:</t>
    </r>
    <r>
      <rPr>
        <sz val="10"/>
        <rFont val="Arial"/>
        <family val="2"/>
      </rPr>
      <t xml:space="preserve"> JEFE DE DIVISION ADMINISTRATIVA</t>
    </r>
  </si>
  <si>
    <r>
      <rPr>
        <b/>
        <sz val="8"/>
        <rFont val="Arial"/>
        <family val="2"/>
      </rPr>
      <t>ELABORO</t>
    </r>
    <r>
      <rPr>
        <sz val="8"/>
        <rFont val="Arial"/>
        <family val="2"/>
      </rPr>
      <t>: PROFESIONAL SISTEMA DE GESTION DE SEGURIDAD Y SALUD EN EL TRABAJO</t>
    </r>
  </si>
  <si>
    <t>FIRMA DEL REPRESENTANTE LEGAL</t>
  </si>
  <si>
    <t>Impulsar y avanzar en la implementación de la estrategia de Gobierno Digital</t>
  </si>
  <si>
    <t xml:space="preserve">Actividades realizadas del plan de Tecnología de la información y comunicación /Actividades programadas del plan de Tecnología de la información y comunicación </t>
  </si>
  <si>
    <t>Realizar actividades programadas en plan de acción de  Tecnologías de la información y comunicación.</t>
  </si>
  <si>
    <t>Informes de seguimiento al cumplimiento del PETIC</t>
  </si>
  <si>
    <t>PETIC</t>
  </si>
  <si>
    <t>PLAN DE INCENTIVOS ITTB 2020</t>
  </si>
  <si>
    <t>Elección del mejor empleado de carrera y de libre nombramiento y remoción, según la calificación obtenida en la evaluación del desempeño</t>
  </si>
  <si>
    <t>Se establecerá una estrategia de difusión de las ofertas de adquisición de créditos educativos para los funcionarios de carrera</t>
  </si>
  <si>
    <t>Aporte económico para estudios del funcionario de carrera administrativa.</t>
  </si>
  <si>
    <t>Otorgamiento de permisos para funcionarios que estén estudiando.</t>
  </si>
  <si>
    <t>Aporte económico a los hijos de funcionarios que se encuentran cursando estudios universitarios.</t>
  </si>
  <si>
    <t>Reconocimiento escrito con copia a la hoja de vida, por el cumplimiento destacado individual o en grupo que aporta valor agregado al cumplimiento de la función administrativa de la entidad.</t>
  </si>
  <si>
    <t>No. Incentivos otorgados</t>
  </si>
  <si>
    <t>Beneficiarios</t>
  </si>
  <si>
    <t>Desarrollar valores de integridad en función de una cultura del buen servicio que haga énfasis en la responsabilidad social, la ética administrativa; de tal manera que se conciba el compromiso institucional y el sentido de pertenencia e identidad.</t>
  </si>
  <si>
    <t xml:space="preserve">Gestionar y Otorgar incentivos programados en el plan de incentivos de la entidad a los funcionarios que cumplan las condiciones establecidas para su otorgamiento. </t>
  </si>
  <si>
    <t>Incentivos otorgados a los funcionarios de la ITTB</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</si>
</sst>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quot;$&quot;\ * #,##0.00_);_(&quot;$&quot;\ * \(#,##0.00\);_(&quot;$&quot;\ * &quot;-&quot;??_);_(@_)"/>
    <numFmt numFmtId="165" formatCode="_(* #,##0_);_(* \(#,##0\);_(* &quot;-&quot;??_);_(@_)"/>
    <numFmt numFmtId="166" formatCode="_(&quot;$&quot;\ * #,##0_);_(&quot;$&quot;\ * \(#,##0\);_(&quot;$&quot;\ * &quot;-&quot;??_);_(@_)"/>
    <numFmt numFmtId="167" formatCode="_-* #,##0.00\ _€_-;\-* #,##0.00\ _€_-;_-* &quot;-&quot;??\ _€_-;_-@_-"/>
    <numFmt numFmtId="168" formatCode="[$-C0A]mmm\-yy;@"/>
    <numFmt numFmtId="169" formatCode="[$$-240A]\ #,##0"/>
    <numFmt numFmtId="170" formatCode="_-[$€-2]* #,##0.00_-;\-[$€-2]* #,##0.00_-;_-[$€-2]* &quot;-&quot;??_-"/>
  </numFmts>
  <fonts count="72"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rgb="FF000000"/>
      <name val="Calibri"/>
      <family val="2"/>
    </font>
    <font>
      <sz val="12"/>
      <color theme="1"/>
      <name val="Arial"/>
      <family val="2"/>
    </font>
    <font>
      <b/>
      <sz val="22"/>
      <color theme="0"/>
      <name val="Arial"/>
      <family val="2"/>
    </font>
    <font>
      <b/>
      <sz val="12"/>
      <color theme="0"/>
      <name val="Arial"/>
      <family val="2"/>
    </font>
    <font>
      <b/>
      <sz val="11"/>
      <color theme="1"/>
      <name val="Calibri"/>
      <family val="2"/>
      <scheme val="minor"/>
    </font>
    <font>
      <b/>
      <sz val="22"/>
      <name val="Arial"/>
      <family val="2"/>
    </font>
    <font>
      <sz val="16"/>
      <name val="Arial"/>
      <family val="2"/>
    </font>
    <font>
      <sz val="12"/>
      <name val="Arial"/>
      <family val="2"/>
    </font>
    <font>
      <sz val="11"/>
      <color rgb="FF000000"/>
      <name val="Calibri"/>
      <family val="2"/>
    </font>
    <font>
      <b/>
      <sz val="14"/>
      <color theme="1"/>
      <name val="Calibri"/>
      <family val="2"/>
      <scheme val="minor"/>
    </font>
    <font>
      <sz val="11"/>
      <color theme="1"/>
      <name val="Arial"/>
      <family val="2"/>
    </font>
    <font>
      <sz val="11"/>
      <color rgb="FF222222"/>
      <name val="Arial"/>
      <family val="2"/>
    </font>
    <font>
      <sz val="11"/>
      <color rgb="FF000000"/>
      <name val="Arial"/>
      <family val="2"/>
    </font>
    <font>
      <sz val="8"/>
      <color rgb="FF000000"/>
      <name val="Arial"/>
      <family val="2"/>
    </font>
    <font>
      <b/>
      <sz val="11"/>
      <name val="Arial"/>
      <family val="2"/>
    </font>
    <font>
      <sz val="12"/>
      <color rgb="FF000000"/>
      <name val="Arial"/>
      <family val="2"/>
    </font>
    <font>
      <sz val="10"/>
      <color theme="1"/>
      <name val="Arial"/>
      <family val="2"/>
    </font>
    <font>
      <b/>
      <sz val="11"/>
      <color rgb="FF000000"/>
      <name val="Calibri"/>
      <family val="2"/>
    </font>
    <font>
      <b/>
      <sz val="14"/>
      <color theme="1"/>
      <name val="Arial"/>
      <family val="2"/>
    </font>
    <font>
      <b/>
      <sz val="10"/>
      <color theme="1"/>
      <name val="Calibri"/>
      <family val="2"/>
      <scheme val="minor"/>
    </font>
    <font>
      <sz val="10"/>
      <name val="Arial"/>
      <family val="2"/>
    </font>
    <font>
      <sz val="10"/>
      <color rgb="FFFF0000"/>
      <name val="Arial"/>
      <family val="2"/>
    </font>
    <font>
      <sz val="10"/>
      <color theme="1"/>
      <name val="Calibri"/>
      <family val="2"/>
      <scheme val="minor"/>
    </font>
    <font>
      <b/>
      <sz val="12"/>
      <name val="Arial"/>
      <family val="2"/>
    </font>
    <font>
      <b/>
      <sz val="12"/>
      <color theme="1"/>
      <name val="Arial"/>
      <family val="2"/>
    </font>
    <font>
      <sz val="11"/>
      <name val="Arial"/>
      <family val="2"/>
    </font>
    <font>
      <b/>
      <sz val="9"/>
      <name val="Arial"/>
      <family val="2"/>
    </font>
    <font>
      <sz val="12"/>
      <color rgb="FFFF0000"/>
      <name val="Arial"/>
      <family val="2"/>
    </font>
    <font>
      <b/>
      <sz val="12"/>
      <color theme="1"/>
      <name val="Calibri"/>
      <family val="2"/>
      <scheme val="minor"/>
    </font>
    <font>
      <b/>
      <sz val="18"/>
      <color theme="1"/>
      <name val="Calibri"/>
      <family val="2"/>
      <scheme val="minor"/>
    </font>
    <font>
      <sz val="11"/>
      <color theme="0"/>
      <name val="Calibri"/>
      <family val="2"/>
      <scheme val="minor"/>
    </font>
    <font>
      <b/>
      <sz val="14"/>
      <color rgb="FF000000"/>
      <name val="Arial"/>
      <family val="2"/>
    </font>
    <font>
      <b/>
      <sz val="11"/>
      <color rgb="FF000000"/>
      <name val="Arial"/>
      <family val="2"/>
    </font>
    <font>
      <sz val="11"/>
      <color rgb="FF00B050"/>
      <name val="Arial"/>
      <family val="2"/>
    </font>
    <font>
      <b/>
      <sz val="18"/>
      <color rgb="FF000000"/>
      <name val="Calibri"/>
      <family val="2"/>
    </font>
    <font>
      <u/>
      <sz val="11"/>
      <color theme="10"/>
      <name val="Calibri"/>
      <family val="2"/>
      <scheme val="minor"/>
    </font>
    <font>
      <sz val="9"/>
      <color theme="1"/>
      <name val="Calibri"/>
      <family val="2"/>
      <scheme val="minor"/>
    </font>
    <font>
      <sz val="8"/>
      <color theme="1"/>
      <name val="Calibri"/>
      <family val="2"/>
      <scheme val="minor"/>
    </font>
    <font>
      <sz val="7"/>
      <color theme="1"/>
      <name val="Calibri"/>
      <family val="2"/>
      <scheme val="minor"/>
    </font>
    <font>
      <sz val="8"/>
      <name val="Calibri"/>
      <family val="2"/>
      <scheme val="minor"/>
    </font>
    <font>
      <b/>
      <sz val="16"/>
      <name val="Arial"/>
      <family val="2"/>
    </font>
    <font>
      <sz val="10.5"/>
      <name val="Arial Narrow"/>
      <family val="2"/>
    </font>
    <font>
      <b/>
      <sz val="10.5"/>
      <name val="Calibri"/>
      <family val="2"/>
      <scheme val="minor"/>
    </font>
    <font>
      <sz val="10.5"/>
      <color theme="1"/>
      <name val="Calibri"/>
      <family val="2"/>
      <scheme val="minor"/>
    </font>
    <font>
      <b/>
      <sz val="10.5"/>
      <name val="Arial Narrow"/>
      <family val="2"/>
    </font>
    <font>
      <b/>
      <sz val="10.5"/>
      <color theme="1"/>
      <name val="Arial Narrow"/>
      <family val="2"/>
    </font>
    <font>
      <b/>
      <sz val="8"/>
      <name val="Arial Narrow"/>
      <family val="2"/>
    </font>
    <font>
      <sz val="9"/>
      <name val="Arial Narrow"/>
      <family val="2"/>
    </font>
    <font>
      <sz val="10.5"/>
      <color theme="1"/>
      <name val="Arial Narrow"/>
      <family val="2"/>
    </font>
    <font>
      <sz val="10.5"/>
      <name val="Calibri"/>
      <family val="2"/>
      <scheme val="minor"/>
    </font>
    <font>
      <sz val="6"/>
      <color theme="1"/>
      <name val="Calibri"/>
      <family val="2"/>
      <scheme val="minor"/>
    </font>
    <font>
      <b/>
      <sz val="16"/>
      <name val="Calibri"/>
      <family val="2"/>
      <scheme val="minor"/>
    </font>
    <font>
      <sz val="11"/>
      <name val="Calibri"/>
      <family val="2"/>
      <scheme val="minor"/>
    </font>
    <font>
      <b/>
      <sz val="9"/>
      <color indexed="81"/>
      <name val="Tahoma"/>
      <family val="2"/>
    </font>
    <font>
      <sz val="9"/>
      <color indexed="81"/>
      <name val="Tahoma"/>
      <family val="2"/>
    </font>
    <font>
      <sz val="10"/>
      <color theme="1"/>
      <name val="Verdana"/>
      <family val="2"/>
    </font>
    <font>
      <sz val="9"/>
      <color theme="1"/>
      <name val="Calibri"/>
      <family val="2"/>
    </font>
    <font>
      <b/>
      <sz val="18"/>
      <name val="Arial"/>
      <family val="2"/>
    </font>
    <font>
      <b/>
      <sz val="10"/>
      <name val="Arial"/>
      <family val="2"/>
    </font>
    <font>
      <sz val="9"/>
      <name val="Arial"/>
      <family val="2"/>
    </font>
    <font>
      <b/>
      <sz val="7"/>
      <name val="Arial"/>
      <family val="2"/>
    </font>
    <font>
      <b/>
      <sz val="14"/>
      <name val="Arial"/>
      <family val="2"/>
    </font>
    <font>
      <sz val="8"/>
      <name val="Arial"/>
      <family val="2"/>
    </font>
    <font>
      <b/>
      <sz val="8"/>
      <name val="Arial"/>
      <family val="2"/>
    </font>
    <font>
      <sz val="10"/>
      <name val="Arial Narrow"/>
      <family val="2"/>
    </font>
    <font>
      <u/>
      <sz val="10"/>
      <color indexed="12"/>
      <name val="Arial"/>
      <family val="2"/>
    </font>
    <font>
      <b/>
      <sz val="14"/>
      <color rgb="FF000000"/>
      <name val="Calibri"/>
      <family val="2"/>
    </font>
  </fonts>
  <fills count="1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66CCFF"/>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4"/>
      </patternFill>
    </fill>
    <fill>
      <patternFill patternType="solid">
        <fgColor theme="4"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0000"/>
        <bgColor indexed="64"/>
      </patternFill>
    </fill>
    <fill>
      <patternFill patternType="solid">
        <fgColor theme="5" tint="0.59999389629810485"/>
        <bgColor indexed="64"/>
      </patternFill>
    </fill>
    <fill>
      <patternFill patternType="solid">
        <fgColor rgb="FF0070C0"/>
        <bgColor indexed="64"/>
      </patternFill>
    </fill>
    <fill>
      <patternFill patternType="solid">
        <fgColor rgb="FFFFFF00"/>
        <bgColor indexed="64"/>
      </patternFill>
    </fill>
    <fill>
      <patternFill patternType="solid">
        <fgColor indexed="22"/>
        <bgColor indexed="64"/>
      </patternFill>
    </fill>
  </fills>
  <borders count="86">
    <border>
      <left/>
      <right/>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rgb="FF000000"/>
      </left>
      <right/>
      <top style="thin">
        <color rgb="FF000000"/>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diagonal/>
    </border>
  </borders>
  <cellStyleXfs count="20">
    <xf numFmtId="0" fontId="0" fillId="0" borderId="0"/>
    <xf numFmtId="0" fontId="4" fillId="0" borderId="0"/>
    <xf numFmtId="0" fontId="25" fillId="0" borderId="0"/>
    <xf numFmtId="0" fontId="35" fillId="8" borderId="0" applyNumberFormat="0" applyBorder="0" applyAlignment="0" applyProtection="0"/>
    <xf numFmtId="0" fontId="3" fillId="0" borderId="0"/>
    <xf numFmtId="0" fontId="40" fillId="0" borderId="0" applyNumberForma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25" fillId="0" borderId="0"/>
    <xf numFmtId="0" fontId="2" fillId="0" borderId="0"/>
    <xf numFmtId="167" fontId="2" fillId="0" borderId="0" applyFont="0" applyFill="0" applyBorder="0" applyAlignment="0" applyProtection="0"/>
    <xf numFmtId="0" fontId="1" fillId="0" borderId="0"/>
    <xf numFmtId="164" fontId="1" fillId="0" borderId="0" applyFont="0" applyFill="0" applyBorder="0" applyAlignment="0" applyProtection="0"/>
    <xf numFmtId="43" fontId="1" fillId="0" borderId="0" applyFont="0" applyFill="0" applyBorder="0" applyAlignment="0" applyProtection="0"/>
    <xf numFmtId="49" fontId="60" fillId="0" borderId="0" applyFill="0" applyBorder="0" applyProtection="0">
      <alignment horizontal="left" vertical="center"/>
    </xf>
    <xf numFmtId="9" fontId="25" fillId="0" borderId="0" applyFont="0" applyFill="0" applyBorder="0" applyAlignment="0" applyProtection="0"/>
    <xf numFmtId="43" fontId="25" fillId="0" borderId="0" applyFont="0" applyFill="0" applyBorder="0" applyAlignment="0" applyProtection="0"/>
    <xf numFmtId="170" fontId="69" fillId="0" borderId="0" applyFont="0" applyFill="0" applyBorder="0" applyAlignment="0" applyProtection="0"/>
    <xf numFmtId="0" fontId="70" fillId="0" borderId="0" applyNumberFormat="0" applyFill="0" applyBorder="0" applyAlignment="0" applyProtection="0">
      <alignment vertical="top"/>
      <protection locked="0"/>
    </xf>
    <xf numFmtId="9" fontId="25" fillId="0" borderId="0" applyFont="0" applyFill="0" applyBorder="0" applyAlignment="0" applyProtection="0"/>
  </cellStyleXfs>
  <cellXfs count="734">
    <xf numFmtId="0" fontId="0" fillId="0" borderId="0" xfId="0"/>
    <xf numFmtId="0" fontId="5" fillId="0" borderId="0" xfId="0" applyFont="1" applyFill="1" applyAlignment="1">
      <alignment wrapText="1"/>
    </xf>
    <xf numFmtId="0" fontId="0" fillId="0" borderId="0" xfId="0" applyFont="1" applyFill="1" applyAlignment="1">
      <alignment vertical="center"/>
    </xf>
    <xf numFmtId="0" fontId="6" fillId="0" borderId="0" xfId="0" applyFont="1"/>
    <xf numFmtId="0" fontId="8" fillId="0" borderId="0" xfId="0" applyFont="1" applyFill="1" applyBorder="1" applyAlignment="1">
      <alignment vertical="center" wrapText="1"/>
    </xf>
    <xf numFmtId="0" fontId="6" fillId="0" borderId="0" xfId="0" applyFont="1" applyAlignment="1"/>
    <xf numFmtId="0" fontId="13" fillId="0" borderId="0" xfId="0" applyFont="1"/>
    <xf numFmtId="0" fontId="5" fillId="0" borderId="0" xfId="0" applyFont="1" applyFill="1" applyBorder="1" applyAlignment="1">
      <alignment horizontal="center" wrapText="1"/>
    </xf>
    <xf numFmtId="0" fontId="11" fillId="0" borderId="0" xfId="0" applyFont="1" applyFill="1" applyBorder="1" applyAlignment="1">
      <alignment horizontal="left" vertical="center" wrapText="1"/>
    </xf>
    <xf numFmtId="0" fontId="15" fillId="0" borderId="19" xfId="0" applyFont="1" applyFill="1" applyBorder="1"/>
    <xf numFmtId="0" fontId="15" fillId="0" borderId="20" xfId="0" applyFont="1" applyFill="1" applyBorder="1"/>
    <xf numFmtId="0" fontId="15" fillId="0" borderId="21" xfId="0" applyFont="1" applyFill="1" applyBorder="1"/>
    <xf numFmtId="0" fontId="15" fillId="0" borderId="4" xfId="0" applyFont="1" applyFill="1" applyBorder="1"/>
    <xf numFmtId="0" fontId="15" fillId="0" borderId="0" xfId="0" applyFont="1" applyFill="1" applyBorder="1" applyAlignment="1">
      <alignment horizontal="left" vertical="center"/>
    </xf>
    <xf numFmtId="0" fontId="15" fillId="0" borderId="0" xfId="0" applyFont="1" applyFill="1" applyBorder="1"/>
    <xf numFmtId="0" fontId="14" fillId="4" borderId="25" xfId="0" applyFont="1" applyFill="1" applyBorder="1" applyAlignment="1">
      <alignment horizontal="center"/>
    </xf>
    <xf numFmtId="0" fontId="15" fillId="0" borderId="6" xfId="0" applyFont="1" applyFill="1" applyBorder="1" applyAlignment="1">
      <alignment horizontal="left" vertical="center"/>
    </xf>
    <xf numFmtId="0" fontId="15" fillId="0" borderId="0" xfId="0" applyFont="1" applyFill="1" applyBorder="1" applyAlignment="1">
      <alignment vertical="center"/>
    </xf>
    <xf numFmtId="0" fontId="0" fillId="0" borderId="0" xfId="0" applyBorder="1"/>
    <xf numFmtId="0" fontId="15" fillId="0" borderId="6" xfId="0" applyFont="1" applyBorder="1" applyAlignment="1">
      <alignment vertical="center"/>
    </xf>
    <xf numFmtId="0" fontId="15" fillId="0" borderId="6" xfId="0" applyFont="1" applyFill="1" applyBorder="1" applyAlignment="1">
      <alignment vertical="center"/>
    </xf>
    <xf numFmtId="0" fontId="16" fillId="0" borderId="26" xfId="0" applyFont="1" applyBorder="1" applyAlignment="1">
      <alignment vertical="center"/>
    </xf>
    <xf numFmtId="0" fontId="16" fillId="0" borderId="10" xfId="0" applyFont="1" applyBorder="1" applyAlignment="1">
      <alignment vertical="center"/>
    </xf>
    <xf numFmtId="0" fontId="16" fillId="0" borderId="26" xfId="0" applyFont="1" applyFill="1" applyBorder="1" applyAlignment="1">
      <alignment vertical="center"/>
    </xf>
    <xf numFmtId="0" fontId="16" fillId="0" borderId="10" xfId="0" applyFont="1" applyFill="1" applyBorder="1" applyAlignment="1">
      <alignment vertical="center"/>
    </xf>
    <xf numFmtId="0" fontId="15" fillId="0" borderId="26" xfId="0" applyFont="1" applyFill="1" applyBorder="1"/>
    <xf numFmtId="0" fontId="16" fillId="0" borderId="9" xfId="0" applyFont="1" applyFill="1" applyBorder="1" applyAlignment="1">
      <alignment vertical="center"/>
    </xf>
    <xf numFmtId="0" fontId="15" fillId="0" borderId="10" xfId="0" applyFont="1" applyFill="1" applyBorder="1"/>
    <xf numFmtId="0" fontId="15" fillId="0" borderId="27" xfId="0" applyFont="1" applyFill="1" applyBorder="1"/>
    <xf numFmtId="0" fontId="15" fillId="0" borderId="24" xfId="0" applyFont="1" applyFill="1" applyBorder="1"/>
    <xf numFmtId="0" fontId="14" fillId="4" borderId="24" xfId="0" applyFont="1" applyFill="1" applyBorder="1" applyAlignment="1">
      <alignment horizontal="center"/>
    </xf>
    <xf numFmtId="0" fontId="15" fillId="0" borderId="0" xfId="0" applyFont="1" applyBorder="1" applyAlignment="1">
      <alignment horizontal="left" vertical="center"/>
    </xf>
    <xf numFmtId="0" fontId="14" fillId="4" borderId="22" xfId="0" applyFont="1" applyFill="1" applyBorder="1" applyAlignment="1">
      <alignment horizontal="center"/>
    </xf>
    <xf numFmtId="0" fontId="15" fillId="0" borderId="28" xfId="0" applyFont="1" applyFill="1" applyBorder="1"/>
    <xf numFmtId="0" fontId="15" fillId="0" borderId="4" xfId="0" applyFont="1" applyFill="1" applyBorder="1" applyAlignment="1">
      <alignment horizontal="left" vertical="center"/>
    </xf>
    <xf numFmtId="0" fontId="0" fillId="0" borderId="0" xfId="0" applyAlignment="1">
      <alignment wrapText="1"/>
    </xf>
    <xf numFmtId="0" fontId="13" fillId="0" borderId="0" xfId="0" applyFont="1" applyAlignment="1">
      <alignment wrapText="1"/>
    </xf>
    <xf numFmtId="0" fontId="10" fillId="0" borderId="7" xfId="0" applyFont="1" applyFill="1" applyBorder="1" applyAlignment="1">
      <alignment vertical="center" wrapText="1"/>
    </xf>
    <xf numFmtId="0" fontId="17" fillId="0" borderId="0" xfId="0" applyFont="1" applyFill="1" applyAlignment="1">
      <alignment vertical="center"/>
    </xf>
    <xf numFmtId="0" fontId="17" fillId="0" borderId="0" xfId="0" applyFont="1"/>
    <xf numFmtId="0" fontId="17" fillId="0" borderId="0" xfId="0" applyFont="1" applyFill="1" applyAlignment="1">
      <alignment vertical="center" wrapText="1"/>
    </xf>
    <xf numFmtId="0" fontId="12" fillId="0" borderId="7" xfId="0" applyFont="1" applyFill="1" applyBorder="1" applyAlignment="1">
      <alignment horizontal="justify" vertical="center"/>
    </xf>
    <xf numFmtId="0" fontId="19" fillId="3" borderId="1" xfId="0" applyFont="1" applyFill="1" applyBorder="1" applyAlignment="1">
      <alignment horizontal="center" vertical="center" wrapText="1"/>
    </xf>
    <xf numFmtId="0" fontId="17" fillId="0" borderId="7" xfId="0" applyFont="1" applyBorder="1" applyAlignment="1">
      <alignment vertical="top" wrapText="1"/>
    </xf>
    <xf numFmtId="0" fontId="17" fillId="0" borderId="7" xfId="0" applyFont="1" applyBorder="1" applyAlignment="1">
      <alignment wrapText="1"/>
    </xf>
    <xf numFmtId="0" fontId="0" fillId="0" borderId="7" xfId="0" applyBorder="1" applyAlignment="1">
      <alignment wrapText="1"/>
    </xf>
    <xf numFmtId="0" fontId="17" fillId="0" borderId="7" xfId="0" applyFont="1" applyBorder="1" applyAlignment="1">
      <alignment horizontal="center" vertical="center" wrapText="1"/>
    </xf>
    <xf numFmtId="0" fontId="0" fillId="0" borderId="0" xfId="0" applyAlignment="1">
      <alignment horizontal="center" vertical="center"/>
    </xf>
    <xf numFmtId="0" fontId="0" fillId="0" borderId="7" xfId="0" applyFont="1" applyFill="1" applyBorder="1" applyAlignment="1">
      <alignment horizontal="justify" vertical="center" wrapText="1"/>
    </xf>
    <xf numFmtId="0" fontId="18" fillId="0" borderId="7" xfId="0" applyFont="1" applyBorder="1" applyAlignment="1">
      <alignment wrapText="1"/>
    </xf>
    <xf numFmtId="0" fontId="12" fillId="0" borderId="7" xfId="0" applyFont="1" applyFill="1" applyBorder="1" applyAlignment="1">
      <alignment horizontal="center" vertical="center"/>
    </xf>
    <xf numFmtId="1" fontId="12" fillId="0" borderId="7" xfId="0" applyNumberFormat="1" applyFont="1" applyFill="1" applyBorder="1" applyAlignment="1">
      <alignment horizontal="center" vertical="center"/>
    </xf>
    <xf numFmtId="3" fontId="12" fillId="0" borderId="7" xfId="0" applyNumberFormat="1" applyFont="1" applyFill="1" applyBorder="1" applyAlignment="1">
      <alignment horizontal="center" vertical="center"/>
    </xf>
    <xf numFmtId="9" fontId="17" fillId="0" borderId="7" xfId="0" applyNumberFormat="1" applyFont="1" applyBorder="1" applyAlignment="1">
      <alignment horizontal="center" vertical="center" wrapText="1"/>
    </xf>
    <xf numFmtId="0" fontId="20" fillId="0" borderId="0" xfId="0" applyFont="1" applyAlignment="1">
      <alignment horizontal="justify" vertical="center"/>
    </xf>
    <xf numFmtId="0" fontId="13" fillId="0" borderId="0" xfId="0" applyFont="1" applyAlignment="1">
      <alignment horizontal="justify" vertical="center"/>
    </xf>
    <xf numFmtId="0" fontId="12" fillId="0" borderId="0" xfId="0" applyFont="1" applyAlignment="1">
      <alignment horizontal="justify" vertical="center"/>
    </xf>
    <xf numFmtId="0" fontId="4" fillId="0" borderId="0" xfId="1"/>
    <xf numFmtId="0" fontId="24" fillId="5" borderId="37" xfId="1" applyFont="1" applyFill="1" applyBorder="1" applyAlignment="1">
      <alignment horizontal="center" vertical="center" textRotation="90" wrapText="1"/>
    </xf>
    <xf numFmtId="0" fontId="24" fillId="5" borderId="38" xfId="1" applyFont="1" applyFill="1" applyBorder="1" applyAlignment="1">
      <alignment horizontal="center" vertical="center" textRotation="90" wrapText="1"/>
    </xf>
    <xf numFmtId="0" fontId="21" fillId="0" borderId="7" xfId="1" applyFont="1" applyBorder="1" applyAlignment="1">
      <alignment horizontal="center" vertical="center"/>
    </xf>
    <xf numFmtId="0" fontId="21" fillId="0" borderId="7" xfId="1" applyFont="1" applyBorder="1" applyAlignment="1">
      <alignment horizontal="center" vertical="center" wrapText="1"/>
    </xf>
    <xf numFmtId="0" fontId="21" fillId="0" borderId="7" xfId="1" applyFont="1" applyBorder="1" applyAlignment="1">
      <alignment horizontal="left" vertical="center" wrapText="1"/>
    </xf>
    <xf numFmtId="0" fontId="21" fillId="0" borderId="7" xfId="1" applyFont="1" applyBorder="1" applyAlignment="1">
      <alignment vertical="center" wrapText="1"/>
    </xf>
    <xf numFmtId="0" fontId="25" fillId="0" borderId="33" xfId="2" applyFont="1" applyFill="1" applyBorder="1" applyAlignment="1">
      <alignment horizontal="center" vertical="center" wrapText="1"/>
    </xf>
    <xf numFmtId="0" fontId="21" fillId="0" borderId="40" xfId="1" applyFont="1" applyBorder="1" applyAlignment="1">
      <alignment horizontal="center" vertical="center" wrapText="1"/>
    </xf>
    <xf numFmtId="9" fontId="21" fillId="0" borderId="33" xfId="1" applyNumberFormat="1" applyFont="1" applyBorder="1" applyAlignment="1">
      <alignment horizontal="center" vertical="center"/>
    </xf>
    <xf numFmtId="0" fontId="21" fillId="0" borderId="0" xfId="1" applyFont="1" applyAlignment="1">
      <alignment vertical="center" wrapText="1"/>
    </xf>
    <xf numFmtId="0" fontId="21" fillId="0" borderId="0" xfId="1" applyFont="1"/>
    <xf numFmtId="0" fontId="21" fillId="0" borderId="8" xfId="1" applyFont="1" applyBorder="1" applyAlignment="1">
      <alignment horizontal="center" vertical="center" wrapText="1"/>
    </xf>
    <xf numFmtId="9" fontId="21" fillId="0" borderId="7" xfId="1" applyNumberFormat="1" applyFont="1" applyBorder="1" applyAlignment="1">
      <alignment horizontal="center" vertical="center"/>
    </xf>
    <xf numFmtId="0" fontId="21" fillId="0" borderId="0" xfId="1" applyFont="1" applyAlignment="1">
      <alignment horizontal="center" vertical="center" wrapText="1"/>
    </xf>
    <xf numFmtId="9" fontId="21" fillId="0" borderId="7" xfId="1" applyNumberFormat="1" applyFont="1" applyBorder="1" applyAlignment="1">
      <alignment horizontal="center" vertical="center" wrapText="1"/>
    </xf>
    <xf numFmtId="0" fontId="21" fillId="0" borderId="8" xfId="1" applyFont="1" applyBorder="1" applyAlignment="1">
      <alignment horizontal="left" vertical="center" wrapText="1"/>
    </xf>
    <xf numFmtId="1" fontId="21" fillId="0" borderId="7" xfId="1" applyNumberFormat="1" applyFont="1" applyBorder="1" applyAlignment="1">
      <alignment horizontal="center" vertical="center"/>
    </xf>
    <xf numFmtId="0" fontId="26" fillId="0" borderId="0" xfId="1" applyFont="1" applyAlignment="1">
      <alignment wrapText="1"/>
    </xf>
    <xf numFmtId="0" fontId="26" fillId="0" borderId="0" xfId="1" applyFont="1" applyAlignment="1">
      <alignment vertical="center" wrapText="1"/>
    </xf>
    <xf numFmtId="0" fontId="21" fillId="0" borderId="0" xfId="1" applyFont="1" applyFill="1" applyBorder="1" applyAlignment="1">
      <alignment horizontal="center" vertical="center"/>
    </xf>
    <xf numFmtId="0" fontId="21" fillId="0" borderId="0" xfId="1" applyFont="1" applyFill="1" applyBorder="1" applyAlignment="1">
      <alignment horizontal="center" vertical="center" wrapText="1"/>
    </xf>
    <xf numFmtId="0" fontId="21" fillId="0" borderId="0" xfId="1" applyFont="1" applyFill="1" applyBorder="1" applyAlignment="1">
      <alignment horizontal="left" vertical="center" wrapText="1"/>
    </xf>
    <xf numFmtId="0" fontId="27" fillId="0" borderId="0" xfId="1" applyFont="1" applyBorder="1" applyAlignment="1">
      <alignment horizontal="center" vertical="center" wrapText="1"/>
    </xf>
    <xf numFmtId="0" fontId="12" fillId="0" borderId="0" xfId="2" applyFont="1"/>
    <xf numFmtId="0" fontId="31" fillId="0" borderId="44" xfId="2" applyFont="1" applyBorder="1" applyAlignment="1">
      <alignment horizontal="center"/>
    </xf>
    <xf numFmtId="0" fontId="31" fillId="0" borderId="15" xfId="2" applyFont="1" applyBorder="1" applyAlignment="1">
      <alignment horizontal="center"/>
    </xf>
    <xf numFmtId="0" fontId="31" fillId="0" borderId="45" xfId="2" applyFont="1" applyBorder="1" applyAlignment="1">
      <alignment horizontal="center"/>
    </xf>
    <xf numFmtId="0" fontId="12" fillId="2" borderId="49" xfId="2" applyFont="1" applyFill="1" applyBorder="1" applyAlignment="1"/>
    <xf numFmtId="0" fontId="12" fillId="7" borderId="7" xfId="2" applyFont="1" applyFill="1" applyBorder="1" applyAlignment="1"/>
    <xf numFmtId="0" fontId="12" fillId="7" borderId="49" xfId="2" applyFont="1" applyFill="1" applyBorder="1" applyAlignment="1"/>
    <xf numFmtId="0" fontId="12" fillId="7" borderId="20" xfId="2" applyFont="1" applyFill="1" applyBorder="1" applyAlignment="1"/>
    <xf numFmtId="0" fontId="12" fillId="7" borderId="10" xfId="2" applyFont="1" applyFill="1" applyBorder="1" applyAlignment="1"/>
    <xf numFmtId="0" fontId="12" fillId="2" borderId="7" xfId="2" applyFont="1" applyFill="1" applyBorder="1" applyAlignment="1"/>
    <xf numFmtId="0" fontId="32" fillId="0" borderId="0" xfId="2" applyFont="1"/>
    <xf numFmtId="0" fontId="12" fillId="0" borderId="49" xfId="2" applyFont="1" applyFill="1" applyBorder="1" applyAlignment="1"/>
    <xf numFmtId="0" fontId="12" fillId="0" borderId="7" xfId="2" applyFont="1" applyFill="1" applyBorder="1" applyAlignment="1"/>
    <xf numFmtId="0" fontId="12" fillId="0" borderId="20" xfId="2" applyFont="1" applyFill="1" applyBorder="1" applyAlignment="1"/>
    <xf numFmtId="0" fontId="12" fillId="0" borderId="10" xfId="2" applyFont="1" applyFill="1" applyBorder="1" applyAlignment="1"/>
    <xf numFmtId="0" fontId="12" fillId="2" borderId="56" xfId="2" applyFont="1" applyFill="1" applyBorder="1" applyAlignment="1"/>
    <xf numFmtId="0" fontId="12" fillId="2" borderId="37" xfId="2" applyFont="1" applyFill="1" applyBorder="1" applyAlignment="1"/>
    <xf numFmtId="0" fontId="12" fillId="0" borderId="56" xfId="2" applyFont="1" applyFill="1" applyBorder="1" applyAlignment="1"/>
    <xf numFmtId="0" fontId="12" fillId="0" borderId="37" xfId="2" applyFont="1" applyFill="1" applyBorder="1" applyAlignment="1"/>
    <xf numFmtId="0" fontId="12" fillId="0" borderId="50" xfId="2" applyFont="1" applyFill="1" applyBorder="1" applyAlignment="1"/>
    <xf numFmtId="0" fontId="12" fillId="0" borderId="57" xfId="2" applyFont="1" applyFill="1" applyBorder="1" applyAlignment="1"/>
    <xf numFmtId="0" fontId="28" fillId="0" borderId="44" xfId="2" applyFont="1" applyBorder="1" applyAlignment="1">
      <alignment horizontal="center"/>
    </xf>
    <xf numFmtId="0" fontId="28" fillId="0" borderId="15" xfId="2" applyFont="1" applyBorder="1" applyAlignment="1">
      <alignment horizontal="center"/>
    </xf>
    <xf numFmtId="0" fontId="28" fillId="0" borderId="45" xfId="2" applyFont="1" applyBorder="1" applyAlignment="1">
      <alignment horizontal="center"/>
    </xf>
    <xf numFmtId="0" fontId="12" fillId="0" borderId="39" xfId="2" applyFont="1" applyBorder="1" applyAlignment="1">
      <alignment vertical="center" textRotation="90" wrapText="1"/>
    </xf>
    <xf numFmtId="0" fontId="12" fillId="0" borderId="16" xfId="2" applyFont="1" applyFill="1" applyBorder="1" applyAlignment="1"/>
    <xf numFmtId="0" fontId="12" fillId="2" borderId="7" xfId="2" applyFont="1" applyFill="1" applyBorder="1" applyAlignment="1">
      <alignment horizontal="center" vertical="center" wrapText="1"/>
    </xf>
    <xf numFmtId="0" fontId="12" fillId="0" borderId="14" xfId="2" applyFont="1" applyFill="1" applyBorder="1" applyAlignment="1"/>
    <xf numFmtId="0" fontId="12" fillId="0" borderId="39" xfId="2" applyFont="1" applyBorder="1" applyAlignment="1">
      <alignment horizontal="center" vertical="center" textRotation="90" wrapText="1"/>
    </xf>
    <xf numFmtId="0" fontId="12" fillId="0" borderId="13" xfId="2" applyFont="1" applyFill="1" applyBorder="1" applyAlignment="1"/>
    <xf numFmtId="0" fontId="12" fillId="2" borderId="12" xfId="2" applyFont="1" applyFill="1" applyBorder="1" applyAlignment="1"/>
    <xf numFmtId="0" fontId="12" fillId="0" borderId="12" xfId="2" applyFont="1" applyFill="1" applyBorder="1" applyAlignment="1"/>
    <xf numFmtId="0" fontId="12" fillId="0" borderId="18" xfId="2" applyFont="1" applyBorder="1" applyAlignment="1">
      <alignment horizontal="center" vertical="center" textRotation="90" wrapText="1"/>
    </xf>
    <xf numFmtId="0" fontId="12" fillId="2" borderId="13" xfId="2" applyFont="1" applyFill="1" applyBorder="1" applyAlignment="1"/>
    <xf numFmtId="0" fontId="12" fillId="2" borderId="14" xfId="2" applyFont="1" applyFill="1" applyBorder="1" applyAlignment="1"/>
    <xf numFmtId="0" fontId="12" fillId="2" borderId="16" xfId="2" applyFont="1" applyFill="1" applyBorder="1" applyAlignment="1"/>
    <xf numFmtId="0" fontId="28" fillId="0" borderId="11" xfId="2" applyFont="1" applyBorder="1" applyAlignment="1">
      <alignment horizontal="center"/>
    </xf>
    <xf numFmtId="0" fontId="28" fillId="0" borderId="45" xfId="2" applyFont="1" applyFill="1" applyBorder="1" applyAlignment="1">
      <alignment horizontal="center"/>
    </xf>
    <xf numFmtId="0" fontId="28" fillId="0" borderId="3" xfId="2" applyFont="1" applyBorder="1" applyAlignment="1"/>
    <xf numFmtId="0" fontId="28" fillId="0" borderId="2" xfId="2" applyFont="1" applyBorder="1" applyAlignment="1"/>
    <xf numFmtId="0" fontId="20" fillId="0" borderId="7" xfId="0" applyFont="1" applyBorder="1" applyAlignment="1">
      <alignment horizontal="justify" vertical="center"/>
    </xf>
    <xf numFmtId="0" fontId="17" fillId="0" borderId="7" xfId="0" applyNumberFormat="1" applyFont="1" applyBorder="1" applyAlignment="1">
      <alignment horizontal="center" vertical="center" wrapText="1"/>
    </xf>
    <xf numFmtId="0" fontId="18" fillId="0" borderId="7" xfId="0" applyFont="1" applyBorder="1" applyAlignment="1">
      <alignment vertical="center" wrapText="1"/>
    </xf>
    <xf numFmtId="0" fontId="21" fillId="0" borderId="7" xfId="0" applyFont="1" applyBorder="1" applyAlignment="1">
      <alignment horizontal="center" vertical="center" wrapText="1"/>
    </xf>
    <xf numFmtId="0" fontId="21" fillId="0" borderId="7" xfId="0" applyFont="1" applyBorder="1" applyAlignment="1">
      <alignment horizontal="left" vertical="center" wrapText="1"/>
    </xf>
    <xf numFmtId="0" fontId="17" fillId="0" borderId="29" xfId="0" applyFont="1" applyBorder="1" applyAlignment="1">
      <alignment vertical="center" wrapText="1"/>
    </xf>
    <xf numFmtId="0" fontId="17" fillId="0" borderId="35" xfId="0" applyFont="1" applyBorder="1" applyAlignment="1">
      <alignment vertical="center" wrapText="1"/>
    </xf>
    <xf numFmtId="0" fontId="17" fillId="10" borderId="35" xfId="0" applyFont="1" applyFill="1" applyBorder="1" applyAlignment="1">
      <alignment vertical="center" wrapText="1"/>
    </xf>
    <xf numFmtId="0" fontId="38" fillId="10" borderId="35" xfId="0" applyFont="1" applyFill="1" applyBorder="1" applyAlignment="1">
      <alignment vertical="center" wrapText="1"/>
    </xf>
    <xf numFmtId="0" fontId="36" fillId="0" borderId="29" xfId="0" applyFont="1" applyBorder="1" applyAlignment="1">
      <alignment vertical="center" wrapText="1"/>
    </xf>
    <xf numFmtId="0" fontId="37" fillId="0" borderId="35" xfId="0" applyFont="1" applyBorder="1" applyAlignment="1">
      <alignment vertical="center" wrapText="1"/>
    </xf>
    <xf numFmtId="0" fontId="17" fillId="0" borderId="35" xfId="0" applyFont="1" applyFill="1" applyBorder="1" applyAlignment="1">
      <alignment vertical="center" wrapText="1"/>
    </xf>
    <xf numFmtId="0" fontId="40" fillId="0" borderId="20" xfId="5" quotePrefix="1" applyBorder="1" applyAlignment="1">
      <alignment wrapText="1"/>
    </xf>
    <xf numFmtId="0" fontId="35" fillId="8" borderId="58" xfId="3" applyBorder="1" applyAlignment="1">
      <alignment horizontal="center" vertical="center" wrapText="1"/>
    </xf>
    <xf numFmtId="0" fontId="35" fillId="8" borderId="14" xfId="3" applyBorder="1" applyAlignment="1">
      <alignment horizontal="center" vertical="center" wrapText="1"/>
    </xf>
    <xf numFmtId="0" fontId="35" fillId="8" borderId="19" xfId="3" applyBorder="1" applyAlignment="1">
      <alignment horizontal="center" vertical="center" wrapText="1"/>
    </xf>
    <xf numFmtId="0" fontId="19" fillId="3" borderId="64" xfId="0" applyFont="1" applyFill="1" applyBorder="1" applyAlignment="1">
      <alignment horizontal="center" vertical="center" wrapText="1"/>
    </xf>
    <xf numFmtId="0" fontId="17" fillId="0" borderId="8" xfId="0" applyFont="1" applyBorder="1" applyAlignment="1">
      <alignment vertical="top" wrapText="1"/>
    </xf>
    <xf numFmtId="0" fontId="19" fillId="3" borderId="7" xfId="0" applyFont="1" applyFill="1" applyBorder="1" applyAlignment="1">
      <alignment horizontal="center" vertical="center" wrapText="1"/>
    </xf>
    <xf numFmtId="0" fontId="12" fillId="0" borderId="7" xfId="0" applyFont="1" applyBorder="1" applyAlignment="1">
      <alignment horizontal="justify" vertical="center"/>
    </xf>
    <xf numFmtId="0" fontId="24" fillId="5" borderId="22" xfId="1" applyFont="1" applyFill="1" applyBorder="1" applyAlignment="1">
      <alignment horizontal="center" vertical="center" textRotation="90" wrapText="1"/>
    </xf>
    <xf numFmtId="0" fontId="17" fillId="0" borderId="29" xfId="0" applyFont="1" applyBorder="1" applyAlignment="1">
      <alignment vertical="center" wrapText="1"/>
    </xf>
    <xf numFmtId="0" fontId="24" fillId="5" borderId="65" xfId="1" applyFont="1" applyFill="1" applyBorder="1" applyAlignment="1">
      <alignment horizontal="center" vertical="center" textRotation="90" wrapText="1"/>
    </xf>
    <xf numFmtId="0" fontId="24" fillId="5" borderId="36" xfId="1" applyFont="1" applyFill="1" applyBorder="1" applyAlignment="1">
      <alignment horizontal="center" vertical="center" textRotation="90" wrapText="1"/>
    </xf>
    <xf numFmtId="0" fontId="24" fillId="5" borderId="25" xfId="1" applyFont="1" applyFill="1" applyBorder="1" applyAlignment="1">
      <alignment horizontal="center" vertical="center" textRotation="90" wrapText="1"/>
    </xf>
    <xf numFmtId="0" fontId="12" fillId="2" borderId="7" xfId="2" applyFont="1" applyFill="1" applyBorder="1" applyAlignment="1">
      <alignment horizontal="center" vertical="center"/>
    </xf>
    <xf numFmtId="0" fontId="28" fillId="6" borderId="36" xfId="2" applyFont="1" applyFill="1" applyBorder="1" applyAlignment="1">
      <alignment horizontal="center"/>
    </xf>
    <xf numFmtId="0" fontId="28" fillId="6" borderId="22" xfId="2" applyFont="1" applyFill="1" applyBorder="1" applyAlignment="1">
      <alignment horizontal="center"/>
    </xf>
    <xf numFmtId="0" fontId="28" fillId="6" borderId="67" xfId="2" applyFont="1" applyFill="1" applyBorder="1" applyAlignment="1">
      <alignment horizontal="center"/>
    </xf>
    <xf numFmtId="0" fontId="12" fillId="2" borderId="58" xfId="2" applyFont="1" applyFill="1" applyBorder="1" applyAlignment="1"/>
    <xf numFmtId="0" fontId="12" fillId="0" borderId="58" xfId="2" applyFont="1" applyFill="1" applyBorder="1" applyAlignment="1"/>
    <xf numFmtId="0" fontId="12" fillId="0" borderId="26" xfId="2" applyFont="1" applyFill="1" applyBorder="1" applyAlignment="1"/>
    <xf numFmtId="0" fontId="12" fillId="2" borderId="71" xfId="2" applyFont="1" applyFill="1" applyBorder="1" applyAlignment="1">
      <alignment horizontal="center" vertical="center" wrapText="1"/>
    </xf>
    <xf numFmtId="0" fontId="12" fillId="2" borderId="52" xfId="2" applyFont="1" applyFill="1" applyBorder="1" applyAlignment="1">
      <alignment horizontal="center" vertical="center" wrapText="1"/>
    </xf>
    <xf numFmtId="0" fontId="12" fillId="2" borderId="62" xfId="2" applyFont="1" applyFill="1" applyBorder="1" applyAlignment="1">
      <alignment horizontal="center" vertical="center" wrapText="1"/>
    </xf>
    <xf numFmtId="0" fontId="12" fillId="0" borderId="19" xfId="2" applyFont="1" applyFill="1" applyBorder="1" applyAlignment="1"/>
    <xf numFmtId="0" fontId="46" fillId="11" borderId="7" xfId="9" applyFont="1" applyFill="1" applyBorder="1" applyAlignment="1">
      <alignment textRotation="90"/>
    </xf>
    <xf numFmtId="0" fontId="48" fillId="0" borderId="0" xfId="9" applyFont="1" applyFill="1"/>
    <xf numFmtId="0" fontId="46" fillId="11" borderId="7" xfId="9" applyFont="1" applyFill="1" applyBorder="1" applyAlignment="1">
      <alignment wrapText="1"/>
    </xf>
    <xf numFmtId="0" fontId="49" fillId="11" borderId="7" xfId="9" applyFont="1" applyFill="1" applyBorder="1" applyAlignment="1">
      <alignment horizontal="center"/>
    </xf>
    <xf numFmtId="0" fontId="49" fillId="11" borderId="7" xfId="9" applyFont="1" applyFill="1" applyBorder="1" applyAlignment="1">
      <alignment horizontal="center" vertical="center"/>
    </xf>
    <xf numFmtId="0" fontId="49" fillId="11" borderId="7" xfId="9" applyFont="1" applyFill="1" applyBorder="1" applyAlignment="1">
      <alignment horizontal="center" vertical="center" wrapText="1"/>
    </xf>
    <xf numFmtId="1" fontId="49" fillId="11" borderId="7" xfId="9" applyNumberFormat="1" applyFont="1" applyFill="1" applyBorder="1" applyAlignment="1">
      <alignment horizontal="center" vertical="center" wrapText="1"/>
    </xf>
    <xf numFmtId="167" fontId="50" fillId="11" borderId="7" xfId="10" applyFont="1" applyFill="1" applyBorder="1" applyAlignment="1">
      <alignment horizontal="center" vertical="center" wrapText="1"/>
    </xf>
    <xf numFmtId="0" fontId="51" fillId="11" borderId="7" xfId="9" applyFont="1" applyFill="1" applyBorder="1" applyAlignment="1">
      <alignment horizontal="center" vertical="center" wrapText="1"/>
    </xf>
    <xf numFmtId="167" fontId="51" fillId="11" borderId="7" xfId="10" applyFont="1" applyFill="1" applyBorder="1" applyAlignment="1">
      <alignment horizontal="center" vertical="center" wrapText="1"/>
    </xf>
    <xf numFmtId="14" fontId="49" fillId="11" borderId="7" xfId="9" applyNumberFormat="1" applyFont="1" applyFill="1" applyBorder="1" applyAlignment="1">
      <alignment horizontal="center" vertical="center" wrapText="1"/>
    </xf>
    <xf numFmtId="0" fontId="48" fillId="0" borderId="0" xfId="9" applyFont="1" applyFill="1" applyAlignment="1">
      <alignment horizontal="center" vertical="center"/>
    </xf>
    <xf numFmtId="0" fontId="46" fillId="2" borderId="7" xfId="9" applyFont="1" applyFill="1" applyBorder="1" applyAlignment="1">
      <alignment horizontal="justify" vertical="center" textRotation="90"/>
    </xf>
    <xf numFmtId="0" fontId="52" fillId="0" borderId="7" xfId="9" applyFont="1" applyFill="1" applyBorder="1" applyAlignment="1">
      <alignment horizontal="justify" vertical="center"/>
    </xf>
    <xf numFmtId="0" fontId="46" fillId="0" borderId="7" xfId="9" applyFont="1" applyFill="1" applyBorder="1" applyAlignment="1">
      <alignment horizontal="justify" vertical="center"/>
    </xf>
    <xf numFmtId="1" fontId="46" fillId="0" borderId="7" xfId="9" applyNumberFormat="1" applyFont="1" applyFill="1" applyBorder="1" applyAlignment="1">
      <alignment horizontal="center" vertical="center"/>
    </xf>
    <xf numFmtId="0" fontId="46" fillId="0" borderId="7" xfId="9" applyFont="1" applyFill="1" applyBorder="1" applyAlignment="1">
      <alignment horizontal="center" vertical="center" wrapText="1"/>
    </xf>
    <xf numFmtId="0" fontId="53" fillId="2" borderId="7" xfId="9" applyFont="1" applyFill="1" applyBorder="1" applyAlignment="1">
      <alignment horizontal="center" vertical="center"/>
    </xf>
    <xf numFmtId="0" fontId="46" fillId="2" borderId="7" xfId="9" applyFont="1" applyFill="1" applyBorder="1" applyAlignment="1">
      <alignment horizontal="center" vertical="center"/>
    </xf>
    <xf numFmtId="4" fontId="53" fillId="0" borderId="7" xfId="9" applyNumberFormat="1" applyFont="1" applyFill="1" applyBorder="1" applyAlignment="1">
      <alignment horizontal="center" vertical="center"/>
    </xf>
    <xf numFmtId="4" fontId="49" fillId="2" borderId="7" xfId="9" applyNumberFormat="1" applyFont="1" applyFill="1" applyBorder="1" applyAlignment="1">
      <alignment horizontal="center" vertical="center"/>
    </xf>
    <xf numFmtId="4" fontId="46" fillId="2" borderId="7" xfId="9" applyNumberFormat="1" applyFont="1" applyFill="1" applyBorder="1" applyAlignment="1">
      <alignment vertical="center"/>
    </xf>
    <xf numFmtId="4" fontId="52" fillId="0" borderId="7" xfId="9" applyNumberFormat="1" applyFont="1" applyFill="1" applyBorder="1" applyAlignment="1">
      <alignment horizontal="center" vertical="center" wrapText="1"/>
    </xf>
    <xf numFmtId="0" fontId="46" fillId="2" borderId="7" xfId="9" applyFont="1" applyFill="1" applyBorder="1" applyAlignment="1">
      <alignment horizontal="center" vertical="center" textRotation="90" wrapText="1"/>
    </xf>
    <xf numFmtId="0" fontId="48" fillId="2" borderId="0" xfId="9" applyFont="1" applyFill="1" applyAlignment="1"/>
    <xf numFmtId="0" fontId="46" fillId="2" borderId="7" xfId="9" applyFont="1" applyFill="1" applyBorder="1" applyAlignment="1">
      <alignment horizontal="center" vertical="center" textRotation="90"/>
    </xf>
    <xf numFmtId="4" fontId="46" fillId="0" borderId="7" xfId="9" applyNumberFormat="1" applyFont="1" applyFill="1" applyBorder="1" applyAlignment="1">
      <alignment vertical="center"/>
    </xf>
    <xf numFmtId="4" fontId="46" fillId="0" borderId="7" xfId="9" applyNumberFormat="1" applyFont="1" applyFill="1" applyBorder="1" applyAlignment="1">
      <alignment horizontal="center" vertical="center"/>
    </xf>
    <xf numFmtId="0" fontId="49" fillId="0" borderId="7" xfId="9" applyFont="1" applyFill="1" applyBorder="1" applyAlignment="1">
      <alignment horizontal="justify" vertical="center"/>
    </xf>
    <xf numFmtId="0" fontId="46" fillId="2" borderId="7" xfId="9" applyFont="1" applyFill="1" applyBorder="1" applyAlignment="1">
      <alignment horizontal="justify" textRotation="90"/>
    </xf>
    <xf numFmtId="1" fontId="46" fillId="0" borderId="7" xfId="9" applyNumberFormat="1" applyFont="1" applyFill="1" applyBorder="1" applyAlignment="1">
      <alignment horizontal="left" vertical="center"/>
    </xf>
    <xf numFmtId="4" fontId="53" fillId="2" borderId="7" xfId="9" applyNumberFormat="1" applyFont="1" applyFill="1" applyBorder="1" applyAlignment="1">
      <alignment horizontal="center" vertical="center"/>
    </xf>
    <xf numFmtId="0" fontId="48" fillId="2" borderId="0" xfId="9" applyFont="1" applyFill="1" applyAlignment="1">
      <alignment vertical="center"/>
    </xf>
    <xf numFmtId="3" fontId="53" fillId="0" borderId="7" xfId="9" applyNumberFormat="1" applyFont="1" applyFill="1" applyBorder="1" applyAlignment="1">
      <alignment horizontal="center" vertical="center"/>
    </xf>
    <xf numFmtId="4" fontId="49" fillId="0" borderId="7" xfId="9" applyNumberFormat="1" applyFont="1" applyFill="1" applyBorder="1" applyAlignment="1">
      <alignment horizontal="center" vertical="center"/>
    </xf>
    <xf numFmtId="0" fontId="46" fillId="2" borderId="7" xfId="9" applyFont="1" applyFill="1" applyBorder="1" applyAlignment="1">
      <alignment horizontal="center" vertical="center" wrapText="1"/>
    </xf>
    <xf numFmtId="4" fontId="53" fillId="0" borderId="7" xfId="9" applyNumberFormat="1" applyFont="1" applyFill="1" applyBorder="1" applyAlignment="1">
      <alignment vertical="center"/>
    </xf>
    <xf numFmtId="0" fontId="54" fillId="2" borderId="7" xfId="9" applyFont="1" applyFill="1" applyBorder="1" applyAlignment="1">
      <alignment textRotation="90"/>
    </xf>
    <xf numFmtId="0" fontId="54" fillId="2" borderId="7" xfId="9" applyFont="1" applyFill="1" applyBorder="1" applyAlignment="1">
      <alignment wrapText="1"/>
    </xf>
    <xf numFmtId="1" fontId="54" fillId="2" borderId="7" xfId="9" applyNumberFormat="1" applyFont="1" applyFill="1" applyBorder="1" applyAlignment="1"/>
    <xf numFmtId="0" fontId="47" fillId="2" borderId="7" xfId="9" applyFont="1" applyFill="1" applyBorder="1" applyAlignment="1">
      <alignment horizontal="justify" vertical="justify" wrapText="1"/>
    </xf>
    <xf numFmtId="0" fontId="54" fillId="2" borderId="7" xfId="9" applyFont="1" applyFill="1" applyBorder="1" applyAlignment="1">
      <alignment horizontal="left" wrapText="1"/>
    </xf>
    <xf numFmtId="0" fontId="48" fillId="2" borderId="7" xfId="9" applyFont="1" applyFill="1" applyBorder="1" applyAlignment="1"/>
    <xf numFmtId="0" fontId="54" fillId="2" borderId="7" xfId="9" applyFont="1" applyFill="1" applyBorder="1" applyAlignment="1">
      <alignment horizontal="center" wrapText="1"/>
    </xf>
    <xf numFmtId="0" fontId="54" fillId="2" borderId="7" xfId="9" applyFont="1" applyFill="1" applyBorder="1" applyAlignment="1">
      <alignment horizontal="center"/>
    </xf>
    <xf numFmtId="167" fontId="48" fillId="2" borderId="7" xfId="10" applyFont="1" applyFill="1" applyBorder="1" applyAlignment="1">
      <alignment vertical="center"/>
    </xf>
    <xf numFmtId="167" fontId="47" fillId="2" borderId="7" xfId="10" applyFont="1" applyFill="1" applyBorder="1" applyAlignment="1">
      <alignment vertical="center"/>
    </xf>
    <xf numFmtId="4" fontId="47" fillId="2" borderId="7" xfId="9" applyNumberFormat="1" applyFont="1" applyFill="1" applyBorder="1" applyAlignment="1">
      <alignment vertical="center"/>
    </xf>
    <xf numFmtId="4" fontId="47" fillId="12" borderId="7" xfId="9" applyNumberFormat="1" applyFont="1" applyFill="1" applyBorder="1" applyAlignment="1">
      <alignment vertical="center"/>
    </xf>
    <xf numFmtId="0" fontId="47" fillId="2" borderId="7" xfId="9" applyFont="1" applyFill="1" applyBorder="1" applyAlignment="1">
      <alignment horizontal="center" vertical="center" textRotation="90" wrapText="1"/>
    </xf>
    <xf numFmtId="0" fontId="48" fillId="2" borderId="0" xfId="9" applyFont="1" applyFill="1"/>
    <xf numFmtId="0" fontId="55" fillId="2" borderId="0" xfId="9" applyFont="1" applyFill="1"/>
    <xf numFmtId="0" fontId="54" fillId="2" borderId="0" xfId="9" applyFont="1" applyFill="1" applyBorder="1" applyAlignment="1">
      <alignment textRotation="90"/>
    </xf>
    <xf numFmtId="0" fontId="54" fillId="2" borderId="0" xfId="9" applyFont="1" applyFill="1" applyBorder="1" applyAlignment="1">
      <alignment wrapText="1"/>
    </xf>
    <xf numFmtId="1" fontId="54" fillId="2" borderId="0" xfId="9" applyNumberFormat="1" applyFont="1" applyFill="1" applyBorder="1" applyAlignment="1"/>
    <xf numFmtId="0" fontId="47" fillId="2" borderId="0" xfId="9" applyFont="1" applyFill="1" applyBorder="1" applyAlignment="1">
      <alignment horizontal="justify" vertical="justify" wrapText="1"/>
    </xf>
    <xf numFmtId="0" fontId="54" fillId="2" borderId="0" xfId="9" applyFont="1" applyFill="1" applyBorder="1" applyAlignment="1">
      <alignment horizontal="left" wrapText="1"/>
    </xf>
    <xf numFmtId="0" fontId="48" fillId="2" borderId="0" xfId="9" applyFont="1" applyFill="1" applyBorder="1" applyAlignment="1"/>
    <xf numFmtId="0" fontId="54" fillId="2" borderId="0" xfId="9" applyFont="1" applyFill="1" applyBorder="1" applyAlignment="1">
      <alignment horizontal="center" wrapText="1"/>
    </xf>
    <xf numFmtId="0" fontId="54" fillId="2" borderId="0" xfId="9" applyFont="1" applyFill="1" applyBorder="1" applyAlignment="1">
      <alignment horizontal="center"/>
    </xf>
    <xf numFmtId="167" fontId="48" fillId="2" borderId="0" xfId="10" applyFont="1" applyFill="1" applyBorder="1" applyAlignment="1">
      <alignment vertical="center"/>
    </xf>
    <xf numFmtId="167" fontId="47" fillId="2" borderId="0" xfId="10" applyFont="1" applyFill="1" applyBorder="1" applyAlignment="1">
      <alignment vertical="center"/>
    </xf>
    <xf numFmtId="4" fontId="47" fillId="2" borderId="0" xfId="9" applyNumberFormat="1" applyFont="1" applyFill="1" applyBorder="1" applyAlignment="1">
      <alignment vertical="center"/>
    </xf>
    <xf numFmtId="4" fontId="47" fillId="12" borderId="0" xfId="9" applyNumberFormat="1" applyFont="1" applyFill="1" applyBorder="1" applyAlignment="1">
      <alignment vertical="center"/>
    </xf>
    <xf numFmtId="0" fontId="47" fillId="2" borderId="0" xfId="9" applyFont="1" applyFill="1" applyBorder="1" applyAlignment="1">
      <alignment horizontal="center" vertical="center" textRotation="90" wrapText="1"/>
    </xf>
    <xf numFmtId="0" fontId="54" fillId="0" borderId="0" xfId="9" applyFont="1" applyFill="1" applyBorder="1" applyAlignment="1">
      <alignment textRotation="90"/>
    </xf>
    <xf numFmtId="0" fontId="54" fillId="0" borderId="0" xfId="9" applyFont="1" applyFill="1" applyBorder="1" applyAlignment="1">
      <alignment wrapText="1"/>
    </xf>
    <xf numFmtId="1" fontId="54" fillId="0" borderId="0" xfId="9" applyNumberFormat="1" applyFont="1" applyFill="1" applyBorder="1" applyAlignment="1"/>
    <xf numFmtId="0" fontId="54" fillId="0" borderId="0" xfId="9" applyFont="1" applyFill="1" applyBorder="1" applyAlignment="1">
      <alignment horizontal="justify" vertical="justify" wrapText="1"/>
    </xf>
    <xf numFmtId="0" fontId="54" fillId="0" borderId="0" xfId="9" applyFont="1" applyFill="1" applyBorder="1" applyAlignment="1">
      <alignment horizontal="left" wrapText="1"/>
    </xf>
    <xf numFmtId="0" fontId="54" fillId="0" borderId="0" xfId="9" applyFont="1" applyFill="1" applyBorder="1" applyAlignment="1">
      <alignment horizontal="center" vertical="center"/>
    </xf>
    <xf numFmtId="0" fontId="54" fillId="0" borderId="0" xfId="9" applyFont="1" applyFill="1" applyBorder="1" applyAlignment="1">
      <alignment horizontal="center" vertical="center" wrapText="1"/>
    </xf>
    <xf numFmtId="167" fontId="48" fillId="0" borderId="0" xfId="10" applyFont="1" applyFill="1" applyBorder="1" applyAlignment="1">
      <alignment horizontal="center" vertical="center"/>
    </xf>
    <xf numFmtId="0" fontId="54" fillId="0" borderId="0" xfId="9" applyFont="1" applyFill="1" applyBorder="1"/>
    <xf numFmtId="167" fontId="54" fillId="0" borderId="0" xfId="10" applyFont="1" applyFill="1" applyBorder="1"/>
    <xf numFmtId="0" fontId="54" fillId="0" borderId="0" xfId="9" applyFont="1" applyFill="1" applyBorder="1" applyAlignment="1">
      <alignment horizontal="center" vertical="center" textRotation="90" wrapText="1"/>
    </xf>
    <xf numFmtId="4" fontId="54" fillId="0" borderId="0" xfId="9" applyNumberFormat="1" applyFont="1" applyFill="1" applyBorder="1"/>
    <xf numFmtId="4" fontId="54" fillId="0" borderId="0" xfId="9" applyNumberFormat="1" applyFont="1" applyFill="1" applyBorder="1" applyAlignment="1">
      <alignment horizontal="center" vertical="center"/>
    </xf>
    <xf numFmtId="0" fontId="48" fillId="0" borderId="0" xfId="9" applyFont="1" applyFill="1" applyAlignment="1">
      <alignment textRotation="90"/>
    </xf>
    <xf numFmtId="1" fontId="48" fillId="0" borderId="0" xfId="9" applyNumberFormat="1" applyFont="1" applyFill="1" applyAlignment="1"/>
    <xf numFmtId="0" fontId="48" fillId="0" borderId="0" xfId="9" applyFont="1" applyFill="1" applyAlignment="1">
      <alignment horizontal="justify" vertical="justify" wrapText="1"/>
    </xf>
    <xf numFmtId="4" fontId="48" fillId="0" borderId="0" xfId="9" applyNumberFormat="1" applyFont="1" applyFill="1"/>
    <xf numFmtId="4" fontId="48" fillId="0" borderId="0" xfId="9" applyNumberFormat="1" applyFont="1" applyFill="1" applyAlignment="1">
      <alignment horizontal="center" vertical="center"/>
    </xf>
    <xf numFmtId="0" fontId="48" fillId="0" borderId="0" xfId="9" applyFont="1" applyFill="1" applyAlignment="1">
      <alignment horizontal="center" vertical="center" textRotation="90" wrapText="1"/>
    </xf>
    <xf numFmtId="167" fontId="48" fillId="0" borderId="0" xfId="9" applyNumberFormat="1" applyFont="1" applyFill="1"/>
    <xf numFmtId="0" fontId="12" fillId="7" borderId="14" xfId="2" applyFont="1" applyFill="1" applyBorder="1" applyAlignment="1"/>
    <xf numFmtId="0" fontId="12" fillId="7" borderId="37" xfId="2" applyFont="1" applyFill="1" applyBorder="1" applyAlignment="1"/>
    <xf numFmtId="0" fontId="12" fillId="7" borderId="16" xfId="2" applyFont="1" applyFill="1" applyBorder="1" applyAlignment="1"/>
    <xf numFmtId="0" fontId="12" fillId="7" borderId="61" xfId="2" applyFont="1" applyFill="1" applyBorder="1" applyAlignment="1"/>
    <xf numFmtId="0" fontId="12" fillId="0" borderId="60" xfId="2" applyFont="1" applyFill="1" applyBorder="1" applyAlignment="1"/>
    <xf numFmtId="0" fontId="12" fillId="0" borderId="61" xfId="2" applyFont="1" applyFill="1" applyBorder="1" applyAlignment="1"/>
    <xf numFmtId="0" fontId="12" fillId="0" borderId="59" xfId="2" applyFont="1" applyFill="1" applyBorder="1" applyAlignment="1"/>
    <xf numFmtId="0" fontId="12" fillId="7" borderId="8" xfId="2" applyFont="1" applyFill="1" applyBorder="1" applyAlignment="1"/>
    <xf numFmtId="0" fontId="12" fillId="7" borderId="13" xfId="2" applyFont="1" applyFill="1" applyBorder="1" applyAlignment="1"/>
    <xf numFmtId="0" fontId="12" fillId="13" borderId="7" xfId="2" applyFont="1" applyFill="1" applyBorder="1" applyAlignment="1"/>
    <xf numFmtId="0" fontId="12" fillId="7" borderId="38" xfId="2" applyFont="1" applyFill="1" applyBorder="1" applyAlignment="1"/>
    <xf numFmtId="0" fontId="12" fillId="13" borderId="14" xfId="2" applyFont="1" applyFill="1" applyBorder="1" applyAlignment="1"/>
    <xf numFmtId="0" fontId="12" fillId="2" borderId="60" xfId="2" applyFont="1" applyFill="1" applyBorder="1" applyAlignment="1"/>
    <xf numFmtId="0" fontId="12" fillId="2" borderId="8" xfId="2" applyFont="1" applyFill="1" applyBorder="1" applyAlignment="1"/>
    <xf numFmtId="0" fontId="12" fillId="2" borderId="61" xfId="2" applyFont="1" applyFill="1" applyBorder="1" applyAlignment="1"/>
    <xf numFmtId="0" fontId="12" fillId="2" borderId="59" xfId="2" applyFont="1" applyFill="1" applyBorder="1" applyAlignment="1"/>
    <xf numFmtId="0" fontId="12" fillId="2" borderId="17" xfId="2" applyFont="1" applyFill="1" applyBorder="1" applyAlignment="1"/>
    <xf numFmtId="0" fontId="29" fillId="13" borderId="3" xfId="2" applyFont="1" applyFill="1" applyBorder="1" applyAlignment="1">
      <alignment vertical="center"/>
    </xf>
    <xf numFmtId="0" fontId="12" fillId="13" borderId="16" xfId="2" applyFont="1" applyFill="1" applyBorder="1" applyAlignment="1"/>
    <xf numFmtId="0" fontId="12" fillId="7" borderId="12" xfId="2" applyFont="1" applyFill="1" applyBorder="1" applyAlignment="1"/>
    <xf numFmtId="0" fontId="1" fillId="0" borderId="0" xfId="11"/>
    <xf numFmtId="0" fontId="9" fillId="15" borderId="44" xfId="11" applyFont="1" applyFill="1" applyBorder="1" applyAlignment="1">
      <alignment horizontal="center" wrapText="1"/>
    </xf>
    <xf numFmtId="0" fontId="9" fillId="15" borderId="7" xfId="11" applyFont="1" applyFill="1" applyBorder="1" applyAlignment="1">
      <alignment horizontal="center" wrapText="1"/>
    </xf>
    <xf numFmtId="0" fontId="9" fillId="15" borderId="7" xfId="11" applyFont="1" applyFill="1" applyBorder="1" applyAlignment="1">
      <alignment horizontal="center"/>
    </xf>
    <xf numFmtId="0" fontId="9" fillId="15" borderId="0" xfId="11" applyFont="1" applyFill="1" applyBorder="1" applyAlignment="1">
      <alignment horizontal="center" wrapText="1"/>
    </xf>
    <xf numFmtId="14" fontId="1" fillId="0" borderId="0" xfId="11" applyNumberFormat="1"/>
    <xf numFmtId="0" fontId="1" fillId="0" borderId="58" xfId="11" applyFill="1" applyBorder="1"/>
    <xf numFmtId="0" fontId="1" fillId="0" borderId="46" xfId="11" applyBorder="1" applyAlignment="1">
      <alignment horizontal="center"/>
    </xf>
    <xf numFmtId="0" fontId="1" fillId="0" borderId="7" xfId="11" applyBorder="1"/>
    <xf numFmtId="0" fontId="1" fillId="0" borderId="7" xfId="11" applyBorder="1" applyAlignment="1">
      <alignment wrapText="1"/>
    </xf>
    <xf numFmtId="0" fontId="1" fillId="0" borderId="58" xfId="11" applyFill="1" applyBorder="1" applyAlignment="1">
      <alignment wrapText="1"/>
    </xf>
    <xf numFmtId="0" fontId="1" fillId="0" borderId="0" xfId="11" applyAlignment="1">
      <alignment horizontal="right" wrapText="1"/>
    </xf>
    <xf numFmtId="0" fontId="1" fillId="0" borderId="7" xfId="11" applyFill="1" applyBorder="1"/>
    <xf numFmtId="0" fontId="1" fillId="0" borderId="7" xfId="11" applyFill="1" applyBorder="1" applyAlignment="1">
      <alignment wrapText="1"/>
    </xf>
    <xf numFmtId="0" fontId="1" fillId="0" borderId="7" xfId="11" applyBorder="1" applyAlignment="1">
      <alignment vertical="center" wrapText="1"/>
    </xf>
    <xf numFmtId="0" fontId="1" fillId="9" borderId="39" xfId="11" applyFill="1" applyBorder="1"/>
    <xf numFmtId="0" fontId="1" fillId="9" borderId="31" xfId="11" applyFill="1" applyBorder="1"/>
    <xf numFmtId="0" fontId="1" fillId="9" borderId="29" xfId="11" applyFill="1" applyBorder="1"/>
    <xf numFmtId="0" fontId="1" fillId="9" borderId="34" xfId="11" applyFill="1" applyBorder="1"/>
    <xf numFmtId="0" fontId="9" fillId="9" borderId="44" xfId="11" applyFont="1" applyFill="1" applyBorder="1" applyAlignment="1">
      <alignment horizontal="center" wrapText="1"/>
    </xf>
    <xf numFmtId="0" fontId="9" fillId="9" borderId="11" xfId="11" applyFont="1" applyFill="1" applyBorder="1" applyAlignment="1">
      <alignment horizontal="center" wrapText="1"/>
    </xf>
    <xf numFmtId="0" fontId="9" fillId="9" borderId="7" xfId="11" applyFont="1" applyFill="1" applyBorder="1" applyAlignment="1">
      <alignment horizontal="center" wrapText="1"/>
    </xf>
    <xf numFmtId="0" fontId="9" fillId="9" borderId="7" xfId="11" applyFont="1" applyFill="1" applyBorder="1" applyAlignment="1">
      <alignment horizontal="center"/>
    </xf>
    <xf numFmtId="0" fontId="9" fillId="9" borderId="33" xfId="11" applyFont="1" applyFill="1" applyBorder="1" applyAlignment="1">
      <alignment horizontal="center" wrapText="1"/>
    </xf>
    <xf numFmtId="0" fontId="39" fillId="0" borderId="27" xfId="0" applyFont="1" applyBorder="1" applyAlignment="1">
      <alignment vertical="center"/>
    </xf>
    <xf numFmtId="0" fontId="39" fillId="0" borderId="0" xfId="0" applyFont="1" applyBorder="1" applyAlignment="1">
      <alignment vertical="center"/>
    </xf>
    <xf numFmtId="0" fontId="39" fillId="0" borderId="73" xfId="0" applyFont="1" applyBorder="1" applyAlignment="1">
      <alignment vertical="center"/>
    </xf>
    <xf numFmtId="0" fontId="39" fillId="0" borderId="66" xfId="0" applyFont="1" applyBorder="1" applyAlignment="1">
      <alignment vertical="center"/>
    </xf>
    <xf numFmtId="0" fontId="9" fillId="0" borderId="0" xfId="11" applyFont="1" applyAlignment="1"/>
    <xf numFmtId="0" fontId="1" fillId="0" borderId="0" xfId="11" applyAlignment="1">
      <alignment wrapText="1"/>
    </xf>
    <xf numFmtId="164" fontId="1" fillId="0" borderId="0" xfId="12" applyFont="1" applyAlignment="1">
      <alignment wrapText="1"/>
    </xf>
    <xf numFmtId="0" fontId="1" fillId="0" borderId="58" xfId="11" applyBorder="1" applyAlignment="1">
      <alignment wrapText="1"/>
    </xf>
    <xf numFmtId="0" fontId="1" fillId="0" borderId="19" xfId="11" applyBorder="1" applyAlignment="1">
      <alignment wrapText="1"/>
    </xf>
    <xf numFmtId="0" fontId="1" fillId="0" borderId="0" xfId="11" applyFill="1" applyBorder="1" applyAlignment="1">
      <alignment wrapText="1"/>
    </xf>
    <xf numFmtId="0" fontId="1" fillId="0" borderId="0" xfId="11" applyBorder="1" applyAlignment="1">
      <alignment wrapText="1"/>
    </xf>
    <xf numFmtId="0" fontId="1" fillId="0" borderId="49" xfId="11" applyBorder="1" applyAlignment="1">
      <alignment wrapText="1"/>
    </xf>
    <xf numFmtId="0" fontId="1" fillId="0" borderId="20" xfId="11" applyBorder="1" applyAlignment="1">
      <alignment wrapText="1"/>
    </xf>
    <xf numFmtId="0" fontId="1" fillId="0" borderId="20" xfId="11" quotePrefix="1" applyBorder="1" applyAlignment="1">
      <alignment wrapText="1"/>
    </xf>
    <xf numFmtId="0" fontId="1" fillId="0" borderId="49" xfId="11" applyBorder="1" applyAlignment="1">
      <alignment vertical="center" wrapText="1"/>
    </xf>
    <xf numFmtId="0" fontId="1" fillId="0" borderId="0" xfId="11" applyFill="1" applyAlignment="1">
      <alignment wrapText="1"/>
    </xf>
    <xf numFmtId="0" fontId="1" fillId="0" borderId="0" xfId="11" applyFill="1" applyBorder="1" applyAlignment="1">
      <alignment vertical="center" wrapText="1"/>
    </xf>
    <xf numFmtId="166" fontId="1" fillId="0" borderId="20" xfId="11" applyNumberFormat="1" applyBorder="1" applyAlignment="1">
      <alignment wrapText="1"/>
    </xf>
    <xf numFmtId="165" fontId="1" fillId="0" borderId="0" xfId="13" applyNumberFormat="1" applyFont="1" applyAlignment="1">
      <alignment wrapText="1"/>
    </xf>
    <xf numFmtId="0" fontId="1" fillId="0" borderId="56" xfId="11" applyBorder="1" applyAlignment="1">
      <alignment wrapText="1"/>
    </xf>
    <xf numFmtId="14" fontId="1" fillId="0" borderId="50" xfId="11" applyNumberFormat="1" applyBorder="1" applyAlignment="1">
      <alignment wrapText="1"/>
    </xf>
    <xf numFmtId="164" fontId="1" fillId="0" borderId="0" xfId="11" applyNumberFormat="1" applyAlignment="1">
      <alignment wrapText="1"/>
    </xf>
    <xf numFmtId="0" fontId="41" fillId="0" borderId="49" xfId="11" applyFont="1" applyFill="1" applyBorder="1" applyAlignment="1">
      <alignment vertical="center" wrapText="1"/>
    </xf>
    <xf numFmtId="0" fontId="41" fillId="0" borderId="7" xfId="11" applyFont="1" applyFill="1" applyBorder="1" applyAlignment="1">
      <alignment horizontal="justify" vertical="center" wrapText="1"/>
    </xf>
    <xf numFmtId="0" fontId="42" fillId="0" borderId="7" xfId="11" applyFont="1" applyFill="1" applyBorder="1" applyAlignment="1">
      <alignment vertical="center" wrapText="1"/>
    </xf>
    <xf numFmtId="0" fontId="43" fillId="0" borderId="7" xfId="11" applyFont="1" applyFill="1" applyBorder="1" applyAlignment="1">
      <alignment vertical="center" wrapText="1"/>
    </xf>
    <xf numFmtId="164" fontId="42" fillId="0" borderId="7" xfId="12" applyFont="1" applyFill="1" applyBorder="1" applyAlignment="1">
      <alignment vertical="center" wrapText="1"/>
    </xf>
    <xf numFmtId="0" fontId="42" fillId="0" borderId="20" xfId="11" applyFont="1" applyFill="1" applyBorder="1" applyAlignment="1">
      <alignment vertical="center" wrapText="1"/>
    </xf>
    <xf numFmtId="0" fontId="41" fillId="0" borderId="49" xfId="11" applyFont="1" applyFill="1" applyBorder="1" applyAlignment="1">
      <alignment horizontal="right" vertical="center" wrapText="1"/>
    </xf>
    <xf numFmtId="0" fontId="41" fillId="0" borderId="7" xfId="11" applyFont="1" applyFill="1" applyBorder="1" applyAlignment="1">
      <alignment horizontal="center" vertical="center" wrapText="1"/>
    </xf>
    <xf numFmtId="49" fontId="41" fillId="2" borderId="7" xfId="14" applyFont="1" applyFill="1" applyBorder="1" applyAlignment="1" applyProtection="1">
      <alignment horizontal="left" vertical="center" wrapText="1"/>
      <protection locked="0"/>
    </xf>
    <xf numFmtId="0" fontId="41" fillId="0" borderId="7" xfId="11" applyFont="1" applyFill="1" applyBorder="1" applyAlignment="1">
      <alignment vertical="center" wrapText="1"/>
    </xf>
    <xf numFmtId="0" fontId="44" fillId="0" borderId="7" xfId="11" applyFont="1" applyFill="1" applyBorder="1" applyAlignment="1">
      <alignment vertical="center" wrapText="1"/>
    </xf>
    <xf numFmtId="0" fontId="41" fillId="0" borderId="49" xfId="11" quotePrefix="1" applyFont="1" applyFill="1" applyBorder="1" applyAlignment="1">
      <alignment horizontal="right" vertical="center" wrapText="1"/>
    </xf>
    <xf numFmtId="49" fontId="41" fillId="0" borderId="7" xfId="14" applyFont="1" applyBorder="1" applyAlignment="1" applyProtection="1">
      <alignment horizontal="right" vertical="center"/>
      <protection locked="0"/>
    </xf>
    <xf numFmtId="49" fontId="61" fillId="2" borderId="7" xfId="14" applyFont="1" applyFill="1" applyBorder="1" applyAlignment="1" applyProtection="1">
      <alignment horizontal="left" vertical="center" wrapText="1"/>
      <protection locked="0"/>
    </xf>
    <xf numFmtId="0" fontId="17" fillId="0" borderId="7" xfId="0" applyFont="1" applyBorder="1" applyAlignment="1">
      <alignment horizontal="justify" vertical="top" wrapText="1"/>
    </xf>
    <xf numFmtId="0" fontId="25" fillId="2" borderId="0" xfId="2" applyFont="1" applyFill="1"/>
    <xf numFmtId="0" fontId="25" fillId="0" borderId="0" xfId="2" applyFont="1"/>
    <xf numFmtId="0" fontId="25" fillId="0" borderId="0" xfId="2" applyFont="1" applyFill="1"/>
    <xf numFmtId="0" fontId="63" fillId="0" borderId="27" xfId="2" applyFont="1" applyFill="1" applyBorder="1" applyAlignment="1">
      <alignment horizontal="center" vertical="center"/>
    </xf>
    <xf numFmtId="0" fontId="63" fillId="0" borderId="16" xfId="2" applyFont="1" applyFill="1" applyBorder="1" applyAlignment="1">
      <alignment horizontal="center" vertical="center"/>
    </xf>
    <xf numFmtId="0" fontId="63" fillId="0" borderId="7" xfId="2" applyFont="1" applyFill="1" applyBorder="1" applyAlignment="1">
      <alignment horizontal="center" vertical="center"/>
    </xf>
    <xf numFmtId="0" fontId="25" fillId="2" borderId="7" xfId="2" applyFont="1" applyFill="1" applyBorder="1" applyAlignment="1">
      <alignment horizontal="center" vertical="center" wrapText="1"/>
    </xf>
    <xf numFmtId="0" fontId="25" fillId="0" borderId="7" xfId="2" applyFont="1" applyFill="1" applyBorder="1" applyAlignment="1">
      <alignment horizontal="center" vertical="center" wrapText="1"/>
    </xf>
    <xf numFmtId="0" fontId="63" fillId="17" borderId="7" xfId="2" applyFont="1" applyFill="1" applyBorder="1" applyAlignment="1">
      <alignment horizontal="center" vertical="center" wrapText="1"/>
    </xf>
    <xf numFmtId="0" fontId="63" fillId="0" borderId="7" xfId="2" applyFont="1" applyFill="1" applyBorder="1" applyAlignment="1">
      <alignment horizontal="center" vertical="center" wrapText="1"/>
    </xf>
    <xf numFmtId="0" fontId="25" fillId="2" borderId="7" xfId="2" applyFont="1" applyFill="1" applyBorder="1"/>
    <xf numFmtId="0" fontId="25" fillId="0" borderId="7" xfId="2" applyFont="1" applyBorder="1" applyAlignment="1">
      <alignment vertical="center" wrapText="1"/>
    </xf>
    <xf numFmtId="0" fontId="63" fillId="17" borderId="7" xfId="2" applyFont="1" applyFill="1" applyBorder="1" applyAlignment="1">
      <alignment horizontal="center" vertical="center"/>
    </xf>
    <xf numFmtId="0" fontId="25" fillId="0" borderId="7" xfId="2" applyFont="1" applyBorder="1" applyAlignment="1">
      <alignment horizontal="left" vertical="center" wrapText="1"/>
    </xf>
    <xf numFmtId="0" fontId="25" fillId="17" borderId="7" xfId="2" applyFont="1" applyFill="1" applyBorder="1" applyAlignment="1">
      <alignment horizontal="center" vertical="center" wrapText="1"/>
    </xf>
    <xf numFmtId="0" fontId="25" fillId="0" borderId="15" xfId="2" applyFont="1" applyFill="1" applyBorder="1" applyAlignment="1">
      <alignment horizontal="center" vertical="center" wrapText="1"/>
    </xf>
    <xf numFmtId="0" fontId="63" fillId="2" borderId="7" xfId="2" applyFont="1" applyFill="1" applyBorder="1" applyAlignment="1">
      <alignment horizontal="center" vertical="center"/>
    </xf>
    <xf numFmtId="0" fontId="25" fillId="0" borderId="7" xfId="2" applyFont="1" applyBorder="1" applyAlignment="1">
      <alignment vertical="center"/>
    </xf>
    <xf numFmtId="0" fontId="25" fillId="0" borderId="7" xfId="2" applyFont="1" applyBorder="1" applyAlignment="1">
      <alignment horizontal="justify" vertical="center" wrapText="1"/>
    </xf>
    <xf numFmtId="0" fontId="25" fillId="0" borderId="16" xfId="2" applyFont="1" applyBorder="1" applyAlignment="1">
      <alignment horizontal="justify" vertical="center" wrapText="1"/>
    </xf>
    <xf numFmtId="0" fontId="25" fillId="0" borderId="16" xfId="2" applyFont="1" applyFill="1" applyBorder="1" applyAlignment="1">
      <alignment horizontal="center" vertical="center" wrapText="1"/>
    </xf>
    <xf numFmtId="0" fontId="63" fillId="17" borderId="16" xfId="2" applyFont="1" applyFill="1" applyBorder="1" applyAlignment="1">
      <alignment horizontal="center" vertical="center"/>
    </xf>
    <xf numFmtId="0" fontId="25" fillId="0" borderId="16" xfId="2" applyFont="1" applyBorder="1" applyAlignment="1">
      <alignment vertical="center" wrapText="1"/>
    </xf>
    <xf numFmtId="0" fontId="25" fillId="0" borderId="15" xfId="2" applyFont="1" applyBorder="1" applyAlignment="1">
      <alignment horizontal="center" wrapText="1"/>
    </xf>
    <xf numFmtId="0" fontId="25" fillId="0" borderId="33" xfId="2" applyFont="1" applyBorder="1" applyAlignment="1">
      <alignment vertical="center" wrapText="1"/>
    </xf>
    <xf numFmtId="0" fontId="63" fillId="0" borderId="33" xfId="2" applyFont="1" applyFill="1" applyBorder="1" applyAlignment="1">
      <alignment horizontal="center" vertical="center"/>
    </xf>
    <xf numFmtId="0" fontId="63" fillId="17" borderId="33" xfId="2" applyFont="1" applyFill="1" applyBorder="1" applyAlignment="1">
      <alignment horizontal="center" vertical="center"/>
    </xf>
    <xf numFmtId="0" fontId="25" fillId="0" borderId="15" xfId="2" applyFont="1" applyFill="1" applyBorder="1" applyAlignment="1">
      <alignment horizontal="center" wrapText="1"/>
    </xf>
    <xf numFmtId="0" fontId="63" fillId="2" borderId="33" xfId="2" applyFont="1" applyFill="1" applyBorder="1" applyAlignment="1">
      <alignment horizontal="center" vertical="center"/>
    </xf>
    <xf numFmtId="0" fontId="25" fillId="0" borderId="7" xfId="2" applyFont="1" applyFill="1" applyBorder="1"/>
    <xf numFmtId="0" fontId="25" fillId="17" borderId="7" xfId="2" applyFont="1" applyFill="1" applyBorder="1" applyAlignment="1">
      <alignment horizontal="justify" vertical="center" wrapText="1"/>
    </xf>
    <xf numFmtId="0" fontId="25" fillId="0" borderId="7" xfId="2" applyFont="1" applyBorder="1" applyAlignment="1">
      <alignment horizontal="justify" vertical="justify" wrapText="1"/>
    </xf>
    <xf numFmtId="0" fontId="25" fillId="0" borderId="27" xfId="2" applyFont="1" applyBorder="1" applyAlignment="1">
      <alignment horizontal="justify" vertical="center" wrapText="1"/>
    </xf>
    <xf numFmtId="0" fontId="25" fillId="0" borderId="33" xfId="2" applyFont="1" applyBorder="1" applyAlignment="1">
      <alignment horizontal="justify" vertical="center" wrapText="1"/>
    </xf>
    <xf numFmtId="0" fontId="25" fillId="16" borderId="18" xfId="2" applyFont="1" applyFill="1" applyBorder="1" applyAlignment="1">
      <alignment horizontal="center" vertical="center" wrapText="1"/>
    </xf>
    <xf numFmtId="0" fontId="25" fillId="0" borderId="33" xfId="2" applyFont="1" applyBorder="1" applyAlignment="1">
      <alignment horizontal="justify" vertical="justify" wrapText="1"/>
    </xf>
    <xf numFmtId="0" fontId="63" fillId="17" borderId="33" xfId="2" applyFont="1" applyFill="1" applyBorder="1" applyAlignment="1">
      <alignment horizontal="center" vertical="center" wrapText="1"/>
    </xf>
    <xf numFmtId="0" fontId="63" fillId="0" borderId="33" xfId="2" applyFont="1" applyFill="1" applyBorder="1" applyAlignment="1">
      <alignment horizontal="center" vertical="center" wrapText="1"/>
    </xf>
    <xf numFmtId="0" fontId="63" fillId="2" borderId="33" xfId="2" applyFont="1" applyFill="1" applyBorder="1" applyAlignment="1">
      <alignment horizontal="center" vertical="center" wrapText="1"/>
    </xf>
    <xf numFmtId="0" fontId="25" fillId="2" borderId="7" xfId="2" applyFont="1" applyFill="1" applyBorder="1" applyAlignment="1">
      <alignment horizontal="left" vertical="center" wrapText="1"/>
    </xf>
    <xf numFmtId="0" fontId="63" fillId="2" borderId="7" xfId="2" applyFont="1" applyFill="1" applyBorder="1" applyAlignment="1">
      <alignment horizontal="center" vertical="center" wrapText="1"/>
    </xf>
    <xf numFmtId="0" fontId="25" fillId="14" borderId="7" xfId="2" applyFont="1" applyFill="1" applyBorder="1" applyAlignment="1">
      <alignment horizontal="justify" vertical="justify" wrapText="1"/>
    </xf>
    <xf numFmtId="0" fontId="25" fillId="14" borderId="7" xfId="2" applyFont="1" applyFill="1" applyBorder="1" applyAlignment="1">
      <alignment horizontal="center" vertical="center" wrapText="1"/>
    </xf>
    <xf numFmtId="0" fontId="63" fillId="14" borderId="7" xfId="2" applyFont="1" applyFill="1" applyBorder="1" applyAlignment="1">
      <alignment horizontal="center" vertical="center"/>
    </xf>
    <xf numFmtId="0" fontId="25" fillId="14" borderId="0" xfId="2" applyFont="1" applyFill="1"/>
    <xf numFmtId="0" fontId="25" fillId="0" borderId="7" xfId="2" applyFont="1" applyBorder="1" applyAlignment="1">
      <alignment wrapText="1"/>
    </xf>
    <xf numFmtId="0" fontId="25" fillId="0" borderId="7" xfId="2" applyFont="1" applyFill="1" applyBorder="1" applyAlignment="1">
      <alignment horizontal="justify" vertical="center"/>
    </xf>
    <xf numFmtId="0" fontId="25" fillId="0" borderId="0" xfId="2" applyFont="1" applyFill="1" applyBorder="1" applyAlignment="1">
      <alignment horizontal="left" vertical="center" wrapText="1"/>
    </xf>
    <xf numFmtId="0" fontId="25" fillId="14" borderId="7" xfId="2" applyFont="1" applyFill="1" applyBorder="1" applyAlignment="1">
      <alignment horizontal="left" vertical="center" wrapText="1"/>
    </xf>
    <xf numFmtId="0" fontId="25" fillId="14" borderId="7" xfId="2" applyFont="1" applyFill="1" applyBorder="1" applyAlignment="1">
      <alignment wrapText="1"/>
    </xf>
    <xf numFmtId="0" fontId="25" fillId="0" borderId="33" xfId="2" applyFont="1" applyBorder="1" applyAlignment="1">
      <alignment horizontal="center" vertical="center" wrapText="1"/>
    </xf>
    <xf numFmtId="0" fontId="25" fillId="0" borderId="7" xfId="2" applyFont="1" applyBorder="1" applyAlignment="1">
      <alignment horizontal="justify" vertical="center"/>
    </xf>
    <xf numFmtId="0" fontId="63" fillId="0" borderId="8" xfId="2" applyFont="1" applyFill="1" applyBorder="1" applyAlignment="1">
      <alignment horizontal="center" vertical="center"/>
    </xf>
    <xf numFmtId="0" fontId="63" fillId="0" borderId="9" xfId="2" applyFont="1" applyFill="1" applyBorder="1" applyAlignment="1">
      <alignment horizontal="center" vertical="center"/>
    </xf>
    <xf numFmtId="169" fontId="63" fillId="0" borderId="7" xfId="2" applyNumberFormat="1" applyFont="1" applyFill="1" applyBorder="1" applyAlignment="1">
      <alignment horizontal="center" vertical="center"/>
    </xf>
    <xf numFmtId="0" fontId="64" fillId="0" borderId="33" xfId="2" applyFont="1" applyBorder="1" applyAlignment="1">
      <alignment horizontal="center" vertical="center" wrapText="1"/>
    </xf>
    <xf numFmtId="0" fontId="25" fillId="0" borderId="0" xfId="2" applyFont="1" applyFill="1" applyBorder="1" applyAlignment="1">
      <alignment horizontal="justify" vertical="center" wrapText="1"/>
    </xf>
    <xf numFmtId="0" fontId="63" fillId="0" borderId="74" xfId="2" applyFont="1" applyFill="1" applyBorder="1" applyAlignment="1">
      <alignment horizontal="center" vertical="center" wrapText="1"/>
    </xf>
    <xf numFmtId="0" fontId="63" fillId="0" borderId="0" xfId="2" applyFont="1" applyFill="1" applyBorder="1" applyAlignment="1">
      <alignment horizontal="center" vertical="center" wrapText="1"/>
    </xf>
    <xf numFmtId="0" fontId="63" fillId="0" borderId="75" xfId="2" applyNumberFormat="1" applyFont="1" applyFill="1" applyBorder="1" applyAlignment="1">
      <alignment horizontal="center" vertical="center" wrapText="1"/>
    </xf>
    <xf numFmtId="0" fontId="63" fillId="0" borderId="76" xfId="2" applyNumberFormat="1" applyFont="1" applyFill="1" applyBorder="1" applyAlignment="1">
      <alignment horizontal="center" vertical="center" wrapText="1"/>
    </xf>
    <xf numFmtId="168" fontId="63" fillId="0" borderId="48" xfId="2" applyNumberFormat="1" applyFont="1" applyFill="1" applyBorder="1" applyAlignment="1">
      <alignment horizontal="center" vertical="center"/>
    </xf>
    <xf numFmtId="0" fontId="63" fillId="0" borderId="75" xfId="2" applyFont="1" applyFill="1" applyBorder="1" applyAlignment="1">
      <alignment horizontal="center" vertical="center" wrapText="1"/>
    </xf>
    <xf numFmtId="0" fontId="63" fillId="0" borderId="76" xfId="2" applyFont="1" applyFill="1" applyBorder="1" applyAlignment="1">
      <alignment horizontal="center" vertical="center" wrapText="1"/>
    </xf>
    <xf numFmtId="0" fontId="63" fillId="0" borderId="82" xfId="2" applyFont="1" applyFill="1" applyBorder="1" applyAlignment="1">
      <alignment horizontal="center" vertical="center" wrapText="1"/>
    </xf>
    <xf numFmtId="0" fontId="63" fillId="0" borderId="83" xfId="2" applyFont="1" applyFill="1" applyBorder="1" applyAlignment="1">
      <alignment horizontal="center" vertical="center" wrapText="1"/>
    </xf>
    <xf numFmtId="0" fontId="63" fillId="0" borderId="84" xfId="2" applyFont="1" applyFill="1" applyBorder="1" applyAlignment="1">
      <alignment horizontal="center" vertical="center" wrapText="1"/>
    </xf>
    <xf numFmtId="9" fontId="63" fillId="0" borderId="75" xfId="2" applyNumberFormat="1" applyFont="1" applyFill="1" applyBorder="1" applyAlignment="1">
      <alignment horizontal="center" vertical="center" wrapText="1"/>
    </xf>
    <xf numFmtId="9" fontId="63" fillId="0" borderId="0" xfId="2" applyNumberFormat="1" applyFont="1" applyFill="1" applyBorder="1" applyAlignment="1">
      <alignment horizontal="center" vertical="center" wrapText="1"/>
    </xf>
    <xf numFmtId="165" fontId="63" fillId="0" borderId="0" xfId="16" applyNumberFormat="1" applyFont="1" applyFill="1" applyBorder="1" applyAlignment="1">
      <alignment horizontal="center"/>
    </xf>
    <xf numFmtId="0" fontId="31" fillId="18" borderId="10" xfId="2" applyFont="1" applyFill="1" applyBorder="1" applyAlignment="1">
      <alignment horizontal="center" vertical="center" wrapText="1"/>
    </xf>
    <xf numFmtId="0" fontId="31" fillId="18" borderId="9" xfId="2" applyFont="1" applyFill="1" applyBorder="1" applyAlignment="1">
      <alignment horizontal="center" vertical="center" wrapText="1"/>
    </xf>
    <xf numFmtId="9" fontId="10" fillId="0" borderId="10" xfId="2" applyNumberFormat="1" applyFont="1" applyFill="1" applyBorder="1" applyAlignment="1">
      <alignment horizontal="center" vertical="center"/>
    </xf>
    <xf numFmtId="9" fontId="10" fillId="0" borderId="9" xfId="2" applyNumberFormat="1" applyFont="1" applyFill="1" applyBorder="1" applyAlignment="1">
      <alignment horizontal="center" vertical="center"/>
    </xf>
    <xf numFmtId="9" fontId="10" fillId="0" borderId="10" xfId="2" applyNumberFormat="1" applyFont="1" applyFill="1" applyBorder="1" applyAlignment="1">
      <alignment horizontal="center" vertical="center" wrapText="1"/>
    </xf>
    <xf numFmtId="9" fontId="10" fillId="0" borderId="9" xfId="2" applyNumberFormat="1" applyFont="1" applyFill="1" applyBorder="1" applyAlignment="1">
      <alignment horizontal="center" vertical="center" wrapText="1"/>
    </xf>
    <xf numFmtId="9" fontId="10" fillId="0" borderId="16" xfId="2" applyNumberFormat="1" applyFont="1" applyFill="1" applyBorder="1" applyAlignment="1">
      <alignment horizontal="center" vertical="center" wrapText="1"/>
    </xf>
    <xf numFmtId="0" fontId="25" fillId="0" borderId="0" xfId="2" applyFont="1" applyBorder="1" applyAlignment="1">
      <alignment vertical="center" wrapText="1"/>
    </xf>
    <xf numFmtId="0" fontId="67" fillId="0" borderId="72" xfId="2" applyFont="1" applyBorder="1" applyAlignment="1">
      <alignment horizontal="center" vertical="center" wrapText="1"/>
    </xf>
    <xf numFmtId="0" fontId="25" fillId="0" borderId="7" xfId="2" applyFont="1" applyBorder="1" applyAlignment="1">
      <alignment horizontal="left"/>
    </xf>
    <xf numFmtId="0" fontId="63" fillId="0" borderId="7" xfId="2" applyFont="1" applyBorder="1" applyAlignment="1">
      <alignment horizontal="left" vertical="center" wrapText="1"/>
    </xf>
    <xf numFmtId="0" fontId="67" fillId="0" borderId="0" xfId="2" applyFont="1" applyBorder="1" applyAlignment="1">
      <alignment horizontal="center" vertical="center" wrapText="1"/>
    </xf>
    <xf numFmtId="0" fontId="17" fillId="0" borderId="7" xfId="0" applyFont="1" applyFill="1" applyBorder="1" applyAlignment="1">
      <alignment vertical="top" wrapText="1"/>
    </xf>
    <xf numFmtId="0" fontId="13" fillId="0" borderId="7" xfId="0" applyFont="1" applyBorder="1" applyAlignment="1">
      <alignment horizontal="left" vertical="top" wrapText="1"/>
    </xf>
    <xf numFmtId="9" fontId="0" fillId="0" borderId="7" xfId="0" applyNumberFormat="1" applyBorder="1" applyAlignment="1">
      <alignment horizontal="center" vertical="center"/>
    </xf>
    <xf numFmtId="0" fontId="36" fillId="0" borderId="7" xfId="0" applyFont="1" applyBorder="1" applyAlignment="1">
      <alignment vertical="center" wrapText="1"/>
    </xf>
    <xf numFmtId="0" fontId="37" fillId="0" borderId="7" xfId="0" applyFont="1" applyBorder="1" applyAlignment="1">
      <alignment vertical="center" wrapText="1"/>
    </xf>
    <xf numFmtId="0" fontId="17" fillId="0" borderId="7" xfId="0" applyFont="1" applyBorder="1" applyAlignment="1">
      <alignment vertical="center" wrapText="1"/>
    </xf>
    <xf numFmtId="0" fontId="17" fillId="0" borderId="7" xfId="0" applyFont="1" applyFill="1" applyBorder="1" applyAlignment="1">
      <alignment vertical="center" wrapText="1"/>
    </xf>
    <xf numFmtId="0" fontId="20" fillId="0" borderId="7" xfId="0" applyFont="1" applyBorder="1" applyAlignment="1">
      <alignment vertical="center" wrapText="1"/>
    </xf>
    <xf numFmtId="0" fontId="5" fillId="0" borderId="0" xfId="0" applyFont="1" applyFill="1" applyBorder="1" applyAlignment="1">
      <alignment horizontal="center" wrapText="1"/>
    </xf>
    <xf numFmtId="0" fontId="7"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57" fillId="0" borderId="0" xfId="9" applyFont="1" applyFill="1" applyBorder="1" applyAlignment="1">
      <alignment horizontal="center" vertical="center"/>
    </xf>
    <xf numFmtId="0" fontId="47" fillId="11" borderId="7" xfId="9" applyFont="1" applyFill="1" applyBorder="1" applyAlignment="1">
      <alignment horizontal="center"/>
    </xf>
    <xf numFmtId="0" fontId="47" fillId="11" borderId="7" xfId="9" applyFont="1" applyFill="1" applyBorder="1" applyAlignment="1">
      <alignment horizontal="center" vertical="center"/>
    </xf>
    <xf numFmtId="0" fontId="49" fillId="11" borderId="7" xfId="9" applyFont="1" applyFill="1" applyBorder="1" applyAlignment="1">
      <alignment horizontal="center" vertical="center" wrapText="1"/>
    </xf>
    <xf numFmtId="1" fontId="49" fillId="11" borderId="7" xfId="9" applyNumberFormat="1" applyFont="1" applyFill="1" applyBorder="1" applyAlignment="1">
      <alignment horizontal="center" vertical="center" wrapText="1"/>
    </xf>
    <xf numFmtId="0" fontId="49" fillId="11" borderId="7" xfId="9" applyFont="1" applyFill="1" applyBorder="1" applyAlignment="1">
      <alignment horizontal="center" vertical="center"/>
    </xf>
    <xf numFmtId="0" fontId="49" fillId="11" borderId="7" xfId="9" applyFont="1" applyFill="1" applyBorder="1" applyAlignment="1">
      <alignment horizontal="center"/>
    </xf>
    <xf numFmtId="167" fontId="48" fillId="2" borderId="0" xfId="10" applyFont="1" applyFill="1" applyBorder="1" applyAlignment="1">
      <alignment horizontal="center" vertical="center"/>
    </xf>
    <xf numFmtId="0" fontId="56" fillId="0" borderId="0" xfId="9" applyFont="1" applyFill="1" applyBorder="1" applyAlignment="1">
      <alignment horizontal="center" vertical="center"/>
    </xf>
    <xf numFmtId="0" fontId="21" fillId="0" borderId="16" xfId="1" applyFont="1" applyBorder="1" applyAlignment="1">
      <alignment horizontal="left" vertical="center" wrapText="1"/>
    </xf>
    <xf numFmtId="0" fontId="21" fillId="0" borderId="33" xfId="1" applyFont="1" applyBorder="1" applyAlignment="1">
      <alignment horizontal="left" vertical="center" wrapText="1"/>
    </xf>
    <xf numFmtId="0" fontId="21" fillId="0" borderId="16" xfId="1" applyFont="1" applyBorder="1" applyAlignment="1">
      <alignment horizontal="center" vertical="center" wrapText="1"/>
    </xf>
    <xf numFmtId="0" fontId="21" fillId="0" borderId="33" xfId="1" applyFont="1" applyBorder="1" applyAlignment="1">
      <alignment horizontal="center" vertical="center" wrapText="1"/>
    </xf>
    <xf numFmtId="0" fontId="21" fillId="0" borderId="16" xfId="1" applyFont="1" applyBorder="1" applyAlignment="1">
      <alignment horizontal="center" vertical="center"/>
    </xf>
    <xf numFmtId="0" fontId="21" fillId="0" borderId="33" xfId="1" applyFont="1" applyBorder="1" applyAlignment="1">
      <alignment horizontal="center" vertical="center"/>
    </xf>
    <xf numFmtId="0" fontId="9" fillId="5" borderId="34" xfId="1" applyFont="1" applyFill="1" applyBorder="1" applyAlignment="1">
      <alignment horizontal="center" vertical="center"/>
    </xf>
    <xf numFmtId="0" fontId="9" fillId="5" borderId="5" xfId="1" applyFont="1" applyFill="1" applyBorder="1" applyAlignment="1">
      <alignment horizontal="center" vertical="center"/>
    </xf>
    <xf numFmtId="0" fontId="9" fillId="5" borderId="35" xfId="1" applyFont="1" applyFill="1" applyBorder="1" applyAlignment="1">
      <alignment horizontal="center" vertical="center"/>
    </xf>
    <xf numFmtId="0" fontId="23" fillId="0" borderId="0" xfId="1" applyFont="1" applyAlignment="1">
      <alignment horizontal="center"/>
    </xf>
    <xf numFmtId="0" fontId="4" fillId="0" borderId="0" xfId="1" applyBorder="1" applyAlignment="1">
      <alignment horizontal="center"/>
    </xf>
    <xf numFmtId="0" fontId="9" fillId="5" borderId="2" xfId="1" applyFont="1" applyFill="1" applyBorder="1" applyAlignment="1">
      <alignment horizontal="center"/>
    </xf>
    <xf numFmtId="0" fontId="9" fillId="5" borderId="3" xfId="1" applyFont="1" applyFill="1" applyBorder="1" applyAlignment="1">
      <alignment horizontal="center"/>
    </xf>
    <xf numFmtId="0" fontId="9" fillId="5" borderId="4" xfId="1" applyFont="1" applyFill="1" applyBorder="1" applyAlignment="1">
      <alignment horizontal="center"/>
    </xf>
    <xf numFmtId="0" fontId="9" fillId="5" borderId="23" xfId="1" applyFont="1" applyFill="1" applyBorder="1" applyAlignment="1">
      <alignment horizontal="center" vertical="center"/>
    </xf>
    <xf numFmtId="0" fontId="9" fillId="5" borderId="12" xfId="1" applyFont="1" applyFill="1" applyBorder="1" applyAlignment="1">
      <alignment horizontal="center" vertical="center"/>
    </xf>
    <xf numFmtId="0" fontId="9" fillId="5" borderId="17" xfId="1" applyFont="1" applyFill="1" applyBorder="1" applyAlignment="1">
      <alignment horizontal="center" vertical="center"/>
    </xf>
    <xf numFmtId="0" fontId="9" fillId="5" borderId="2" xfId="1" applyFont="1" applyFill="1" applyBorder="1" applyAlignment="1">
      <alignment horizontal="center" vertical="center"/>
    </xf>
    <xf numFmtId="0" fontId="9" fillId="5" borderId="3" xfId="1" applyFont="1" applyFill="1" applyBorder="1" applyAlignment="1">
      <alignment horizontal="center" vertical="center"/>
    </xf>
    <xf numFmtId="0" fontId="9" fillId="5" borderId="4" xfId="1" applyFont="1" applyFill="1" applyBorder="1" applyAlignment="1">
      <alignment horizontal="center" vertical="center"/>
    </xf>
    <xf numFmtId="0" fontId="24" fillId="5" borderId="39" xfId="1" applyFont="1" applyFill="1" applyBorder="1" applyAlignment="1">
      <alignment horizontal="center" vertical="center" textRotation="90" wrapText="1"/>
    </xf>
    <xf numFmtId="0" fontId="24" fillId="5" borderId="29" xfId="1" applyFont="1" applyFill="1" applyBorder="1" applyAlignment="1">
      <alignment horizontal="center" vertical="center" textRotation="90" wrapText="1"/>
    </xf>
    <xf numFmtId="0" fontId="9" fillId="5" borderId="30" xfId="1" applyFont="1" applyFill="1" applyBorder="1" applyAlignment="1">
      <alignment horizontal="center" vertical="center"/>
    </xf>
    <xf numFmtId="0" fontId="9" fillId="5" borderId="32" xfId="1" applyFont="1" applyFill="1" applyBorder="1" applyAlignment="1">
      <alignment horizontal="center" vertical="center" textRotation="90"/>
    </xf>
    <xf numFmtId="0" fontId="9" fillId="5" borderId="36" xfId="1" applyFont="1" applyFill="1" applyBorder="1" applyAlignment="1">
      <alignment horizontal="center" vertical="center" textRotation="90"/>
    </xf>
    <xf numFmtId="0" fontId="24" fillId="5" borderId="13" xfId="1" applyFont="1" applyFill="1" applyBorder="1" applyAlignment="1">
      <alignment horizontal="center" vertical="center" textRotation="90" wrapText="1"/>
    </xf>
    <xf numFmtId="0" fontId="24" fillId="5" borderId="22" xfId="1" applyFont="1" applyFill="1" applyBorder="1" applyAlignment="1">
      <alignment horizontal="center" vertical="center" textRotation="90" wrapText="1"/>
    </xf>
    <xf numFmtId="0" fontId="9" fillId="5" borderId="33" xfId="1" applyFont="1" applyFill="1" applyBorder="1" applyAlignment="1">
      <alignment horizontal="center" vertical="center"/>
    </xf>
    <xf numFmtId="0" fontId="9" fillId="5" borderId="40" xfId="1" applyFont="1" applyFill="1" applyBorder="1" applyAlignment="1">
      <alignment horizontal="center" vertical="center"/>
    </xf>
    <xf numFmtId="0" fontId="12" fillId="2" borderId="47" xfId="2" applyFont="1" applyFill="1" applyBorder="1" applyAlignment="1">
      <alignment horizontal="justify" vertical="center"/>
    </xf>
    <xf numFmtId="0" fontId="12" fillId="2" borderId="9" xfId="2" applyFont="1" applyFill="1" applyBorder="1" applyAlignment="1">
      <alignment horizontal="justify" vertical="center"/>
    </xf>
    <xf numFmtId="0" fontId="12" fillId="2" borderId="48" xfId="2" applyFont="1" applyFill="1" applyBorder="1" applyAlignment="1">
      <alignment horizontal="justify" vertical="center"/>
    </xf>
    <xf numFmtId="0" fontId="12" fillId="2" borderId="47" xfId="2" applyFont="1" applyFill="1" applyBorder="1" applyAlignment="1">
      <alignment horizontal="left" vertical="center" wrapText="1"/>
    </xf>
    <xf numFmtId="0" fontId="12" fillId="2" borderId="9" xfId="2" applyFont="1" applyFill="1" applyBorder="1" applyAlignment="1">
      <alignment horizontal="left" vertical="center"/>
    </xf>
    <xf numFmtId="0" fontId="12" fillId="2" borderId="9"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2" fillId="2" borderId="10" xfId="2" applyFont="1" applyFill="1" applyBorder="1" applyAlignment="1">
      <alignment horizontal="left" vertical="center" wrapText="1"/>
    </xf>
    <xf numFmtId="0" fontId="12" fillId="0" borderId="31" xfId="2" applyFont="1" applyBorder="1" applyAlignment="1">
      <alignment horizontal="center"/>
    </xf>
    <xf numFmtId="0" fontId="12" fillId="0" borderId="28" xfId="2" applyFont="1" applyBorder="1" applyAlignment="1">
      <alignment horizontal="center"/>
    </xf>
    <xf numFmtId="0" fontId="12" fillId="0" borderId="42" xfId="2" applyFont="1" applyBorder="1" applyAlignment="1">
      <alignment horizontal="center"/>
    </xf>
    <xf numFmtId="0" fontId="12" fillId="0" borderId="43" xfId="2" applyFont="1" applyBorder="1" applyAlignment="1">
      <alignment horizontal="center"/>
    </xf>
    <xf numFmtId="0" fontId="12" fillId="0" borderId="34" xfId="2" applyFont="1" applyBorder="1" applyAlignment="1">
      <alignment horizontal="center"/>
    </xf>
    <xf numFmtId="0" fontId="12" fillId="0" borderId="35" xfId="2" applyFont="1" applyBorder="1" applyAlignment="1">
      <alignment horizontal="center"/>
    </xf>
    <xf numFmtId="0" fontId="45" fillId="6" borderId="31" xfId="2" applyFont="1" applyFill="1" applyBorder="1" applyAlignment="1">
      <alignment horizontal="center" vertical="center" wrapText="1"/>
    </xf>
    <xf numFmtId="0" fontId="45" fillId="6" borderId="6" xfId="2" applyFont="1" applyFill="1" applyBorder="1" applyAlignment="1">
      <alignment horizontal="center" vertical="center" wrapText="1"/>
    </xf>
    <xf numFmtId="0" fontId="45" fillId="6" borderId="28" xfId="2" applyFont="1" applyFill="1" applyBorder="1" applyAlignment="1">
      <alignment horizontal="center" vertical="center" wrapText="1"/>
    </xf>
    <xf numFmtId="0" fontId="45" fillId="6" borderId="42" xfId="2" applyFont="1" applyFill="1" applyBorder="1" applyAlignment="1">
      <alignment horizontal="center" vertical="center" wrapText="1"/>
    </xf>
    <xf numFmtId="0" fontId="45" fillId="6" borderId="0" xfId="2" applyFont="1" applyFill="1" applyBorder="1" applyAlignment="1">
      <alignment horizontal="center" vertical="center" wrapText="1"/>
    </xf>
    <xf numFmtId="0" fontId="45" fillId="6" borderId="43" xfId="2" applyFont="1" applyFill="1" applyBorder="1" applyAlignment="1">
      <alignment horizontal="center" vertical="center" wrapText="1"/>
    </xf>
    <xf numFmtId="0" fontId="45" fillId="6" borderId="34" xfId="2" applyFont="1" applyFill="1" applyBorder="1" applyAlignment="1">
      <alignment horizontal="center" vertical="center" wrapText="1"/>
    </xf>
    <xf numFmtId="0" fontId="45" fillId="6" borderId="5" xfId="2" applyFont="1" applyFill="1" applyBorder="1" applyAlignment="1">
      <alignment horizontal="center" vertical="center" wrapText="1"/>
    </xf>
    <xf numFmtId="0" fontId="45" fillId="6" borderId="35" xfId="2" applyFont="1" applyFill="1" applyBorder="1" applyAlignment="1">
      <alignment horizontal="center" vertical="center" wrapText="1"/>
    </xf>
    <xf numFmtId="0" fontId="29" fillId="6" borderId="2" xfId="2" applyFont="1" applyFill="1" applyBorder="1" applyAlignment="1">
      <alignment horizontal="center" vertical="center" wrapText="1"/>
    </xf>
    <xf numFmtId="0" fontId="29" fillId="6" borderId="3" xfId="2" applyFont="1" applyFill="1" applyBorder="1" applyAlignment="1">
      <alignment horizontal="center" vertical="center"/>
    </xf>
    <xf numFmtId="0" fontId="29" fillId="6" borderId="28" xfId="2" applyFont="1" applyFill="1" applyBorder="1" applyAlignment="1">
      <alignment horizontal="center" vertical="center"/>
    </xf>
    <xf numFmtId="0" fontId="29" fillId="0" borderId="31" xfId="2" applyFont="1" applyBorder="1" applyAlignment="1">
      <alignment horizontal="justify" vertical="top"/>
    </xf>
    <xf numFmtId="0" fontId="29" fillId="0" borderId="6" xfId="2" applyFont="1" applyBorder="1" applyAlignment="1">
      <alignment horizontal="justify" vertical="top"/>
    </xf>
    <xf numFmtId="0" fontId="29" fillId="0" borderId="28" xfId="2" applyFont="1" applyBorder="1" applyAlignment="1">
      <alignment horizontal="justify" vertical="top"/>
    </xf>
    <xf numFmtId="0" fontId="29" fillId="0" borderId="42" xfId="2" applyFont="1" applyBorder="1" applyAlignment="1">
      <alignment horizontal="justify" vertical="top"/>
    </xf>
    <xf numFmtId="0" fontId="29" fillId="0" borderId="0" xfId="2" applyFont="1" applyBorder="1" applyAlignment="1">
      <alignment horizontal="justify" vertical="top"/>
    </xf>
    <xf numFmtId="0" fontId="29" fillId="0" borderId="43" xfId="2" applyFont="1" applyBorder="1" applyAlignment="1">
      <alignment horizontal="justify" vertical="top"/>
    </xf>
    <xf numFmtId="0" fontId="30" fillId="0" borderId="2" xfId="2" applyFont="1" applyBorder="1" applyAlignment="1">
      <alignment horizontal="center"/>
    </xf>
    <xf numFmtId="0" fontId="30" fillId="0" borderId="3" xfId="2" applyFont="1" applyBorder="1" applyAlignment="1">
      <alignment horizontal="center"/>
    </xf>
    <xf numFmtId="0" fontId="30" fillId="0" borderId="4" xfId="2" applyFont="1" applyBorder="1" applyAlignment="1">
      <alignment horizontal="center"/>
    </xf>
    <xf numFmtId="0" fontId="28" fillId="0" borderId="6" xfId="2" applyFont="1" applyBorder="1" applyAlignment="1">
      <alignment horizontal="center"/>
    </xf>
    <xf numFmtId="0" fontId="28" fillId="0" borderId="46" xfId="2" applyFont="1" applyBorder="1" applyAlignment="1">
      <alignment horizontal="center"/>
    </xf>
    <xf numFmtId="0" fontId="28" fillId="0" borderId="7" xfId="2" applyFont="1" applyBorder="1" applyAlignment="1">
      <alignment horizontal="center"/>
    </xf>
    <xf numFmtId="0" fontId="12" fillId="2" borderId="47" xfId="2" applyFont="1" applyFill="1" applyBorder="1" applyAlignment="1">
      <alignment horizontal="justify" vertical="top"/>
    </xf>
    <xf numFmtId="0" fontId="12" fillId="2" borderId="9" xfId="2" applyFont="1" applyFill="1" applyBorder="1" applyAlignment="1">
      <alignment horizontal="justify" vertical="top"/>
    </xf>
    <xf numFmtId="0" fontId="12" fillId="2" borderId="48" xfId="2" applyFont="1" applyFill="1" applyBorder="1" applyAlignment="1">
      <alignment horizontal="justify" vertical="top"/>
    </xf>
    <xf numFmtId="0" fontId="12" fillId="2" borderId="47" xfId="2" applyFont="1" applyFill="1" applyBorder="1" applyAlignment="1">
      <alignment horizontal="left" vertical="top" wrapText="1"/>
    </xf>
    <xf numFmtId="0" fontId="12" fillId="2" borderId="48" xfId="2" applyFont="1" applyFill="1" applyBorder="1" applyAlignment="1">
      <alignment horizontal="left" vertical="top" wrapText="1"/>
    </xf>
    <xf numFmtId="0" fontId="12" fillId="2" borderId="53" xfId="2" applyFont="1" applyFill="1" applyBorder="1" applyAlignment="1">
      <alignment horizontal="justify" vertical="top"/>
    </xf>
    <xf numFmtId="0" fontId="12" fillId="2" borderId="54" xfId="2" applyFont="1" applyFill="1" applyBorder="1" applyAlignment="1">
      <alignment horizontal="justify" vertical="top"/>
    </xf>
    <xf numFmtId="0" fontId="12" fillId="2" borderId="55" xfId="2" applyFont="1" applyFill="1" applyBorder="1" applyAlignment="1">
      <alignment horizontal="justify" vertical="top"/>
    </xf>
    <xf numFmtId="0" fontId="12" fillId="2" borderId="53" xfId="2" applyFont="1" applyFill="1" applyBorder="1" applyAlignment="1">
      <alignment horizontal="left" wrapText="1"/>
    </xf>
    <xf numFmtId="0" fontId="12" fillId="2" borderId="55" xfId="2" applyFont="1" applyFill="1" applyBorder="1" applyAlignment="1">
      <alignment horizontal="left" wrapText="1"/>
    </xf>
    <xf numFmtId="0" fontId="12" fillId="2" borderId="68" xfId="2" applyFont="1" applyFill="1" applyBorder="1" applyAlignment="1">
      <alignment horizontal="justify" vertical="center"/>
    </xf>
    <xf numFmtId="0" fontId="12" fillId="2" borderId="69" xfId="2" applyFont="1" applyFill="1" applyBorder="1" applyAlignment="1">
      <alignment horizontal="justify" vertical="center"/>
    </xf>
    <xf numFmtId="0" fontId="12" fillId="2" borderId="70" xfId="2" applyFont="1" applyFill="1" applyBorder="1" applyAlignment="1">
      <alignment horizontal="justify" vertical="center"/>
    </xf>
    <xf numFmtId="0" fontId="12" fillId="2" borderId="68" xfId="2" applyFont="1" applyFill="1" applyBorder="1" applyAlignment="1">
      <alignment horizontal="left" vertical="center" wrapText="1"/>
    </xf>
    <xf numFmtId="0" fontId="12" fillId="2" borderId="70" xfId="2" applyFont="1" applyFill="1" applyBorder="1" applyAlignment="1">
      <alignment horizontal="left" vertical="center" wrapText="1"/>
    </xf>
    <xf numFmtId="0" fontId="12" fillId="6" borderId="31" xfId="2" applyFont="1" applyFill="1" applyBorder="1" applyAlignment="1">
      <alignment horizontal="center"/>
    </xf>
    <xf numFmtId="0" fontId="12" fillId="6" borderId="28" xfId="2" applyFont="1" applyFill="1" applyBorder="1" applyAlignment="1">
      <alignment horizontal="center"/>
    </xf>
    <xf numFmtId="0" fontId="12" fillId="6" borderId="42" xfId="2" applyFont="1" applyFill="1" applyBorder="1" applyAlignment="1">
      <alignment horizontal="center"/>
    </xf>
    <xf numFmtId="0" fontId="12" fillId="6" borderId="43" xfId="2" applyFont="1" applyFill="1" applyBorder="1" applyAlignment="1">
      <alignment horizontal="center"/>
    </xf>
    <xf numFmtId="0" fontId="12" fillId="6" borderId="34" xfId="2" applyFont="1" applyFill="1" applyBorder="1" applyAlignment="1">
      <alignment horizontal="center"/>
    </xf>
    <xf numFmtId="0" fontId="12" fillId="6" borderId="35" xfId="2" applyFont="1" applyFill="1" applyBorder="1" applyAlignment="1">
      <alignment horizontal="center"/>
    </xf>
    <xf numFmtId="0" fontId="28" fillId="6" borderId="31" xfId="2" applyFont="1" applyFill="1" applyBorder="1" applyAlignment="1">
      <alignment horizontal="center" vertical="center" wrapText="1"/>
    </xf>
    <xf numFmtId="0" fontId="28" fillId="6" borderId="6" xfId="2" applyFont="1" applyFill="1" applyBorder="1" applyAlignment="1">
      <alignment horizontal="center" vertical="center" wrapText="1"/>
    </xf>
    <xf numFmtId="0" fontId="28" fillId="6" borderId="28" xfId="2" applyFont="1" applyFill="1" applyBorder="1" applyAlignment="1">
      <alignment horizontal="center" vertical="center" wrapText="1"/>
    </xf>
    <xf numFmtId="0" fontId="28" fillId="6" borderId="42" xfId="2" applyFont="1" applyFill="1" applyBorder="1" applyAlignment="1">
      <alignment horizontal="center" vertical="center" wrapText="1"/>
    </xf>
    <xf numFmtId="0" fontId="28" fillId="6" borderId="0" xfId="2" applyFont="1" applyFill="1" applyBorder="1" applyAlignment="1">
      <alignment horizontal="center" vertical="center" wrapText="1"/>
    </xf>
    <xf numFmtId="0" fontId="28" fillId="6" borderId="43" xfId="2" applyFont="1" applyFill="1" applyBorder="1" applyAlignment="1">
      <alignment horizontal="center" vertical="center" wrapText="1"/>
    </xf>
    <xf numFmtId="0" fontId="28" fillId="6" borderId="34" xfId="2" applyFont="1" applyFill="1" applyBorder="1" applyAlignment="1">
      <alignment horizontal="center" vertical="center" wrapText="1"/>
    </xf>
    <xf numFmtId="0" fontId="28" fillId="6" borderId="5" xfId="2" applyFont="1" applyFill="1" applyBorder="1" applyAlignment="1">
      <alignment horizontal="center" vertical="center" wrapText="1"/>
    </xf>
    <xf numFmtId="0" fontId="28" fillId="6" borderId="35" xfId="2" applyFont="1" applyFill="1" applyBorder="1" applyAlignment="1">
      <alignment horizontal="center" vertical="center" wrapText="1"/>
    </xf>
    <xf numFmtId="0" fontId="29" fillId="6" borderId="34" xfId="2" applyFont="1" applyFill="1" applyBorder="1" applyAlignment="1">
      <alignment horizontal="center" vertical="center" wrapText="1"/>
    </xf>
    <xf numFmtId="0" fontId="29" fillId="6" borderId="5" xfId="2" applyFont="1" applyFill="1" applyBorder="1" applyAlignment="1">
      <alignment horizontal="center" vertical="center"/>
    </xf>
    <xf numFmtId="0" fontId="29" fillId="6" borderId="35" xfId="2" applyFont="1" applyFill="1" applyBorder="1" applyAlignment="1">
      <alignment horizontal="center" vertical="center"/>
    </xf>
    <xf numFmtId="0" fontId="29" fillId="6" borderId="31" xfId="2" applyFont="1" applyFill="1" applyBorder="1" applyAlignment="1">
      <alignment horizontal="justify" vertical="center"/>
    </xf>
    <xf numFmtId="0" fontId="29" fillId="6" borderId="6" xfId="2" applyFont="1" applyFill="1" applyBorder="1" applyAlignment="1">
      <alignment horizontal="justify" vertical="center"/>
    </xf>
    <xf numFmtId="0" fontId="29" fillId="6" borderId="28" xfId="2" applyFont="1" applyFill="1" applyBorder="1" applyAlignment="1">
      <alignment horizontal="justify" vertical="center"/>
    </xf>
    <xf numFmtId="0" fontId="29" fillId="6" borderId="34" xfId="2" applyFont="1" applyFill="1" applyBorder="1" applyAlignment="1">
      <alignment horizontal="justify" vertical="center"/>
    </xf>
    <xf numFmtId="0" fontId="29" fillId="6" borderId="5" xfId="2" applyFont="1" applyFill="1" applyBorder="1" applyAlignment="1">
      <alignment horizontal="justify" vertical="center"/>
    </xf>
    <xf numFmtId="0" fontId="29" fillId="6" borderId="35" xfId="2" applyFont="1" applyFill="1" applyBorder="1" applyAlignment="1">
      <alignment horizontal="justify" vertical="center"/>
    </xf>
    <xf numFmtId="0" fontId="12" fillId="6" borderId="2" xfId="2" applyFont="1" applyFill="1" applyBorder="1" applyAlignment="1">
      <alignment horizontal="center"/>
    </xf>
    <xf numFmtId="0" fontId="12" fillId="6" borderId="3" xfId="2" applyFont="1" applyFill="1" applyBorder="1" applyAlignment="1">
      <alignment horizontal="center"/>
    </xf>
    <xf numFmtId="0" fontId="12" fillId="6" borderId="4" xfId="2" applyFont="1" applyFill="1" applyBorder="1" applyAlignment="1">
      <alignment horizontal="center"/>
    </xf>
    <xf numFmtId="0" fontId="28" fillId="6" borderId="6" xfId="2" applyFont="1" applyFill="1" applyBorder="1" applyAlignment="1">
      <alignment horizontal="center"/>
    </xf>
    <xf numFmtId="0" fontId="28" fillId="6" borderId="28" xfId="2" applyFont="1" applyFill="1" applyBorder="1" applyAlignment="1">
      <alignment horizontal="center"/>
    </xf>
    <xf numFmtId="0" fontId="28" fillId="6" borderId="5" xfId="2" applyFont="1" applyFill="1" applyBorder="1" applyAlignment="1">
      <alignment horizontal="center"/>
    </xf>
    <xf numFmtId="0" fontId="28" fillId="6" borderId="35" xfId="2" applyFont="1" applyFill="1" applyBorder="1" applyAlignment="1">
      <alignment horizontal="center"/>
    </xf>
    <xf numFmtId="0" fontId="28" fillId="6" borderId="39" xfId="2" applyFont="1" applyFill="1" applyBorder="1" applyAlignment="1">
      <alignment horizontal="center"/>
    </xf>
    <xf numFmtId="0" fontId="28" fillId="6" borderId="29" xfId="2" applyFont="1" applyFill="1" applyBorder="1" applyAlignment="1">
      <alignment horizontal="center"/>
    </xf>
    <xf numFmtId="0" fontId="12" fillId="0" borderId="39" xfId="2" applyFont="1" applyBorder="1" applyAlignment="1">
      <alignment horizontal="center" vertical="center" textRotation="90" wrapText="1"/>
    </xf>
    <xf numFmtId="0" fontId="12" fillId="0" borderId="29" xfId="2" applyFont="1" applyBorder="1" applyAlignment="1">
      <alignment horizontal="center" vertical="center" textRotation="90" wrapText="1"/>
    </xf>
    <xf numFmtId="0" fontId="12" fillId="2" borderId="58" xfId="2" applyFont="1" applyFill="1" applyBorder="1" applyAlignment="1">
      <alignment horizontal="left" vertical="top" wrapText="1"/>
    </xf>
    <xf numFmtId="0" fontId="12" fillId="2" borderId="14" xfId="2" applyFont="1" applyFill="1" applyBorder="1" applyAlignment="1">
      <alignment horizontal="left" vertical="top" wrapText="1"/>
    </xf>
    <xf numFmtId="0" fontId="12" fillId="2" borderId="7" xfId="2" applyFont="1" applyFill="1" applyBorder="1" applyAlignment="1">
      <alignment horizontal="left" vertical="center" wrapText="1"/>
    </xf>
    <xf numFmtId="0" fontId="12" fillId="2" borderId="56" xfId="2" applyFont="1" applyFill="1" applyBorder="1" applyAlignment="1">
      <alignment horizontal="left" vertical="top" wrapText="1"/>
    </xf>
    <xf numFmtId="0" fontId="12" fillId="2" borderId="37" xfId="2" applyFont="1" applyFill="1" applyBorder="1" applyAlignment="1">
      <alignment horizontal="left" vertical="top" wrapText="1"/>
    </xf>
    <xf numFmtId="0" fontId="12" fillId="2" borderId="7" xfId="2" applyFont="1" applyFill="1" applyBorder="1" applyAlignment="1">
      <alignment horizontal="center" vertical="top" wrapText="1"/>
    </xf>
    <xf numFmtId="0" fontId="12" fillId="2" borderId="32" xfId="2" applyFont="1" applyFill="1" applyBorder="1" applyAlignment="1">
      <alignment horizontal="left" vertical="top" wrapText="1"/>
    </xf>
    <xf numFmtId="0" fontId="12" fillId="2" borderId="13" xfId="2" applyFont="1" applyFill="1" applyBorder="1" applyAlignment="1">
      <alignment horizontal="left" vertical="top" wrapText="1"/>
    </xf>
    <xf numFmtId="0" fontId="12" fillId="2" borderId="7" xfId="2" applyFont="1" applyFill="1" applyBorder="1" applyAlignment="1">
      <alignment horizontal="center" vertical="center" wrapText="1"/>
    </xf>
    <xf numFmtId="0" fontId="12" fillId="2" borderId="10" xfId="2" applyFont="1" applyFill="1" applyBorder="1" applyAlignment="1">
      <alignment horizontal="left" vertical="top" wrapText="1"/>
    </xf>
    <xf numFmtId="0" fontId="12" fillId="2" borderId="7" xfId="2" applyFont="1" applyFill="1" applyBorder="1" applyAlignment="1">
      <alignment horizontal="left" vertical="top" wrapText="1"/>
    </xf>
    <xf numFmtId="0" fontId="12" fillId="0" borderId="27" xfId="2" applyFont="1" applyBorder="1" applyAlignment="1">
      <alignment horizontal="left" vertical="top" wrapText="1"/>
    </xf>
    <xf numFmtId="0" fontId="12" fillId="0" borderId="16" xfId="2" applyFont="1" applyBorder="1" applyAlignment="1">
      <alignment horizontal="left" vertical="top" wrapText="1"/>
    </xf>
    <xf numFmtId="0" fontId="12" fillId="2" borderId="53" xfId="2" applyFont="1" applyFill="1" applyBorder="1" applyAlignment="1">
      <alignment horizontal="left" vertical="center" wrapText="1"/>
    </xf>
    <xf numFmtId="0" fontId="12" fillId="2" borderId="54" xfId="2" applyFont="1" applyFill="1" applyBorder="1" applyAlignment="1">
      <alignment horizontal="left" vertical="center" wrapText="1"/>
    </xf>
    <xf numFmtId="0" fontId="12" fillId="2" borderId="57" xfId="2" applyFont="1" applyFill="1" applyBorder="1" applyAlignment="1">
      <alignment horizontal="left" vertical="center" wrapText="1"/>
    </xf>
    <xf numFmtId="0" fontId="12" fillId="2" borderId="8" xfId="2" applyFont="1" applyFill="1" applyBorder="1" applyAlignment="1">
      <alignment horizontal="left" vertical="center" wrapText="1"/>
    </xf>
    <xf numFmtId="0" fontId="12" fillId="0" borderId="51" xfId="2" applyFont="1" applyBorder="1" applyAlignment="1">
      <alignment horizontal="center" vertical="center" textRotation="90" wrapText="1"/>
    </xf>
    <xf numFmtId="0" fontId="12" fillId="2" borderId="49" xfId="2" applyFont="1" applyFill="1" applyBorder="1" applyAlignment="1">
      <alignment horizontal="justify" vertical="top"/>
    </xf>
    <xf numFmtId="0" fontId="12" fillId="2" borderId="7" xfId="2" applyFont="1" applyFill="1" applyBorder="1" applyAlignment="1">
      <alignment horizontal="justify" vertical="top"/>
    </xf>
    <xf numFmtId="0" fontId="12" fillId="2" borderId="41" xfId="2" applyFont="1" applyFill="1" applyBorder="1" applyAlignment="1">
      <alignment horizontal="justify" vertical="top"/>
    </xf>
    <xf numFmtId="0" fontId="12" fillId="2" borderId="16" xfId="2" applyFont="1" applyFill="1" applyBorder="1" applyAlignment="1">
      <alignment horizontal="justify" vertical="top"/>
    </xf>
    <xf numFmtId="0" fontId="28" fillId="0" borderId="39" xfId="2" applyFont="1" applyBorder="1" applyAlignment="1">
      <alignment horizontal="center" vertical="center" textRotation="90"/>
    </xf>
    <xf numFmtId="0" fontId="28" fillId="0" borderId="51" xfId="2" applyFont="1" applyBorder="1" applyAlignment="1">
      <alignment horizontal="center" vertical="center" textRotation="90"/>
    </xf>
    <xf numFmtId="0" fontId="28" fillId="6" borderId="26" xfId="2" applyFont="1" applyFill="1" applyBorder="1" applyAlignment="1">
      <alignment horizontal="center" vertical="center" wrapText="1"/>
    </xf>
    <xf numFmtId="0" fontId="28" fillId="6" borderId="14" xfId="2" applyFont="1" applyFill="1" applyBorder="1" applyAlignment="1">
      <alignment horizontal="center" vertical="center"/>
    </xf>
    <xf numFmtId="0" fontId="28" fillId="6" borderId="10" xfId="2" applyFont="1" applyFill="1" applyBorder="1" applyAlignment="1">
      <alignment horizontal="center" vertical="center"/>
    </xf>
    <xf numFmtId="0" fontId="28" fillId="6" borderId="7" xfId="2" applyFont="1" applyFill="1" applyBorder="1" applyAlignment="1">
      <alignment horizontal="center" vertical="center"/>
    </xf>
    <xf numFmtId="0" fontId="28" fillId="6" borderId="57" xfId="2" applyFont="1" applyFill="1" applyBorder="1" applyAlignment="1">
      <alignment horizontal="center" vertical="center"/>
    </xf>
    <xf numFmtId="0" fontId="28" fillId="6" borderId="37" xfId="2" applyFont="1" applyFill="1" applyBorder="1" applyAlignment="1">
      <alignment horizontal="center" vertical="center"/>
    </xf>
    <xf numFmtId="0" fontId="28" fillId="6" borderId="31" xfId="2" applyFont="1" applyFill="1" applyBorder="1" applyAlignment="1">
      <alignment horizontal="center"/>
    </xf>
    <xf numFmtId="0" fontId="28" fillId="6" borderId="42" xfId="2" applyFont="1" applyFill="1" applyBorder="1" applyAlignment="1">
      <alignment horizontal="center"/>
    </xf>
    <xf numFmtId="0" fontId="28" fillId="6" borderId="0" xfId="2" applyFont="1" applyFill="1" applyBorder="1" applyAlignment="1">
      <alignment horizontal="center"/>
    </xf>
    <xf numFmtId="0" fontId="28" fillId="6" borderId="34" xfId="2" applyFont="1" applyFill="1" applyBorder="1" applyAlignment="1">
      <alignment horizontal="center"/>
    </xf>
    <xf numFmtId="0" fontId="29" fillId="6" borderId="2" xfId="2" applyFont="1" applyFill="1" applyBorder="1" applyAlignment="1">
      <alignment horizontal="center" vertical="center"/>
    </xf>
    <xf numFmtId="0" fontId="33" fillId="6" borderId="42" xfId="2" applyFont="1" applyFill="1" applyBorder="1" applyAlignment="1">
      <alignment horizontal="center" vertical="center"/>
    </xf>
    <xf numFmtId="0" fontId="33" fillId="6" borderId="0" xfId="2" applyFont="1" applyFill="1" applyBorder="1" applyAlignment="1">
      <alignment horizontal="center" vertical="center"/>
    </xf>
    <xf numFmtId="0" fontId="33" fillId="6" borderId="43" xfId="2" applyFont="1" applyFill="1" applyBorder="1" applyAlignment="1">
      <alignment horizontal="center" vertical="center"/>
    </xf>
    <xf numFmtId="0" fontId="12" fillId="0" borderId="2" xfId="2" applyFont="1" applyBorder="1" applyAlignment="1">
      <alignment horizontal="center"/>
    </xf>
    <xf numFmtId="0" fontId="12" fillId="0" borderId="3" xfId="2" applyFont="1" applyBorder="1" applyAlignment="1">
      <alignment horizontal="center"/>
    </xf>
    <xf numFmtId="0" fontId="12" fillId="0" borderId="4" xfId="2" applyFont="1" applyBorder="1" applyAlignment="1">
      <alignment horizontal="center"/>
    </xf>
    <xf numFmtId="0" fontId="28" fillId="0" borderId="7" xfId="2" applyFont="1" applyBorder="1" applyAlignment="1">
      <alignment horizontal="center" vertical="center"/>
    </xf>
    <xf numFmtId="0" fontId="12" fillId="2" borderId="2" xfId="2" applyFont="1" applyFill="1" applyBorder="1" applyAlignment="1">
      <alignment horizontal="left" vertical="center" wrapText="1"/>
    </xf>
    <xf numFmtId="0" fontId="12" fillId="2" borderId="3" xfId="2" applyFont="1" applyFill="1" applyBorder="1" applyAlignment="1">
      <alignment horizontal="left" vertical="center" wrapText="1"/>
    </xf>
    <xf numFmtId="0" fontId="12" fillId="2" borderId="23" xfId="2" applyFont="1" applyFill="1" applyBorder="1" applyAlignment="1">
      <alignment horizontal="left" vertical="center" wrapText="1"/>
    </xf>
    <xf numFmtId="0" fontId="28" fillId="0" borderId="7" xfId="2" applyFont="1" applyBorder="1" applyAlignment="1">
      <alignment horizontal="center" vertical="center" textRotation="90"/>
    </xf>
    <xf numFmtId="0" fontId="12" fillId="0" borderId="6" xfId="2" applyFont="1" applyBorder="1" applyAlignment="1">
      <alignment horizontal="center"/>
    </xf>
    <xf numFmtId="0" fontId="12" fillId="0" borderId="0" xfId="2" applyFont="1" applyBorder="1" applyAlignment="1">
      <alignment horizontal="center"/>
    </xf>
    <xf numFmtId="0" fontId="12" fillId="0" borderId="5" xfId="2" applyFont="1" applyBorder="1" applyAlignment="1">
      <alignment horizontal="center"/>
    </xf>
    <xf numFmtId="0" fontId="12" fillId="2" borderId="58" xfId="2" applyFont="1" applyFill="1" applyBorder="1" applyAlignment="1">
      <alignment horizontal="justify" vertical="center"/>
    </xf>
    <xf numFmtId="0" fontId="12" fillId="2" borderId="14" xfId="2" applyFont="1" applyFill="1" applyBorder="1" applyAlignment="1">
      <alignment horizontal="justify" vertical="center"/>
    </xf>
    <xf numFmtId="0" fontId="29" fillId="13" borderId="2" xfId="2" applyFont="1" applyFill="1" applyBorder="1" applyAlignment="1">
      <alignment horizontal="center" vertical="center"/>
    </xf>
    <xf numFmtId="0" fontId="29" fillId="13" borderId="3" xfId="2" applyFont="1" applyFill="1" applyBorder="1" applyAlignment="1">
      <alignment horizontal="center" vertical="center"/>
    </xf>
    <xf numFmtId="0" fontId="12" fillId="0" borderId="63" xfId="2" applyFont="1" applyBorder="1" applyAlignment="1">
      <alignment horizontal="center" vertical="center" textRotation="90" wrapText="1"/>
    </xf>
    <xf numFmtId="0" fontId="12" fillId="0" borderId="52" xfId="2" applyFont="1" applyBorder="1" applyAlignment="1">
      <alignment horizontal="center" vertical="center" textRotation="90" wrapText="1"/>
    </xf>
    <xf numFmtId="0" fontId="12" fillId="0" borderId="62" xfId="2" applyFont="1" applyBorder="1" applyAlignment="1">
      <alignment horizontal="center" vertical="center" textRotation="90" wrapText="1"/>
    </xf>
    <xf numFmtId="0" fontId="12" fillId="2" borderId="26" xfId="2" applyFont="1" applyFill="1" applyBorder="1" applyAlignment="1">
      <alignment horizontal="justify" vertical="top"/>
    </xf>
    <xf numFmtId="0" fontId="12" fillId="2" borderId="14" xfId="2" applyFont="1" applyFill="1" applyBorder="1" applyAlignment="1">
      <alignment horizontal="justify" vertical="top"/>
    </xf>
    <xf numFmtId="0" fontId="12" fillId="2" borderId="10" xfId="2" applyFont="1" applyFill="1" applyBorder="1" applyAlignment="1">
      <alignment horizontal="justify" vertical="center"/>
    </xf>
    <xf numFmtId="0" fontId="12" fillId="2" borderId="7" xfId="2" applyFont="1" applyFill="1" applyBorder="1" applyAlignment="1">
      <alignment horizontal="justify" vertical="center"/>
    </xf>
    <xf numFmtId="0" fontId="12" fillId="2" borderId="27" xfId="2" applyFont="1" applyFill="1" applyBorder="1" applyAlignment="1">
      <alignment horizontal="left" vertical="center" wrapText="1"/>
    </xf>
    <xf numFmtId="0" fontId="12" fillId="2" borderId="16" xfId="2" applyFont="1" applyFill="1" applyBorder="1" applyAlignment="1">
      <alignment horizontal="left" vertical="center" wrapText="1"/>
    </xf>
    <xf numFmtId="0" fontId="28" fillId="13" borderId="7" xfId="2" applyFont="1" applyFill="1" applyBorder="1" applyAlignment="1">
      <alignment horizontal="center"/>
    </xf>
    <xf numFmtId="0" fontId="33" fillId="13" borderId="7" xfId="2" applyFont="1" applyFill="1" applyBorder="1" applyAlignment="1">
      <alignment horizontal="center" vertical="center"/>
    </xf>
    <xf numFmtId="0" fontId="28" fillId="13" borderId="26" xfId="2" applyFont="1" applyFill="1" applyBorder="1" applyAlignment="1">
      <alignment horizontal="center" vertical="center" wrapText="1"/>
    </xf>
    <xf numFmtId="0" fontId="28" fillId="13" borderId="14" xfId="2" applyFont="1" applyFill="1" applyBorder="1" applyAlignment="1">
      <alignment horizontal="center" vertical="center"/>
    </xf>
    <xf numFmtId="0" fontId="28" fillId="13" borderId="60" xfId="2" applyFont="1" applyFill="1" applyBorder="1" applyAlignment="1">
      <alignment horizontal="center" vertical="center"/>
    </xf>
    <xf numFmtId="0" fontId="28" fillId="13" borderId="10" xfId="2" applyFont="1" applyFill="1" applyBorder="1" applyAlignment="1">
      <alignment horizontal="center" vertical="center"/>
    </xf>
    <xf numFmtId="0" fontId="28" fillId="13" borderId="7" xfId="2" applyFont="1" applyFill="1" applyBorder="1" applyAlignment="1">
      <alignment horizontal="center" vertical="center"/>
    </xf>
    <xf numFmtId="0" fontId="28" fillId="13" borderId="8" xfId="2" applyFont="1" applyFill="1" applyBorder="1" applyAlignment="1">
      <alignment horizontal="center" vertical="center"/>
    </xf>
    <xf numFmtId="0" fontId="28" fillId="13" borderId="57" xfId="2" applyFont="1" applyFill="1" applyBorder="1" applyAlignment="1">
      <alignment horizontal="center" vertical="center"/>
    </xf>
    <xf numFmtId="0" fontId="28" fillId="13" borderId="37" xfId="2" applyFont="1" applyFill="1" applyBorder="1" applyAlignment="1">
      <alignment horizontal="center" vertical="center"/>
    </xf>
    <xf numFmtId="0" fontId="28" fillId="13" borderId="38" xfId="2" applyFont="1" applyFill="1" applyBorder="1" applyAlignment="1">
      <alignment horizontal="center" vertical="center"/>
    </xf>
    <xf numFmtId="0" fontId="34" fillId="9" borderId="7" xfId="11" applyFont="1" applyFill="1" applyBorder="1" applyAlignment="1">
      <alignment horizontal="center" vertical="center" wrapText="1"/>
    </xf>
    <xf numFmtId="0" fontId="39" fillId="0" borderId="7" xfId="0" applyFont="1" applyBorder="1" applyAlignment="1">
      <alignment horizontal="center" vertical="center"/>
    </xf>
    <xf numFmtId="0" fontId="17" fillId="0" borderId="39" xfId="0" applyFont="1" applyBorder="1" applyAlignment="1">
      <alignment vertical="center" wrapText="1"/>
    </xf>
    <xf numFmtId="0" fontId="17" fillId="0" borderId="29" xfId="0" applyFont="1" applyBorder="1" applyAlignment="1">
      <alignment vertical="center" wrapText="1"/>
    </xf>
    <xf numFmtId="0" fontId="0" fillId="0" borderId="7" xfId="0" applyBorder="1" applyAlignment="1">
      <alignment horizontal="center"/>
    </xf>
    <xf numFmtId="0" fontId="17" fillId="10" borderId="39" xfId="0" applyFont="1" applyFill="1" applyBorder="1" applyAlignment="1">
      <alignment vertical="center" wrapText="1"/>
    </xf>
    <xf numFmtId="0" fontId="17" fillId="10" borderId="29" xfId="0" applyFont="1" applyFill="1" applyBorder="1" applyAlignment="1">
      <alignment vertical="center" wrapText="1"/>
    </xf>
    <xf numFmtId="0" fontId="71" fillId="0" borderId="7" xfId="0" applyFont="1" applyBorder="1" applyAlignment="1">
      <alignment horizontal="center" vertical="center"/>
    </xf>
    <xf numFmtId="0" fontId="67" fillId="0" borderId="0" xfId="2" applyFont="1" applyBorder="1" applyAlignment="1">
      <alignment horizontal="center" vertical="center" wrapText="1"/>
    </xf>
    <xf numFmtId="0" fontId="67" fillId="0" borderId="72" xfId="2" applyFont="1" applyBorder="1" applyAlignment="1">
      <alignment horizontal="center" vertical="center" wrapText="1"/>
    </xf>
    <xf numFmtId="17" fontId="67" fillId="0" borderId="72" xfId="2" applyNumberFormat="1" applyFont="1" applyBorder="1" applyAlignment="1">
      <alignment horizontal="center" vertical="center" wrapText="1"/>
    </xf>
    <xf numFmtId="0" fontId="63" fillId="0" borderId="7" xfId="2" applyFont="1" applyBorder="1" applyAlignment="1">
      <alignment horizontal="left" wrapText="1"/>
    </xf>
    <xf numFmtId="0" fontId="25" fillId="0" borderId="7" xfId="2" applyFont="1" applyBorder="1" applyAlignment="1">
      <alignment horizontal="left" wrapText="1"/>
    </xf>
    <xf numFmtId="0" fontId="67" fillId="0" borderId="7" xfId="2" applyFont="1" applyBorder="1" applyAlignment="1">
      <alignment horizontal="left" wrapText="1"/>
    </xf>
    <xf numFmtId="0" fontId="67" fillId="0" borderId="7" xfId="2" applyFont="1" applyBorder="1" applyAlignment="1">
      <alignment horizontal="left" vertical="center" wrapText="1"/>
    </xf>
    <xf numFmtId="0" fontId="25" fillId="0" borderId="7" xfId="2" applyFont="1" applyBorder="1" applyAlignment="1">
      <alignment horizontal="left" vertical="center" wrapText="1"/>
    </xf>
    <xf numFmtId="0" fontId="31" fillId="18" borderId="9" xfId="2" applyFont="1" applyFill="1" applyBorder="1" applyAlignment="1">
      <alignment horizontal="center" vertical="center"/>
    </xf>
    <xf numFmtId="0" fontId="31" fillId="18" borderId="10" xfId="2" applyFont="1" applyFill="1" applyBorder="1" applyAlignment="1">
      <alignment horizontal="center" vertical="center"/>
    </xf>
    <xf numFmtId="0" fontId="67" fillId="18" borderId="8" xfId="2" applyFont="1" applyFill="1" applyBorder="1" applyAlignment="1">
      <alignment horizontal="center" wrapText="1"/>
    </xf>
    <xf numFmtId="0" fontId="67" fillId="18" borderId="9" xfId="2" applyFont="1" applyFill="1" applyBorder="1" applyAlignment="1">
      <alignment horizontal="center" wrapText="1"/>
    </xf>
    <xf numFmtId="0" fontId="67" fillId="18" borderId="10" xfId="2" applyFont="1" applyFill="1" applyBorder="1" applyAlignment="1">
      <alignment horizontal="center" wrapText="1"/>
    </xf>
    <xf numFmtId="0" fontId="65" fillId="18" borderId="8" xfId="2" applyFont="1" applyFill="1" applyBorder="1" applyAlignment="1">
      <alignment horizontal="center" vertical="center" wrapText="1"/>
    </xf>
    <xf numFmtId="0" fontId="65" fillId="18" borderId="9" xfId="2" applyFont="1" applyFill="1" applyBorder="1" applyAlignment="1">
      <alignment horizontal="center" vertical="center" wrapText="1"/>
    </xf>
    <xf numFmtId="0" fontId="65" fillId="18" borderId="10" xfId="2" applyFont="1" applyFill="1" applyBorder="1" applyAlignment="1">
      <alignment horizontal="center" vertical="center" wrapText="1"/>
    </xf>
    <xf numFmtId="0" fontId="31" fillId="18" borderId="0" xfId="2" applyFont="1" applyFill="1" applyBorder="1" applyAlignment="1">
      <alignment horizontal="center" vertical="center" wrapText="1"/>
    </xf>
    <xf numFmtId="0" fontId="31" fillId="18" borderId="73" xfId="2" applyFont="1" applyFill="1" applyBorder="1" applyAlignment="1">
      <alignment horizontal="center" vertical="center" wrapText="1"/>
    </xf>
    <xf numFmtId="0" fontId="68" fillId="0" borderId="9" xfId="2" applyFont="1" applyBorder="1" applyAlignment="1">
      <alignment horizontal="center" vertical="center" wrapText="1"/>
    </xf>
    <xf numFmtId="0" fontId="68" fillId="0" borderId="10" xfId="2" applyFont="1" applyBorder="1" applyAlignment="1">
      <alignment horizontal="center" vertical="center" wrapText="1"/>
    </xf>
    <xf numFmtId="0" fontId="31" fillId="0" borderId="8" xfId="2" applyFont="1" applyFill="1" applyBorder="1" applyAlignment="1">
      <alignment horizontal="center" vertical="center" wrapText="1"/>
    </xf>
    <xf numFmtId="0" fontId="31" fillId="0" borderId="9" xfId="2" applyFont="1" applyFill="1" applyBorder="1" applyAlignment="1">
      <alignment horizontal="center" vertical="center" wrapText="1"/>
    </xf>
    <xf numFmtId="0" fontId="31" fillId="0" borderId="10" xfId="2" applyFont="1" applyFill="1" applyBorder="1" applyAlignment="1">
      <alignment horizontal="center" vertical="center" wrapText="1"/>
    </xf>
    <xf numFmtId="0" fontId="65" fillId="0" borderId="8" xfId="2" applyFont="1" applyFill="1" applyBorder="1" applyAlignment="1">
      <alignment horizontal="center" vertical="center" wrapText="1"/>
    </xf>
    <xf numFmtId="168" fontId="63" fillId="0" borderId="47" xfId="2" applyNumberFormat="1" applyFont="1" applyFill="1" applyBorder="1" applyAlignment="1">
      <alignment horizontal="center" vertical="center" wrapText="1"/>
    </xf>
    <xf numFmtId="168" fontId="63" fillId="0" borderId="9" xfId="2" applyNumberFormat="1" applyFont="1" applyFill="1" applyBorder="1" applyAlignment="1">
      <alignment horizontal="center" vertical="center" wrapText="1"/>
    </xf>
    <xf numFmtId="0" fontId="31" fillId="18" borderId="8" xfId="2" applyFont="1" applyFill="1" applyBorder="1" applyAlignment="1">
      <alignment horizontal="center" wrapText="1"/>
    </xf>
    <xf numFmtId="0" fontId="31" fillId="18" borderId="9" xfId="2" applyFont="1" applyFill="1" applyBorder="1" applyAlignment="1">
      <alignment horizontal="center" wrapText="1"/>
    </xf>
    <xf numFmtId="0" fontId="31" fillId="18" borderId="10" xfId="2" applyFont="1" applyFill="1" applyBorder="1" applyAlignment="1">
      <alignment horizontal="center" wrapText="1"/>
    </xf>
    <xf numFmtId="0" fontId="31" fillId="18" borderId="8" xfId="2" applyFont="1" applyFill="1" applyBorder="1" applyAlignment="1">
      <alignment horizontal="center" vertical="center" wrapText="1"/>
    </xf>
    <xf numFmtId="0" fontId="31" fillId="18" borderId="9" xfId="2" applyFont="1" applyFill="1" applyBorder="1" applyAlignment="1">
      <alignment horizontal="center" vertical="center" wrapText="1"/>
    </xf>
    <xf numFmtId="0" fontId="31" fillId="18" borderId="10" xfId="2" applyFont="1" applyFill="1" applyBorder="1" applyAlignment="1">
      <alignment horizontal="center" vertical="center" wrapText="1"/>
    </xf>
    <xf numFmtId="0" fontId="31" fillId="18" borderId="61" xfId="2" applyFont="1" applyFill="1" applyBorder="1" applyAlignment="1">
      <alignment horizontal="center" vertical="center"/>
    </xf>
    <xf numFmtId="0" fontId="31" fillId="18" borderId="72" xfId="2" applyFont="1" applyFill="1" applyBorder="1" applyAlignment="1">
      <alignment horizontal="center" vertical="center"/>
    </xf>
    <xf numFmtId="0" fontId="31" fillId="18" borderId="11" xfId="2" applyFont="1" applyFill="1" applyBorder="1" applyAlignment="1">
      <alignment horizontal="center" vertical="center"/>
    </xf>
    <xf numFmtId="0" fontId="31" fillId="18" borderId="0" xfId="2" applyFont="1" applyFill="1" applyBorder="1" applyAlignment="1">
      <alignment horizontal="center" vertical="center"/>
    </xf>
    <xf numFmtId="0" fontId="31" fillId="18" borderId="40" xfId="2" applyFont="1" applyFill="1" applyBorder="1" applyAlignment="1">
      <alignment horizontal="center" vertical="center"/>
    </xf>
    <xf numFmtId="0" fontId="31" fillId="18" borderId="46" xfId="2" applyFont="1" applyFill="1" applyBorder="1" applyAlignment="1">
      <alignment horizontal="center" vertical="center"/>
    </xf>
    <xf numFmtId="9" fontId="66" fillId="0" borderId="0" xfId="2" applyNumberFormat="1" applyFont="1" applyFill="1" applyBorder="1" applyAlignment="1">
      <alignment horizontal="center" vertical="center" wrapText="1"/>
    </xf>
    <xf numFmtId="9" fontId="66" fillId="0" borderId="85" xfId="2" applyNumberFormat="1" applyFont="1" applyFill="1" applyBorder="1" applyAlignment="1">
      <alignment horizontal="center" vertical="center" wrapText="1"/>
    </xf>
    <xf numFmtId="9" fontId="63" fillId="0" borderId="76" xfId="15" applyFont="1" applyFill="1" applyBorder="1" applyAlignment="1">
      <alignment horizontal="center"/>
    </xf>
    <xf numFmtId="9" fontId="63" fillId="0" borderId="77" xfId="15" applyFont="1" applyFill="1" applyBorder="1" applyAlignment="1">
      <alignment horizontal="center"/>
    </xf>
    <xf numFmtId="0" fontId="63" fillId="0" borderId="80" xfId="2" applyFont="1" applyFill="1" applyBorder="1" applyAlignment="1">
      <alignment horizontal="center" vertical="center" wrapText="1"/>
    </xf>
    <xf numFmtId="0" fontId="63" fillId="0" borderId="81" xfId="2" applyFont="1" applyFill="1" applyBorder="1" applyAlignment="1">
      <alignment horizontal="center" vertical="center" wrapText="1"/>
    </xf>
    <xf numFmtId="0" fontId="63" fillId="0" borderId="76" xfId="2" applyFont="1" applyFill="1" applyBorder="1" applyAlignment="1">
      <alignment horizontal="center"/>
    </xf>
    <xf numFmtId="0" fontId="63" fillId="0" borderId="77" xfId="2" applyFont="1" applyFill="1" applyBorder="1" applyAlignment="1">
      <alignment horizontal="center"/>
    </xf>
    <xf numFmtId="0" fontId="63" fillId="0" borderId="78" xfId="2" applyFont="1" applyFill="1" applyBorder="1" applyAlignment="1">
      <alignment horizontal="center" vertical="center" wrapText="1"/>
    </xf>
    <xf numFmtId="0" fontId="63" fillId="0" borderId="79" xfId="2" applyFont="1" applyFill="1" applyBorder="1" applyAlignment="1">
      <alignment horizontal="center" vertical="center" wrapText="1"/>
    </xf>
    <xf numFmtId="168" fontId="63" fillId="0" borderId="47" xfId="2" applyNumberFormat="1" applyFont="1" applyFill="1" applyBorder="1" applyAlignment="1">
      <alignment horizontal="center" vertical="center"/>
    </xf>
    <xf numFmtId="168" fontId="63" fillId="0" borderId="48" xfId="2" applyNumberFormat="1" applyFont="1" applyFill="1" applyBorder="1" applyAlignment="1">
      <alignment horizontal="center" vertical="center"/>
    </xf>
    <xf numFmtId="0" fontId="63" fillId="0" borderId="7" xfId="2" applyFont="1" applyFill="1" applyBorder="1" applyAlignment="1">
      <alignment horizontal="center" vertical="center"/>
    </xf>
    <xf numFmtId="0" fontId="63" fillId="16" borderId="11" xfId="2" applyFont="1" applyFill="1" applyBorder="1" applyAlignment="1">
      <alignment horizontal="center" vertical="center" wrapText="1"/>
    </xf>
    <xf numFmtId="0" fontId="63" fillId="16" borderId="0" xfId="2" applyFont="1" applyFill="1" applyBorder="1" applyAlignment="1">
      <alignment horizontal="center" vertical="center" wrapText="1"/>
    </xf>
    <xf numFmtId="0" fontId="63" fillId="16" borderId="73" xfId="2" applyFont="1" applyFill="1" applyBorder="1" applyAlignment="1">
      <alignment horizontal="center" vertical="center" wrapText="1"/>
    </xf>
    <xf numFmtId="0" fontId="25" fillId="0" borderId="61" xfId="2" applyFont="1" applyFill="1" applyBorder="1" applyAlignment="1">
      <alignment horizontal="center" vertical="center" wrapText="1"/>
    </xf>
    <xf numFmtId="0" fontId="25" fillId="0" borderId="11" xfId="2" applyFont="1" applyFill="1" applyBorder="1" applyAlignment="1">
      <alignment horizontal="center" vertical="center" wrapText="1"/>
    </xf>
    <xf numFmtId="0" fontId="25" fillId="0" borderId="15" xfId="2" applyFont="1" applyFill="1" applyBorder="1" applyAlignment="1">
      <alignment horizontal="center" vertical="center" wrapText="1"/>
    </xf>
    <xf numFmtId="0" fontId="25" fillId="0" borderId="33" xfId="2" applyFont="1" applyFill="1" applyBorder="1" applyAlignment="1">
      <alignment horizontal="center" vertical="center" wrapText="1"/>
    </xf>
    <xf numFmtId="0" fontId="25" fillId="0" borderId="39" xfId="2" applyFont="1" applyBorder="1" applyAlignment="1">
      <alignment horizontal="center" vertical="center" wrapText="1"/>
    </xf>
    <xf numFmtId="0" fontId="25" fillId="0" borderId="51" xfId="2" applyFont="1" applyBorder="1" applyAlignment="1">
      <alignment horizontal="center" vertical="center" wrapText="1"/>
    </xf>
    <xf numFmtId="0" fontId="63" fillId="16" borderId="2" xfId="2" applyFont="1" applyFill="1" applyBorder="1" applyAlignment="1">
      <alignment horizontal="center" vertical="center" wrapText="1"/>
    </xf>
    <xf numFmtId="0" fontId="63" fillId="16" borderId="3" xfId="2" applyFont="1" applyFill="1" applyBorder="1" applyAlignment="1">
      <alignment horizontal="center" vertical="center" wrapText="1"/>
    </xf>
    <xf numFmtId="0" fontId="63" fillId="16" borderId="4" xfId="2" applyFont="1" applyFill="1" applyBorder="1" applyAlignment="1">
      <alignment horizontal="center" vertical="center" wrapText="1"/>
    </xf>
    <xf numFmtId="0" fontId="25" fillId="0" borderId="15" xfId="2" applyFont="1" applyBorder="1" applyAlignment="1">
      <alignment horizontal="center" vertical="center" wrapText="1"/>
    </xf>
    <xf numFmtId="0" fontId="25" fillId="0" borderId="13" xfId="2" applyFont="1" applyBorder="1" applyAlignment="1">
      <alignment horizontal="center" vertical="center" wrapText="1"/>
    </xf>
    <xf numFmtId="0" fontId="63" fillId="7" borderId="2" xfId="2" applyFont="1" applyFill="1" applyBorder="1" applyAlignment="1">
      <alignment horizontal="center" vertical="center" wrapText="1"/>
    </xf>
    <xf numFmtId="0" fontId="63" fillId="7" borderId="3" xfId="2" applyFont="1" applyFill="1" applyBorder="1" applyAlignment="1">
      <alignment horizontal="center" vertical="center" wrapText="1"/>
    </xf>
    <xf numFmtId="0" fontId="63" fillId="7" borderId="4" xfId="2" applyFont="1" applyFill="1" applyBorder="1" applyAlignment="1">
      <alignment horizontal="center" vertical="center" wrapText="1"/>
    </xf>
    <xf numFmtId="0" fontId="63" fillId="2" borderId="8" xfId="2" applyFont="1" applyFill="1" applyBorder="1" applyAlignment="1">
      <alignment horizontal="center" vertical="center" wrapText="1"/>
    </xf>
    <xf numFmtId="0" fontId="63" fillId="2" borderId="10" xfId="2" applyFont="1" applyFill="1" applyBorder="1" applyAlignment="1">
      <alignment horizontal="center" vertical="center" wrapText="1"/>
    </xf>
    <xf numFmtId="0" fontId="25" fillId="0" borderId="15" xfId="2" applyFont="1" applyBorder="1" applyAlignment="1">
      <alignment horizontal="center" wrapText="1"/>
    </xf>
    <xf numFmtId="0" fontId="25" fillId="0" borderId="16" xfId="2" applyFont="1" applyFill="1" applyBorder="1" applyAlignment="1">
      <alignment horizontal="center" vertical="center" wrapText="1"/>
    </xf>
    <xf numFmtId="0" fontId="63" fillId="16" borderId="43" xfId="2" applyFont="1" applyFill="1" applyBorder="1" applyAlignment="1">
      <alignment horizontal="center" vertical="center" wrapText="1"/>
    </xf>
    <xf numFmtId="0" fontId="25" fillId="0" borderId="7" xfId="2" applyFont="1" applyFill="1" applyBorder="1" applyAlignment="1">
      <alignment horizontal="center" vertical="center" wrapText="1"/>
    </xf>
    <xf numFmtId="0" fontId="63" fillId="16" borderId="8" xfId="2" applyFont="1" applyFill="1" applyBorder="1" applyAlignment="1">
      <alignment horizontal="center" vertical="center" wrapText="1"/>
    </xf>
    <xf numFmtId="0" fontId="63" fillId="16" borderId="9" xfId="2" applyFont="1" applyFill="1" applyBorder="1" applyAlignment="1">
      <alignment horizontal="center" vertical="center" wrapText="1"/>
    </xf>
    <xf numFmtId="0" fontId="63" fillId="16" borderId="10" xfId="2" applyFont="1" applyFill="1" applyBorder="1" applyAlignment="1">
      <alignment horizontal="center" vertical="center" wrapText="1"/>
    </xf>
    <xf numFmtId="168" fontId="63" fillId="0" borderId="33" xfId="2" applyNumberFormat="1" applyFont="1" applyFill="1" applyBorder="1" applyAlignment="1">
      <alignment horizontal="center" vertical="center"/>
    </xf>
    <xf numFmtId="0" fontId="63" fillId="2" borderId="34" xfId="2" applyFont="1" applyFill="1" applyBorder="1" applyAlignment="1">
      <alignment horizontal="center" vertical="center" wrapText="1"/>
    </xf>
    <xf numFmtId="0" fontId="63" fillId="2" borderId="5" xfId="2" applyFont="1" applyFill="1" applyBorder="1" applyAlignment="1">
      <alignment horizontal="center" vertical="center" wrapText="1"/>
    </xf>
    <xf numFmtId="0" fontId="63" fillId="2" borderId="25" xfId="2" applyFont="1" applyFill="1" applyBorder="1" applyAlignment="1">
      <alignment horizontal="center" vertical="center" wrapText="1"/>
    </xf>
    <xf numFmtId="0" fontId="63" fillId="16" borderId="31" xfId="2" applyFont="1" applyFill="1" applyBorder="1" applyAlignment="1">
      <alignment horizontal="center" vertical="center" wrapText="1"/>
    </xf>
    <xf numFmtId="0" fontId="63" fillId="16" borderId="6" xfId="2" applyFont="1" applyFill="1" applyBorder="1" applyAlignment="1">
      <alignment horizontal="center" vertical="center" wrapText="1"/>
    </xf>
    <xf numFmtId="0" fontId="63" fillId="16" borderId="28" xfId="2" applyFont="1" applyFill="1" applyBorder="1" applyAlignment="1">
      <alignment horizontal="center" vertical="center" wrapText="1"/>
    </xf>
    <xf numFmtId="0" fontId="62" fillId="0" borderId="31" xfId="2" applyFont="1" applyBorder="1" applyAlignment="1">
      <alignment horizontal="center" vertical="center" wrapText="1"/>
    </xf>
    <xf numFmtId="0" fontId="62" fillId="0" borderId="6" xfId="2" applyFont="1" applyBorder="1" applyAlignment="1">
      <alignment horizontal="center" vertical="center" wrapText="1"/>
    </xf>
    <xf numFmtId="0" fontId="62" fillId="0" borderId="28" xfId="2" applyFont="1" applyBorder="1" applyAlignment="1">
      <alignment horizontal="center" vertical="center" wrapText="1"/>
    </xf>
    <xf numFmtId="0" fontId="62" fillId="0" borderId="42"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34"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5" xfId="2" applyFont="1" applyBorder="1" applyAlignment="1">
      <alignment horizontal="center" vertical="center" wrapText="1"/>
    </xf>
    <xf numFmtId="0" fontId="28" fillId="7" borderId="33" xfId="2" applyFont="1" applyFill="1" applyBorder="1" applyAlignment="1">
      <alignment horizontal="center" vertical="center"/>
    </xf>
    <xf numFmtId="0" fontId="30" fillId="0" borderId="8" xfId="2" applyFont="1" applyFill="1" applyBorder="1" applyAlignment="1">
      <alignment horizontal="left" vertical="top" wrapText="1"/>
    </xf>
    <xf numFmtId="0" fontId="30" fillId="0" borderId="72" xfId="2" applyFont="1" applyFill="1" applyBorder="1" applyAlignment="1">
      <alignment horizontal="left" vertical="top" wrapText="1"/>
    </xf>
    <xf numFmtId="0" fontId="30" fillId="0" borderId="27" xfId="2" applyFont="1" applyFill="1" applyBorder="1" applyAlignment="1">
      <alignment horizontal="left" vertical="top" wrapText="1"/>
    </xf>
    <xf numFmtId="0" fontId="63" fillId="0" borderId="8" xfId="2" applyFont="1" applyFill="1" applyBorder="1" applyAlignment="1">
      <alignment horizontal="center" vertical="center" wrapText="1"/>
    </xf>
    <xf numFmtId="0" fontId="63" fillId="0" borderId="61" xfId="2" applyFont="1" applyFill="1" applyBorder="1" applyAlignment="1">
      <alignment horizontal="center" vertical="center" wrapText="1"/>
    </xf>
    <xf numFmtId="0" fontId="63" fillId="7" borderId="2" xfId="2" applyFont="1" applyFill="1" applyBorder="1" applyAlignment="1">
      <alignment horizontal="center" vertical="center"/>
    </xf>
    <xf numFmtId="0" fontId="63" fillId="7" borderId="3" xfId="2" applyFont="1" applyFill="1" applyBorder="1" applyAlignment="1">
      <alignment horizontal="center" vertical="center"/>
    </xf>
    <xf numFmtId="0" fontId="63" fillId="7" borderId="4" xfId="2" applyFont="1" applyFill="1" applyBorder="1" applyAlignment="1">
      <alignment horizontal="center" vertical="center"/>
    </xf>
    <xf numFmtId="0" fontId="63" fillId="0" borderId="71" xfId="2" applyFont="1" applyFill="1" applyBorder="1" applyAlignment="1">
      <alignment horizontal="center" vertical="center" wrapText="1"/>
    </xf>
    <xf numFmtId="0" fontId="63" fillId="0" borderId="62" xfId="2" applyFont="1" applyFill="1" applyBorder="1" applyAlignment="1">
      <alignment horizontal="center" vertical="center" wrapText="1"/>
    </xf>
    <xf numFmtId="0" fontId="63" fillId="0" borderId="71" xfId="2" applyFont="1" applyFill="1" applyBorder="1" applyAlignment="1">
      <alignment horizontal="center" vertical="center"/>
    </xf>
    <xf numFmtId="0" fontId="63" fillId="0" borderId="62" xfId="2" applyFont="1" applyFill="1" applyBorder="1" applyAlignment="1">
      <alignment horizontal="center" vertical="center"/>
    </xf>
    <xf numFmtId="17" fontId="63" fillId="0" borderId="69" xfId="2" applyNumberFormat="1" applyFont="1" applyFill="1" applyBorder="1" applyAlignment="1">
      <alignment horizontal="center" vertical="center"/>
    </xf>
    <xf numFmtId="0" fontId="63" fillId="0" borderId="26" xfId="2" applyFont="1" applyFill="1" applyBorder="1" applyAlignment="1">
      <alignment horizontal="center" vertical="center"/>
    </xf>
    <xf numFmtId="0" fontId="1" fillId="0" borderId="7" xfId="11" applyFill="1" applyBorder="1" applyAlignment="1">
      <alignment vertical="center" wrapText="1"/>
    </xf>
    <xf numFmtId="0" fontId="22" fillId="3" borderId="0" xfId="0" applyFont="1" applyFill="1" applyAlignment="1">
      <alignment horizontal="center" wrapText="1"/>
    </xf>
    <xf numFmtId="0" fontId="13" fillId="3" borderId="0" xfId="0" applyFont="1" applyFill="1" applyAlignment="1">
      <alignment horizontal="center"/>
    </xf>
  </cellXfs>
  <cellStyles count="20">
    <cellStyle name="BodyStyle" xfId="14"/>
    <cellStyle name="Énfasis1" xfId="3" builtinId="29"/>
    <cellStyle name="Euro" xfId="17"/>
    <cellStyle name="Hipervínculo" xfId="5" builtinId="8"/>
    <cellStyle name="Hipervínculo 2" xfId="18"/>
    <cellStyle name="Millares 2" xfId="6"/>
    <cellStyle name="Millares 2 2" xfId="10"/>
    <cellStyle name="Millares 3" xfId="13"/>
    <cellStyle name="Millares 4" xfId="16"/>
    <cellStyle name="Moneda 2" xfId="7"/>
    <cellStyle name="Moneda 3" xfId="12"/>
    <cellStyle name="Normal" xfId="0" builtinId="0"/>
    <cellStyle name="Normal 2" xfId="1"/>
    <cellStyle name="Normal 2 2" xfId="2"/>
    <cellStyle name="Normal 2 3" xfId="9"/>
    <cellStyle name="Normal 3" xfId="4"/>
    <cellStyle name="Normal 4" xfId="11"/>
    <cellStyle name="Normal 6" xfId="8"/>
    <cellStyle name="Porcentaje 2" xfId="15"/>
    <cellStyle name="Porcentual 2" xfId="19"/>
  </cellStyles>
  <dxfs count="25">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theme="1"/>
        <name val="Arial"/>
        <scheme val="none"/>
      </font>
      <fill>
        <patternFill patternType="none">
          <fgColor indexed="64"/>
          <bgColor indexed="65"/>
        </patternFill>
      </fill>
      <border diagonalUp="0" diagonalDown="0">
        <left/>
        <right style="medium">
          <color indexed="64"/>
        </right>
        <top style="medium">
          <color indexed="64"/>
        </top>
        <bottom style="medium">
          <color indexed="64"/>
        </bottom>
        <vertical/>
        <horizontal/>
      </border>
    </dxf>
    <dxf>
      <border outline="0">
        <bottom style="medium">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border diagonalUp="0" diagonalDown="0">
        <left/>
        <right style="thin">
          <color indexed="64"/>
        </right>
        <top style="medium">
          <color indexed="64"/>
        </top>
        <bottom/>
        <vertical/>
        <horizontal/>
      </border>
    </dxf>
    <dxf>
      <border outline="0">
        <top style="medium">
          <color indexed="64"/>
        </top>
        <bottom style="medium">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4"/>
        <color theme="1"/>
        <name val="Calibri"/>
        <scheme val="minor"/>
      </font>
      <fill>
        <patternFill patternType="solid">
          <fgColor indexed="64"/>
          <bgColor theme="9"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medium">
          <color indexed="64"/>
        </top>
        <bottom/>
        <vertical/>
        <horizontal/>
      </border>
    </dxf>
    <dxf>
      <border outline="0">
        <top style="medium">
          <color indexed="64"/>
        </top>
      </border>
    </dxf>
    <dxf>
      <border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4"/>
        <color theme="1"/>
        <name val="Calibri"/>
        <scheme val="minor"/>
      </font>
      <fill>
        <patternFill patternType="solid">
          <fgColor indexed="64"/>
          <bgColor theme="9" tint="0.39997558519241921"/>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a:t>MONITOREO DE LAS ACTIVIDADES DEL PROGRAMA ANUAL</a:t>
            </a:r>
          </a:p>
        </c:rich>
      </c:tx>
      <c:layout>
        <c:manualLayout>
          <c:xMode val="edge"/>
          <c:yMode val="edge"/>
          <c:x val="0.27017955219743556"/>
          <c:y val="2.6143383020518659E-2"/>
        </c:manualLayout>
      </c:layout>
      <c:overlay val="0"/>
      <c:spPr>
        <a:noFill/>
        <a:ln w="25400">
          <a:noFill/>
        </a:ln>
      </c:spPr>
    </c:title>
    <c:autoTitleDeleted val="0"/>
    <c:plotArea>
      <c:layout>
        <c:manualLayout>
          <c:layoutTarget val="inner"/>
          <c:xMode val="edge"/>
          <c:yMode val="edge"/>
          <c:x val="6.3018344181346164E-2"/>
          <c:y val="0.17320316713633302"/>
          <c:w val="0.90215734828032412"/>
          <c:h val="0.40196206712771626"/>
        </c:manualLayout>
      </c:layout>
      <c:barChart>
        <c:barDir val="col"/>
        <c:grouping val="clustered"/>
        <c:varyColors val="0"/>
        <c:ser>
          <c:idx val="1"/>
          <c:order val="0"/>
          <c:tx>
            <c:strRef>
              <c:f>SSST!$A$84</c:f>
              <c:strCache>
                <c:ptCount val="1"/>
                <c:pt idx="0">
                  <c:v>ACTIVIDADES PROGRAMADAS AL AÑO</c:v>
                </c:pt>
              </c:strCache>
            </c:strRef>
          </c:tx>
          <c:spPr>
            <a:solidFill>
              <a:schemeClr val="accent4">
                <a:lumMod val="75000"/>
              </a:schemeClr>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dLbls>
          <c:cat>
            <c:numRef>
              <c:f>SSST!$G$83:$AB$83</c:f>
              <c:numCache>
                <c:formatCode>[$-C0A]mmm\-yy;@</c:formatCode>
                <c:ptCount val="22"/>
                <c:pt idx="0">
                  <c:v>43863</c:v>
                </c:pt>
                <c:pt idx="2">
                  <c:v>43896</c:v>
                </c:pt>
                <c:pt idx="4">
                  <c:v>43928</c:v>
                </c:pt>
                <c:pt idx="6">
                  <c:v>43960</c:v>
                </c:pt>
                <c:pt idx="8">
                  <c:v>43992</c:v>
                </c:pt>
                <c:pt idx="10">
                  <c:v>44024</c:v>
                </c:pt>
                <c:pt idx="12">
                  <c:v>44056</c:v>
                </c:pt>
                <c:pt idx="14">
                  <c:v>44088</c:v>
                </c:pt>
                <c:pt idx="16">
                  <c:v>44120</c:v>
                </c:pt>
                <c:pt idx="18">
                  <c:v>44152</c:v>
                </c:pt>
                <c:pt idx="20">
                  <c:v>44184</c:v>
                </c:pt>
              </c:numCache>
            </c:numRef>
          </c:cat>
          <c:val>
            <c:numRef>
              <c:f>SSST!$G$84:$AB$84</c:f>
              <c:numCache>
                <c:formatCode>General</c:formatCode>
                <c:ptCount val="22"/>
                <c:pt idx="0">
                  <c:v>18</c:v>
                </c:pt>
                <c:pt idx="2">
                  <c:v>9</c:v>
                </c:pt>
                <c:pt idx="4">
                  <c:v>4</c:v>
                </c:pt>
                <c:pt idx="6">
                  <c:v>10</c:v>
                </c:pt>
                <c:pt idx="8">
                  <c:v>8</c:v>
                </c:pt>
                <c:pt idx="10">
                  <c:v>3</c:v>
                </c:pt>
                <c:pt idx="12">
                  <c:v>12</c:v>
                </c:pt>
                <c:pt idx="14">
                  <c:v>7</c:v>
                </c:pt>
                <c:pt idx="16">
                  <c:v>2</c:v>
                </c:pt>
                <c:pt idx="18">
                  <c:v>6</c:v>
                </c:pt>
                <c:pt idx="20">
                  <c:v>5</c:v>
                </c:pt>
              </c:numCache>
            </c:numRef>
          </c:val>
        </c:ser>
        <c:dLbls>
          <c:showLegendKey val="0"/>
          <c:showVal val="0"/>
          <c:showCatName val="0"/>
          <c:showSerName val="0"/>
          <c:showPercent val="0"/>
          <c:showBubbleSize val="0"/>
        </c:dLbls>
        <c:gapWidth val="150"/>
        <c:axId val="87902080"/>
        <c:axId val="87908352"/>
      </c:barChart>
      <c:lineChart>
        <c:grouping val="standard"/>
        <c:varyColors val="0"/>
        <c:ser>
          <c:idx val="0"/>
          <c:order val="1"/>
          <c:tx>
            <c:v>'SST 2019'!#REF!</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defRPr sz="900" b="0" i="0" u="none" strike="noStrike" baseline="0">
                    <a:solidFill>
                      <a:srgbClr val="FF0000"/>
                    </a:solidFill>
                    <a:latin typeface="Arial"/>
                    <a:ea typeface="Arial"/>
                    <a:cs typeface="Arial"/>
                  </a:defRPr>
                </a:pPr>
                <a:endParaRPr lang="es-CO"/>
              </a:p>
            </c:txPr>
            <c:showLegendKey val="0"/>
            <c:showVal val="1"/>
            <c:showCatName val="0"/>
            <c:showSerName val="0"/>
            <c:showPercent val="0"/>
            <c:showBubbleSize val="0"/>
            <c:showLeaderLines val="0"/>
          </c:dLbls>
          <c:cat>
            <c:numRef>
              <c:f>SSST!$G$83:$AB$83</c:f>
              <c:numCache>
                <c:formatCode>[$-C0A]mmm\-yy;@</c:formatCode>
                <c:ptCount val="22"/>
                <c:pt idx="0">
                  <c:v>43863</c:v>
                </c:pt>
                <c:pt idx="2">
                  <c:v>43896</c:v>
                </c:pt>
                <c:pt idx="4">
                  <c:v>43928</c:v>
                </c:pt>
                <c:pt idx="6">
                  <c:v>43960</c:v>
                </c:pt>
                <c:pt idx="8">
                  <c:v>43992</c:v>
                </c:pt>
                <c:pt idx="10">
                  <c:v>44024</c:v>
                </c:pt>
                <c:pt idx="12">
                  <c:v>44056</c:v>
                </c:pt>
                <c:pt idx="14">
                  <c:v>44088</c:v>
                </c:pt>
                <c:pt idx="16">
                  <c:v>44120</c:v>
                </c:pt>
                <c:pt idx="18">
                  <c:v>44152</c:v>
                </c:pt>
                <c:pt idx="20">
                  <c:v>44184</c:v>
                </c:pt>
              </c:numCache>
            </c:numRef>
          </c:cat>
          <c:val>
            <c:numRef>
              <c:f>SSST!$G$85:$AB$85</c:f>
              <c:numCache>
                <c:formatCode>General</c:formatCode>
                <c:ptCount val="22"/>
                <c:pt idx="0">
                  <c:v>0</c:v>
                </c:pt>
                <c:pt idx="2">
                  <c:v>0</c:v>
                </c:pt>
                <c:pt idx="4">
                  <c:v>0</c:v>
                </c:pt>
                <c:pt idx="6">
                  <c:v>0</c:v>
                </c:pt>
                <c:pt idx="8">
                  <c:v>0</c:v>
                </c:pt>
                <c:pt idx="10">
                  <c:v>0</c:v>
                </c:pt>
                <c:pt idx="12">
                  <c:v>0</c:v>
                </c:pt>
                <c:pt idx="14">
                  <c:v>0</c:v>
                </c:pt>
                <c:pt idx="16">
                  <c:v>0</c:v>
                </c:pt>
                <c:pt idx="18">
                  <c:v>0</c:v>
                </c:pt>
                <c:pt idx="20">
                  <c:v>0</c:v>
                </c:pt>
              </c:numCache>
            </c:numRef>
          </c:val>
          <c:smooth val="0"/>
        </c:ser>
        <c:dLbls>
          <c:showLegendKey val="0"/>
          <c:showVal val="0"/>
          <c:showCatName val="0"/>
          <c:showSerName val="0"/>
          <c:showPercent val="0"/>
          <c:showBubbleSize val="0"/>
        </c:dLbls>
        <c:marker val="1"/>
        <c:smooth val="0"/>
        <c:axId val="87909888"/>
        <c:axId val="87911424"/>
      </c:lineChart>
      <c:catAx>
        <c:axId val="879020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s-CO"/>
                  <a:t>MESES</a:t>
                </a:r>
              </a:p>
            </c:rich>
          </c:tx>
          <c:layout>
            <c:manualLayout>
              <c:xMode val="edge"/>
              <c:yMode val="edge"/>
              <c:x val="0.4683359169412819"/>
              <c:y val="0.75570181085854837"/>
            </c:manualLayout>
          </c:layout>
          <c:overlay val="0"/>
          <c:spPr>
            <a:noFill/>
            <a:ln w="25400">
              <a:noFill/>
            </a:ln>
          </c:spPr>
        </c:title>
        <c:numFmt formatCode="[$-C0A]mmm\-yy;@" sourceLinked="1"/>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CO"/>
          </a:p>
        </c:txPr>
        <c:crossAx val="87908352"/>
        <c:crosses val="autoZero"/>
        <c:auto val="0"/>
        <c:lblAlgn val="ctr"/>
        <c:lblOffset val="100"/>
        <c:tickLblSkip val="1"/>
        <c:tickMarkSkip val="1"/>
        <c:noMultiLvlLbl val="0"/>
      </c:catAx>
      <c:valAx>
        <c:axId val="8790835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87902080"/>
        <c:crosses val="autoZero"/>
        <c:crossBetween val="between"/>
      </c:valAx>
      <c:catAx>
        <c:axId val="87909888"/>
        <c:scaling>
          <c:orientation val="minMax"/>
        </c:scaling>
        <c:delete val="1"/>
        <c:axPos val="b"/>
        <c:numFmt formatCode="[$-C0A]mmm\-yy;@" sourceLinked="1"/>
        <c:majorTickMark val="out"/>
        <c:minorTickMark val="none"/>
        <c:tickLblPos val="nextTo"/>
        <c:crossAx val="87911424"/>
        <c:crosses val="autoZero"/>
        <c:auto val="0"/>
        <c:lblAlgn val="ctr"/>
        <c:lblOffset val="100"/>
        <c:noMultiLvlLbl val="0"/>
      </c:catAx>
      <c:valAx>
        <c:axId val="87911424"/>
        <c:scaling>
          <c:orientation val="minMax"/>
        </c:scaling>
        <c:delete val="1"/>
        <c:axPos val="r"/>
        <c:numFmt formatCode="General" sourceLinked="1"/>
        <c:majorTickMark val="out"/>
        <c:minorTickMark val="none"/>
        <c:tickLblPos val="nextTo"/>
        <c:crossAx val="87909888"/>
        <c:crosses val="max"/>
        <c:crossBetween val="between"/>
      </c:valAx>
      <c:spPr>
        <a:solidFill>
          <a:srgbClr val="FFFF00"/>
        </a:solidFill>
        <a:ln w="12700">
          <a:solidFill>
            <a:srgbClr val="808080"/>
          </a:solidFill>
          <a:prstDash val="solid"/>
        </a:ln>
      </c:spPr>
    </c:plotArea>
    <c:legend>
      <c:legendPos val="r"/>
      <c:layout>
        <c:manualLayout>
          <c:xMode val="edge"/>
          <c:yMode val="edge"/>
          <c:x val="0.28075270252235424"/>
          <c:y val="0.84276993677677081"/>
          <c:w val="0.35745321274214908"/>
          <c:h val="0.14150976410967497"/>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oddHeader>&amp;A</c:oddHeader>
      <c:oddFooter>Page &amp;P</c:oddFooter>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a:t>MONITOREO DEL PROGRAMA MENSUAL</a:t>
            </a:r>
          </a:p>
        </c:rich>
      </c:tx>
      <c:layout>
        <c:manualLayout>
          <c:xMode val="edge"/>
          <c:yMode val="edge"/>
          <c:x val="0.21967241899640594"/>
          <c:y val="3.5947572799456852E-2"/>
        </c:manualLayout>
      </c:layout>
      <c:overlay val="0"/>
      <c:spPr>
        <a:noFill/>
        <a:ln w="25400">
          <a:noFill/>
        </a:ln>
      </c:spPr>
    </c:title>
    <c:autoTitleDeleted val="0"/>
    <c:plotArea>
      <c:layout>
        <c:manualLayout>
          <c:layoutTarget val="inner"/>
          <c:xMode val="edge"/>
          <c:yMode val="edge"/>
          <c:x val="0.10307692307692308"/>
          <c:y val="0.19314700504710941"/>
          <c:w val="0.83846153846153848"/>
          <c:h val="0.57321046659142139"/>
        </c:manualLayout>
      </c:layout>
      <c:barChart>
        <c:barDir val="col"/>
        <c:grouping val="clustered"/>
        <c:varyColors val="0"/>
        <c:ser>
          <c:idx val="0"/>
          <c:order val="0"/>
          <c:spPr>
            <a:solidFill>
              <a:srgbClr val="00B0F0"/>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dLbls>
          <c:cat>
            <c:numRef>
              <c:f>SSST!$G$83:$AB$83</c:f>
              <c:numCache>
                <c:formatCode>[$-C0A]mmm\-yy;@</c:formatCode>
                <c:ptCount val="22"/>
                <c:pt idx="0">
                  <c:v>43863</c:v>
                </c:pt>
                <c:pt idx="2">
                  <c:v>43896</c:v>
                </c:pt>
                <c:pt idx="4">
                  <c:v>43928</c:v>
                </c:pt>
                <c:pt idx="6">
                  <c:v>43960</c:v>
                </c:pt>
                <c:pt idx="8">
                  <c:v>43992</c:v>
                </c:pt>
                <c:pt idx="10">
                  <c:v>44024</c:v>
                </c:pt>
                <c:pt idx="12">
                  <c:v>44056</c:v>
                </c:pt>
                <c:pt idx="14">
                  <c:v>44088</c:v>
                </c:pt>
                <c:pt idx="16">
                  <c:v>44120</c:v>
                </c:pt>
                <c:pt idx="18">
                  <c:v>44152</c:v>
                </c:pt>
                <c:pt idx="20">
                  <c:v>44184</c:v>
                </c:pt>
              </c:numCache>
            </c:numRef>
          </c:cat>
          <c:val>
            <c:numRef>
              <c:f>SSST!$G$86:$AB$86</c:f>
              <c:numCache>
                <c:formatCode>0%</c:formatCode>
                <c:ptCount val="22"/>
                <c:pt idx="0">
                  <c:v>0</c:v>
                </c:pt>
                <c:pt idx="2">
                  <c:v>0</c:v>
                </c:pt>
                <c:pt idx="4">
                  <c:v>0</c:v>
                </c:pt>
                <c:pt idx="6">
                  <c:v>0</c:v>
                </c:pt>
                <c:pt idx="8">
                  <c:v>0</c:v>
                </c:pt>
                <c:pt idx="10">
                  <c:v>0</c:v>
                </c:pt>
                <c:pt idx="12">
                  <c:v>0</c:v>
                </c:pt>
                <c:pt idx="14">
                  <c:v>0</c:v>
                </c:pt>
                <c:pt idx="16">
                  <c:v>0</c:v>
                </c:pt>
                <c:pt idx="18">
                  <c:v>0</c:v>
                </c:pt>
                <c:pt idx="20">
                  <c:v>0</c:v>
                </c:pt>
              </c:numCache>
            </c:numRef>
          </c:val>
        </c:ser>
        <c:dLbls>
          <c:showLegendKey val="0"/>
          <c:showVal val="0"/>
          <c:showCatName val="0"/>
          <c:showSerName val="0"/>
          <c:showPercent val="0"/>
          <c:showBubbleSize val="0"/>
        </c:dLbls>
        <c:gapWidth val="150"/>
        <c:axId val="87923712"/>
        <c:axId val="89007232"/>
      </c:barChart>
      <c:dateAx>
        <c:axId val="87923712"/>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s-CO"/>
                  <a:t>MESES</a:t>
                </a:r>
              </a:p>
            </c:rich>
          </c:tx>
          <c:layout>
            <c:manualLayout>
              <c:xMode val="edge"/>
              <c:yMode val="edge"/>
              <c:x val="0.44769220920555663"/>
              <c:y val="0.89408314496965491"/>
            </c:manualLayout>
          </c:layout>
          <c:overlay val="0"/>
          <c:spPr>
            <a:noFill/>
            <a:ln w="25400">
              <a:noFill/>
            </a:ln>
          </c:spPr>
        </c:title>
        <c:numFmt formatCode="mmm\/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89007232"/>
        <c:crosses val="autoZero"/>
        <c:auto val="1"/>
        <c:lblOffset val="100"/>
        <c:baseTimeUnit val="months"/>
        <c:majorUnit val="1"/>
        <c:majorTimeUnit val="months"/>
        <c:minorUnit val="1"/>
        <c:minorTimeUnit val="months"/>
      </c:dateAx>
      <c:valAx>
        <c:axId val="8900723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87923712"/>
        <c:crosses val="autoZero"/>
        <c:crossBetween val="between"/>
      </c:valAx>
      <c:spPr>
        <a:solidFill>
          <a:schemeClr val="accent3">
            <a:lumMod val="40000"/>
            <a:lumOff val="60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s-CO"/>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371474</xdr:colOff>
      <xdr:row>1</xdr:row>
      <xdr:rowOff>100013</xdr:rowOff>
    </xdr:from>
    <xdr:to>
      <xdr:col>1</xdr:col>
      <xdr:colOff>809625</xdr:colOff>
      <xdr:row>1</xdr:row>
      <xdr:rowOff>1685925</xdr:rowOff>
    </xdr:to>
    <xdr:pic>
      <xdr:nvPicPr>
        <xdr:cNvPr id="2" name="1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371474" y="481013"/>
          <a:ext cx="1676401" cy="1585912"/>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198808</xdr:colOff>
      <xdr:row>0</xdr:row>
      <xdr:rowOff>148920</xdr:rowOff>
    </xdr:from>
    <xdr:to>
      <xdr:col>1</xdr:col>
      <xdr:colOff>870856</xdr:colOff>
      <xdr:row>4</xdr:row>
      <xdr:rowOff>680357</xdr:rowOff>
    </xdr:to>
    <xdr:pic>
      <xdr:nvPicPr>
        <xdr:cNvPr id="2" name="1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198808" y="148920"/>
          <a:ext cx="1434048" cy="1341062"/>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296325</xdr:colOff>
      <xdr:row>0</xdr:row>
      <xdr:rowOff>42332</xdr:rowOff>
    </xdr:from>
    <xdr:to>
      <xdr:col>1</xdr:col>
      <xdr:colOff>772575</xdr:colOff>
      <xdr:row>4</xdr:row>
      <xdr:rowOff>359832</xdr:rowOff>
    </xdr:to>
    <xdr:pic>
      <xdr:nvPicPr>
        <xdr:cNvPr id="2" name="1 Imagen">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296325" y="42332"/>
          <a:ext cx="1295400" cy="1127125"/>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296325</xdr:colOff>
      <xdr:row>0</xdr:row>
      <xdr:rowOff>42332</xdr:rowOff>
    </xdr:from>
    <xdr:to>
      <xdr:col>2</xdr:col>
      <xdr:colOff>772575</xdr:colOff>
      <xdr:row>4</xdr:row>
      <xdr:rowOff>359832</xdr:rowOff>
    </xdr:to>
    <xdr:pic>
      <xdr:nvPicPr>
        <xdr:cNvPr id="2" name="1 Imagen">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944025" y="42332"/>
          <a:ext cx="1238250" cy="1127125"/>
        </a:xfrm>
        <a:prstGeom prst="rect">
          <a:avLst/>
        </a:prstGeom>
        <a:solidFill>
          <a:srgbClr val="FFFFFF"/>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296325</xdr:colOff>
      <xdr:row>0</xdr:row>
      <xdr:rowOff>42332</xdr:rowOff>
    </xdr:from>
    <xdr:ext cx="1238250" cy="1143000"/>
    <xdr:pic>
      <xdr:nvPicPr>
        <xdr:cNvPr id="2" name="1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1058325" y="42332"/>
          <a:ext cx="1238250" cy="1143000"/>
        </a:xfrm>
        <a:prstGeom prst="rect">
          <a:avLst/>
        </a:prstGeom>
        <a:solidFill>
          <a:srgbClr val="FFFFFF"/>
        </a:solid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4</xdr:row>
      <xdr:rowOff>292100</xdr:rowOff>
    </xdr:from>
    <xdr:to>
      <xdr:col>1</xdr:col>
      <xdr:colOff>1882775</xdr:colOff>
      <xdr:row>5</xdr:row>
      <xdr:rowOff>453390</xdr:rowOff>
    </xdr:to>
    <xdr:pic>
      <xdr:nvPicPr>
        <xdr:cNvPr id="2" name="Imagen 1"/>
        <xdr:cNvPicPr/>
      </xdr:nvPicPr>
      <xdr:blipFill>
        <a:blip xmlns:r="http://schemas.openxmlformats.org/officeDocument/2006/relationships" r:embed="rId1">
          <a:clrChange>
            <a:clrFrom>
              <a:srgbClr val="ECECEE"/>
            </a:clrFrom>
            <a:clrTo>
              <a:srgbClr val="ECECEE">
                <a:alpha val="0"/>
              </a:srgbClr>
            </a:clrTo>
          </a:clrChange>
          <a:extLst>
            <a:ext uri="{28A0092B-C50C-407E-A947-70E740481C1C}">
              <a14:useLocalDpi xmlns:a14="http://schemas.microsoft.com/office/drawing/2010/main" val="0"/>
            </a:ext>
          </a:extLst>
        </a:blip>
        <a:stretch>
          <a:fillRect/>
        </a:stretch>
      </xdr:blipFill>
      <xdr:spPr>
        <a:xfrm>
          <a:off x="1028700" y="530225"/>
          <a:ext cx="1806575" cy="6565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438150</xdr:colOff>
      <xdr:row>0</xdr:row>
      <xdr:rowOff>47625</xdr:rowOff>
    </xdr:from>
    <xdr:ext cx="1028700" cy="1009650"/>
    <xdr:pic>
      <xdr:nvPicPr>
        <xdr:cNvPr id="2" name="1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438150" y="47625"/>
          <a:ext cx="1028700" cy="1009650"/>
        </a:xfrm>
        <a:prstGeom prst="rect">
          <a:avLst/>
        </a:prstGeom>
        <a:solidFill>
          <a:srgbClr val="FFFFFF"/>
        </a:solid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447675</xdr:colOff>
      <xdr:row>0</xdr:row>
      <xdr:rowOff>47625</xdr:rowOff>
    </xdr:from>
    <xdr:ext cx="1028700" cy="1009650"/>
    <xdr:pic>
      <xdr:nvPicPr>
        <xdr:cNvPr id="2" name="1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447675" y="47625"/>
          <a:ext cx="1028700" cy="1009650"/>
        </a:xfrm>
        <a:prstGeom prst="rect">
          <a:avLst/>
        </a:prstGeom>
        <a:solidFill>
          <a:srgbClr val="FFFFFF"/>
        </a:solid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xdr:from>
      <xdr:col>1</xdr:col>
      <xdr:colOff>400050</xdr:colOff>
      <xdr:row>88</xdr:row>
      <xdr:rowOff>0</xdr:rowOff>
    </xdr:from>
    <xdr:to>
      <xdr:col>8</xdr:col>
      <xdr:colOff>257175</xdr:colOff>
      <xdr:row>102</xdr:row>
      <xdr:rowOff>771525</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247650</xdr:colOff>
      <xdr:row>88</xdr:row>
      <xdr:rowOff>9525</xdr:rowOff>
    </xdr:from>
    <xdr:to>
      <xdr:col>27</xdr:col>
      <xdr:colOff>247650</xdr:colOff>
      <xdr:row>102</xdr:row>
      <xdr:rowOff>790575</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95250</xdr:colOff>
      <xdr:row>0</xdr:row>
      <xdr:rowOff>28575</xdr:rowOff>
    </xdr:from>
    <xdr:to>
      <xdr:col>1</xdr:col>
      <xdr:colOff>1638300</xdr:colOff>
      <xdr:row>2</xdr:row>
      <xdr:rowOff>95250</xdr:rowOff>
    </xdr:to>
    <xdr:pic>
      <xdr:nvPicPr>
        <xdr:cNvPr id="4" name="Imagen 7" descr="Resultado de imagen para TRANSITO Y TRANSPORTE DE BARRANCABERMEJ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8575"/>
          <a:ext cx="18669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llaboration@82\DavWWWRoot\RTCPortal\Arp\Magda.Vargas\Documentos%20compartidos\Empresas%20por%20GPS\ANA%20ESPERANZA%20BARRERA\PROGRAMACION\CRONOGRAMAS\Cronograma%20-%20Matriz%20de%20cos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ksa\bdcontroli\Users\mpgarcia\AppData\Local\Microsoft\Windows\Temporary%20Internet%20Files\Content.Outlook\CO6SRQWZ\PLAN%20ESTRATEGIA%20ANTITRAMITES%20g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critorio%20Juan/Asesor%20DDT-JFO/POAI/Copia%20de%20Anexo-1--Plan-Indicativo%20Versi&#243;n%2011%20juli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PL002%20PLAN%20ANUAL%20DE%20TRABAJO%202020%20-%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sheetName val="Costos"/>
      <sheetName val="Análisis Financiero"/>
      <sheetName val="Programas"/>
    </sheetNames>
    <sheetDataSet>
      <sheetData sheetId="0"/>
      <sheetData sheetId="1"/>
      <sheetData sheetId="2"/>
      <sheetData sheetId="3">
        <row r="2">
          <cell r="A2" t="str">
            <v xml:space="preserve">ACOMPAÑAMIENTO REUNION MENSUAL COPASO                                           </v>
          </cell>
          <cell r="B2" t="str">
            <v xml:space="preserve">ACTIVIDADES COMPLEMENTARIAS                                                     </v>
          </cell>
        </row>
        <row r="3">
          <cell r="A3" t="str">
            <v xml:space="preserve">ACTUALIZACION COMITE PARITARIO DE SALUD OCUPACIONAL                             </v>
          </cell>
          <cell r="B3" t="str">
            <v xml:space="preserve">ACTIVIDADES PREVENTIVAS                                                         </v>
          </cell>
        </row>
        <row r="4">
          <cell r="A4" t="str">
            <v xml:space="preserve">ACTUALIZACION DEL PROGRAMA DE SALUD OCUPACIONAL                                 </v>
          </cell>
          <cell r="B4" t="str">
            <v xml:space="preserve">ANALISIS DOSIMETRICO LUXEL(OSL)MENSUAL:INFORME TECNICO                          </v>
          </cell>
        </row>
        <row r="5">
          <cell r="A5" t="str">
            <v xml:space="preserve">ACTUALIZACION DEL REGLAMENTO                                                    </v>
          </cell>
          <cell r="B5" t="str">
            <v xml:space="preserve">ANALISIS DOSIMETRICO NEUTRAK MENSUAL                                            </v>
          </cell>
        </row>
        <row r="6">
          <cell r="A6" t="str">
            <v xml:space="preserve">APOYO ADMINISTRATIVO Y LOGISTICO                                                </v>
          </cell>
          <cell r="B6" t="str">
            <v xml:space="preserve">ANEXO EXAMEN MEDICO OCUPACIONAL ESPECIFICO                                      </v>
          </cell>
        </row>
        <row r="7">
          <cell r="A7" t="str">
            <v xml:space="preserve">APOYO ADMINISTRATIVO Y LOGISTICO(PASAJES Y ALOJAMIENTO)                         </v>
          </cell>
          <cell r="B7" t="str">
            <v xml:space="preserve">ANTICUERPOS HEPATITIS B                                                         </v>
          </cell>
        </row>
        <row r="8">
          <cell r="A8" t="str">
            <v xml:space="preserve">ASESORIA ACTUALIZACION DEL PANORAMA DE FACTORES DE RIESGO                       </v>
          </cell>
          <cell r="B8" t="str">
            <v xml:space="preserve">ANTICUERPOS IGG VARICELA                                                        </v>
          </cell>
        </row>
        <row r="9">
          <cell r="A9" t="str">
            <v xml:space="preserve">ASESORIA DISEÑO Y / O ACTUALIZACION MANUAL INDUCCION EN S. O.                   </v>
          </cell>
          <cell r="B9" t="str">
            <v xml:space="preserve">ANTIGENOS SUPERFICIE HEPATITIS B                                                </v>
          </cell>
        </row>
        <row r="10">
          <cell r="A10" t="str">
            <v xml:space="preserve">ASESORIA ELABORACION DEL PANORAMA DE FACTORES DE RIESGO                         </v>
          </cell>
          <cell r="B10" t="str">
            <v xml:space="preserve">APLICACION DE PRUEBA DIAGNOSTICA                                                </v>
          </cell>
        </row>
        <row r="11">
          <cell r="A11" t="str">
            <v xml:space="preserve">ASESORIA EN EL DISEÑO Y/0 ELABORACION DE MATERIAL                               </v>
          </cell>
          <cell r="B11" t="str">
            <v xml:space="preserve">APOYO ADMINISTRATIVO Y LOGISTICO(PASAJES Y ALOJAMIENTO)                         </v>
          </cell>
        </row>
        <row r="12">
          <cell r="B12" t="str">
            <v xml:space="preserve">ASESORIA IMPLEMENTACION DE NORMAS Y MANUAL DE BIOSEGURIDAD                      </v>
          </cell>
        </row>
        <row r="13">
          <cell r="A13" t="str">
            <v xml:space="preserve">ASESORIA PROGRAMA ALCOHOL Y DROGAS                                              </v>
          </cell>
          <cell r="B13" t="str">
            <v xml:space="preserve">ASESORIA IMPLEMENTACION DEL P.V.E. SEGUIMIENTO Y CONTROL DE RESULTADOS          </v>
          </cell>
        </row>
        <row r="14">
          <cell r="A14" t="str">
            <v xml:space="preserve">ASESORIA SEGUIMIENTO A RECOMENDACIONES Y SISTEMAS DE CONTROL                    </v>
          </cell>
          <cell r="B14" t="str">
            <v xml:space="preserve">ASESORIA IMPLEMENTACION DEL PROGRAMA                                            </v>
          </cell>
        </row>
        <row r="15">
          <cell r="A15" t="str">
            <v xml:space="preserve">CAPACITACION  DE PRIMEROS AUXILIOS                                              </v>
          </cell>
          <cell r="B15" t="str">
            <v xml:space="preserve">ASESORIA IMPLEMENTACION TOTAL DEL PROGRAMA                                      </v>
          </cell>
        </row>
        <row r="16">
          <cell r="A16" t="str">
            <v xml:space="preserve">CAPACITACION  EN LIDERAZGO Y MOTIVACION                                         </v>
          </cell>
          <cell r="B16" t="str">
            <v xml:space="preserve">ASESORIA IMPLENTACION DEL PROGRAMA                                              </v>
          </cell>
        </row>
        <row r="17">
          <cell r="A17" t="str">
            <v xml:space="preserve">CAPACITACION  Y RESPONSABILIDAD CIVIL Y PENAL DE ATEP                           </v>
          </cell>
          <cell r="B17" t="str">
            <v xml:space="preserve">ASESORIA INTEGRAL EN PROGRAMAS DE PREVENCION DEPORTIVA                          </v>
          </cell>
        </row>
        <row r="18">
          <cell r="A18" t="str">
            <v xml:space="preserve">CAPACITACION ALCOHOLISMO Y TABAQUISMO                                           </v>
          </cell>
          <cell r="B18" t="str">
            <v xml:space="preserve">ASESORIA RIESGO CARDIOVASCULAR                                                  </v>
          </cell>
        </row>
        <row r="19">
          <cell r="A19" t="str">
            <v xml:space="preserve">CAPACITACION BASICA EN LIDERAZGO Y MOTIVACION                                   </v>
          </cell>
          <cell r="B19" t="str">
            <v xml:space="preserve">ASESORIA Y CAPACITACION EN PREVENCION DE LESIONES DEPORTIVAS                    </v>
          </cell>
        </row>
        <row r="20">
          <cell r="A20" t="str">
            <v xml:space="preserve">CAPACITACION BASICA EN NUTRICION Y BUENOS HABITOS ALIMENTARIOS                  </v>
          </cell>
          <cell r="B20" t="str">
            <v xml:space="preserve">BILIRRUBINA TOTAL Y DIRECTA                                                     </v>
          </cell>
        </row>
        <row r="21">
          <cell r="A21" t="str">
            <v xml:space="preserve">CAPACITACION BASICA FARMACODEPENDENCIA                                          </v>
          </cell>
          <cell r="B21" t="str">
            <v xml:space="preserve">BUN                                                                             </v>
          </cell>
        </row>
        <row r="22">
          <cell r="A22" t="str">
            <v xml:space="preserve">CAPACITACION EN ENFERMEDADES DE TRANSMISION SEXUAL                              </v>
          </cell>
          <cell r="B22" t="str">
            <v xml:space="preserve">CAPACITACION COMUNICACION Y TRABAJO EN EQUIPO                                   </v>
          </cell>
        </row>
        <row r="23">
          <cell r="A23" t="str">
            <v xml:space="preserve">CAPACITACION EN FARMACODEPENDENCIA                                              </v>
          </cell>
          <cell r="B23" t="str">
            <v xml:space="preserve">CAPACITACION EN PREVENCION DEL RIESGO CARDIOVASCULAR                            </v>
          </cell>
        </row>
        <row r="24">
          <cell r="A24" t="str">
            <v xml:space="preserve">CAPACITACION EN HIGIENE POSTURAL                                                </v>
          </cell>
          <cell r="B24" t="str">
            <v xml:space="preserve">CAPACITACION EN PREVENCION DEL RIESGO PSICOSOCIAL                               </v>
          </cell>
        </row>
        <row r="25">
          <cell r="A25" t="str">
            <v xml:space="preserve">CAPACITACIÒN EN HIPERTENSIÒN ARTERIAL                                           </v>
          </cell>
          <cell r="B25" t="str">
            <v xml:space="preserve">CAPACITACION EN RADIOPROTECCION                                                 </v>
          </cell>
        </row>
        <row r="26">
          <cell r="A26" t="str">
            <v xml:space="preserve">CAPACITACIÓN EN MANEJO DE LA VOZ                                                </v>
          </cell>
          <cell r="B26" t="str">
            <v xml:space="preserve">CAPACITACION EN STRESS LABORAL                                                  </v>
          </cell>
        </row>
        <row r="27">
          <cell r="A27" t="str">
            <v xml:space="preserve">CAPACITACION EN NUTRICION Y BUENOS HABITOS ALIMENTICIOS                         </v>
          </cell>
          <cell r="B27" t="str">
            <v xml:space="preserve">CAPACITACION Y ENTRENAMIENTO EN CONSERVACION AUDITIVA                           </v>
          </cell>
        </row>
        <row r="28">
          <cell r="A28" t="str">
            <v xml:space="preserve">CAPACITACIÒN ESTILOS DE VIDA Y TRABAJO SALUDABLE                                </v>
          </cell>
          <cell r="B28" t="str">
            <v xml:space="preserve">CAPACITACION Y ENTRENAMIENTO EN CONSERVACION CUTANEA                            </v>
          </cell>
        </row>
        <row r="29">
          <cell r="A29" t="str">
            <v xml:space="preserve">CAPACITACIÓN GESTIÓN DE LA SEGURIDAD BASADA EN COMPORTAMIENTO                   </v>
          </cell>
          <cell r="B29" t="str">
            <v xml:space="preserve">CAPACITACION Y ENTRENAMIENTO EN CONSERVACION RESPIRATORIA                       </v>
          </cell>
        </row>
        <row r="30">
          <cell r="A30" t="str">
            <v xml:space="preserve">CAPACITACIÓN MANEJO DEL ESTRES                                                  </v>
          </cell>
          <cell r="B30" t="str">
            <v xml:space="preserve">CAPACITACION Y ENTRENAMIENTO EN CONSERVACION VISUAL                             </v>
          </cell>
        </row>
        <row r="31">
          <cell r="A31" t="str">
            <v>CAPACITACION METODOLOGIAS PARA LA ELABORACION DEL PANORAMA DE FACTORES DE RIESGO</v>
          </cell>
          <cell r="B31" t="str">
            <v xml:space="preserve">CAPACITACION Y ENTRENAMIENTO EN MANEJO DE DOSIMETRO                             </v>
          </cell>
        </row>
        <row r="32">
          <cell r="A32" t="str">
            <v xml:space="preserve">CAPACITACION PREVENCION DE ENFERMEDAD VARICOSA                                  </v>
          </cell>
          <cell r="B32" t="str">
            <v xml:space="preserve">CAPACITACION Y SENSIBILIZACION EN BIOSEGURIDAD                                  </v>
          </cell>
        </row>
        <row r="33">
          <cell r="A33" t="str">
            <v xml:space="preserve">CAPACITACION PROGRAMA DE SALUD OCUPACIONAL                                      </v>
          </cell>
          <cell r="B33" t="str">
            <v xml:space="preserve">CERTIFICACION DE APTITUD                                                        </v>
          </cell>
        </row>
        <row r="34">
          <cell r="A34" t="str">
            <v xml:space="preserve">CAPACITACION Y ASESORIA COPASO                                                  </v>
          </cell>
          <cell r="B34" t="str">
            <v xml:space="preserve">COLESTEROL TOTAL                                                                </v>
          </cell>
        </row>
        <row r="35">
          <cell r="A35" t="str">
            <v xml:space="preserve">COMPRA MATERIAL DIDACTICO (LIBROS, AFICHES Y VIDEOS)                            </v>
          </cell>
          <cell r="B35" t="str">
            <v xml:space="preserve">CONSERVACION CARDIOVASCULAR                                                     </v>
          </cell>
        </row>
        <row r="36">
          <cell r="A36" t="str">
            <v xml:space="preserve">CONFORMACION COMITE PARITARIO SALUD OCUPACIONAL                                 </v>
          </cell>
          <cell r="B36" t="str">
            <v xml:space="preserve">CREATININA                                                                      </v>
          </cell>
        </row>
        <row r="37">
          <cell r="A37" t="str">
            <v xml:space="preserve">DISEÑO Y ELABORACION DE MATERIAL                                                </v>
          </cell>
          <cell r="B37" t="str">
            <v xml:space="preserve">CUADRO HEMATICO                                                                 </v>
          </cell>
        </row>
        <row r="38">
          <cell r="A38" t="str">
            <v xml:space="preserve">DIVULGACION Y SENSIBILIZACION DEL REGLAMENTO                                    </v>
          </cell>
          <cell r="B38" t="str">
            <v xml:space="preserve">DIAGNOSTICO DE CONDICIONES DE SALUD                                             </v>
          </cell>
        </row>
        <row r="39">
          <cell r="A39" t="str">
            <v xml:space="preserve">ELABORACION DEL DIAGNOSTICO EN SALUD OCUPACIONAL                                </v>
          </cell>
          <cell r="B39" t="str">
            <v xml:space="preserve">DISEÑO DEL SISTEMA DE PREVENCION Y CONTROL DEL FACTOR DE RIESGO                 </v>
          </cell>
        </row>
        <row r="40">
          <cell r="A40" t="str">
            <v xml:space="preserve">ELABORACION DEL PROGRAMA DE SALUD OCUPACIONAL                                   </v>
          </cell>
          <cell r="B40" t="str">
            <v xml:space="preserve">DISEÑO Y PRESENTACION DEL P.V.E.                                                </v>
          </cell>
        </row>
        <row r="41">
          <cell r="A41" t="str">
            <v xml:space="preserve">ELABORACION DEL REGLAMENTO                                                      </v>
          </cell>
          <cell r="B41" t="str">
            <v xml:space="preserve">DISEÑO Y PRESENTACION DEL PVE                                                   </v>
          </cell>
        </row>
        <row r="42">
          <cell r="A42" t="str">
            <v xml:space="preserve">ENFERMEDADES DE TRANSMISION SEXUAL                                              </v>
          </cell>
          <cell r="B42" t="str">
            <v xml:space="preserve">DRAMACONFERENCIA PUESTO A PUESTO                                                </v>
          </cell>
        </row>
        <row r="43">
          <cell r="A43" t="str">
            <v xml:space="preserve">IMPRESIÓN MATERIAL DIDACTICO AFICHE TAMAÑO 1/2 PLIEGO                           </v>
          </cell>
          <cell r="B43" t="str">
            <v xml:space="preserve">ELECTROCARDIOGRAMA                                                              </v>
          </cell>
        </row>
        <row r="44">
          <cell r="A44" t="str">
            <v xml:space="preserve">IMPRESIÓN MATERIAL DIDACTICO AFICHE TAMAÑO 1/4 PLIEGO                           </v>
          </cell>
          <cell r="B44" t="str">
            <v xml:space="preserve">ENCUENTROS DE DINAMICA INTERACTIVA                                              </v>
          </cell>
        </row>
        <row r="45">
          <cell r="A45" t="str">
            <v xml:space="preserve">NORMAS NFPA EN INGLES                                                           </v>
          </cell>
          <cell r="B45" t="str">
            <v xml:space="preserve">ESTILO DE VIDA Y TRABAJO SALUDABLE                                              </v>
          </cell>
        </row>
        <row r="46">
          <cell r="A46" t="str">
            <v xml:space="preserve">REGISTRO Y ANALISIS DE AUSENTISMO Y ACCIDENTALIDAD                              </v>
          </cell>
          <cell r="B46" t="str">
            <v xml:space="preserve">EVALUACION  DE CARGA MENTAL DEL TRABAJADOR                                      </v>
          </cell>
        </row>
        <row r="47">
          <cell r="A47" t="str">
            <v xml:space="preserve">RENOVACIÓN CONTRATO SOFTWARE LEGISLACIÓN                                        </v>
          </cell>
          <cell r="B47" t="str">
            <v xml:space="preserve">EVALUACION DE CONDICION FISICA EN PISCINA                                       </v>
          </cell>
        </row>
        <row r="48">
          <cell r="B48" t="str">
            <v xml:space="preserve">EVALUACION DE CONDICION FISICA Y AEROBICA                                       </v>
          </cell>
        </row>
        <row r="49">
          <cell r="B49" t="str">
            <v xml:space="preserve">EVALUACION DE DIAGNOSTICO                                                       </v>
          </cell>
        </row>
        <row r="50">
          <cell r="B50" t="str">
            <v xml:space="preserve">EVALUACION DEL PROGRAMA Y SEGUIMIENTO                                           </v>
          </cell>
        </row>
        <row r="51">
          <cell r="B51" t="str">
            <v xml:space="preserve">EXAMEN MÉDICO DE AVIACIÓN - PVEO                                                </v>
          </cell>
        </row>
        <row r="52">
          <cell r="B52" t="str">
            <v xml:space="preserve">FOSFATASA ALCALINA                                                              </v>
          </cell>
        </row>
        <row r="53">
          <cell r="B53" t="str">
            <v xml:space="preserve">FUNCIÓN RENAL                                                                   </v>
          </cell>
        </row>
        <row r="54">
          <cell r="B54" t="str">
            <v xml:space="preserve">GEL ANTIBACTERIAL AHI1N1                                                        </v>
          </cell>
        </row>
        <row r="55">
          <cell r="B55" t="str">
            <v xml:space="preserve">GLICEMIA                                                                        </v>
          </cell>
        </row>
        <row r="56">
          <cell r="B56" t="str">
            <v xml:space="preserve">GOT Y GPT PRUEBAS DE FUNCIONAMIENTO HEPATICO                                    </v>
          </cell>
        </row>
        <row r="57">
          <cell r="B57" t="str">
            <v xml:space="preserve">HORA ASESORIA INTEGRAL EN CAMPO PETROLERO                                       </v>
          </cell>
        </row>
        <row r="58">
          <cell r="B58" t="str">
            <v xml:space="preserve">IDENTICACIÓN Y EVALUACION DEL FACTOR DE RIESGO:DOC TECNICO                      </v>
          </cell>
        </row>
        <row r="59">
          <cell r="B59" t="str">
            <v xml:space="preserve">IDENTIFICACION DE LA POBLACION EXPUESTA                                         </v>
          </cell>
        </row>
        <row r="60">
          <cell r="B60" t="str">
            <v xml:space="preserve">IDENTIFICACION DE NECESIDADES PARA DX SALUD                                     </v>
          </cell>
        </row>
        <row r="61">
          <cell r="B61" t="str">
            <v xml:space="preserve">IDENTIFICACION Y EVALUACION DE CONDICIONES PSICOSOCIALES: INFORME TÉCNICO       </v>
          </cell>
        </row>
        <row r="62">
          <cell r="B62" t="str">
            <v xml:space="preserve">IDENTIFICACION Y EVALUACION DE POBLACION EXPUESTA : DOC TECNICO                 </v>
          </cell>
        </row>
        <row r="63">
          <cell r="B63" t="str">
            <v xml:space="preserve">IDENTIFICACION Y EVALUACION DE POBLACION EXPUESTA: DOCUMENTO TECNICO            </v>
          </cell>
        </row>
        <row r="64">
          <cell r="B64" t="str">
            <v xml:space="preserve">IDENTIFICACION Y EVALUACION DEL FACTOR DE RIESGO: DOCUMENTO TECNICO             </v>
          </cell>
        </row>
        <row r="65">
          <cell r="B65" t="str">
            <v xml:space="preserve">IMPLEMENTACION DEL P.V.E. SEGUIMIENTO Y CONTROL DE RESULTADOS                   </v>
          </cell>
        </row>
        <row r="66">
          <cell r="B66" t="str">
            <v xml:space="preserve">IMPLEMENTACION DEL PROGRAMA                                                     </v>
          </cell>
        </row>
        <row r="67">
          <cell r="B67" t="str">
            <v xml:space="preserve">INFORME TECNICO                                                                 </v>
          </cell>
        </row>
        <row r="68">
          <cell r="B68" t="str">
            <v xml:space="preserve">INSPECCION Y EVALUACIÓN DEL RIESGO BIOLÒGICO : DOC TEC                          </v>
          </cell>
        </row>
        <row r="69">
          <cell r="B69" t="str">
            <v xml:space="preserve">INTERVENCION Y EDUCACION                                                        </v>
          </cell>
        </row>
        <row r="70">
          <cell r="B70" t="str">
            <v xml:space="preserve">LISTA DE VERIFICACIÓN CONDICIONES ERGONÓMICAS                                   </v>
          </cell>
        </row>
        <row r="71">
          <cell r="B71" t="str">
            <v xml:space="preserve">MUSIDRAMA PUESTO A PUESTO                                                       </v>
          </cell>
        </row>
        <row r="72">
          <cell r="B72" t="str">
            <v xml:space="preserve">PAQUETE DE PUREBAS DIAGNOSTICAS                                                 </v>
          </cell>
        </row>
        <row r="73">
          <cell r="B73" t="str">
            <v xml:space="preserve">PAQUETE PRUEBAS DIAGNÓSTICAS                                                    </v>
          </cell>
        </row>
        <row r="74">
          <cell r="B74" t="str">
            <v xml:space="preserve">PARCIAL DE ORINA                                                                </v>
          </cell>
        </row>
        <row r="75">
          <cell r="B75" t="str">
            <v xml:space="preserve">PAUSAS ACTIVAS                                                                  </v>
          </cell>
        </row>
        <row r="76">
          <cell r="B76" t="str">
            <v xml:space="preserve">PERFIL LIPIDICO                                                                 </v>
          </cell>
        </row>
        <row r="77">
          <cell r="B77" t="str">
            <v xml:space="preserve">PERFIL RENAL                                                                    </v>
          </cell>
        </row>
        <row r="78">
          <cell r="B78" t="str">
            <v xml:space="preserve">PERFIL SOCIO DEMOGRAFICO                                                        </v>
          </cell>
        </row>
        <row r="79">
          <cell r="B79" t="str">
            <v xml:space="preserve">PLOMO EN SANGRE                                                                 </v>
          </cell>
        </row>
        <row r="80">
          <cell r="B80" t="str">
            <v xml:space="preserve">PROGRAMA DE ACONDICIONAMIENTO FISICO                                            </v>
          </cell>
        </row>
        <row r="81">
          <cell r="B81" t="str">
            <v xml:space="preserve">PROGRAMA DE INMUNIZACION PARA AGENTES INFECCIOSOS                               </v>
          </cell>
        </row>
        <row r="82">
          <cell r="B82" t="str">
            <v xml:space="preserve">PROGRAMA INMUN. AGENTE INFECCIOSO INFLUENZA                                     </v>
          </cell>
        </row>
        <row r="83">
          <cell r="B83" t="str">
            <v xml:space="preserve">PROGRAMA INMUNIZACIÒN AGENTE INFECCIOSO  HEPATITIS B                            </v>
          </cell>
        </row>
        <row r="84">
          <cell r="B84" t="str">
            <v xml:space="preserve">PROGRAMA INMUNIZACIÒN AGENTE INFECCIOSO  VARICELA                               </v>
          </cell>
        </row>
        <row r="85">
          <cell r="B85" t="str">
            <v xml:space="preserve">PROGRAMA INMUNIZACIÒN AGENTE INFECCIOSO TETANO                                  </v>
          </cell>
        </row>
        <row r="86">
          <cell r="B86" t="str">
            <v xml:space="preserve">PROGRAMA INMUNIZACIÓN TRIPLE VIRAL                                              </v>
          </cell>
        </row>
        <row r="87">
          <cell r="B87" t="str">
            <v xml:space="preserve">PROYECTOS ESPECIALES                                                            </v>
          </cell>
        </row>
        <row r="88">
          <cell r="B88" t="str">
            <v xml:space="preserve">PRUEBA DIAGNÓSTICA                                                              </v>
          </cell>
        </row>
        <row r="89">
          <cell r="B89" t="str">
            <v xml:space="preserve">PRUEBA DIAGNOSTICA  MAYORES 40 AÑOS                                             </v>
          </cell>
        </row>
        <row r="90">
          <cell r="B90" t="str">
            <v xml:space="preserve">PRUEBA DIAGNOSTICA  MENORES 40 AÑOS                                             </v>
          </cell>
        </row>
        <row r="91">
          <cell r="B91" t="str">
            <v xml:space="preserve">PRUEBA DIAGNOSTICA MUJERES MAYORES 40 AÑOS                                      </v>
          </cell>
        </row>
        <row r="92">
          <cell r="B92" t="str">
            <v xml:space="preserve">PRUEBA DIAGNOSTICA MUJERES MENORES 40 AÑOS                                      </v>
          </cell>
        </row>
        <row r="93">
          <cell r="B93" t="str">
            <v xml:space="preserve">PRUEBA RAYOS X - AP                                                             </v>
          </cell>
        </row>
        <row r="94">
          <cell r="B94" t="str">
            <v xml:space="preserve">PRUEBA RAYOS X - LATERAL                                                        </v>
          </cell>
        </row>
        <row r="95">
          <cell r="B95" t="str">
            <v xml:space="preserve">PRUEBAS DIAGNOSTICAS                                                            </v>
          </cell>
        </row>
        <row r="96">
          <cell r="B96" t="str">
            <v xml:space="preserve">PRUEBAS DIAGNOSTICAS - EJECUTIVOS HOMBRES MAYORES DE 40                         </v>
          </cell>
        </row>
        <row r="97">
          <cell r="B97" t="str">
            <v xml:space="preserve">PRUEBAS DIAGNOSTICAS - EJECUTIVOS MENORES DE 40                                 </v>
          </cell>
        </row>
        <row r="98">
          <cell r="B98" t="str">
            <v xml:space="preserve">PRUEBAS DIAGNOSTICAS - EJECUTIVOS MUJERES MAYORES DE 40                         </v>
          </cell>
        </row>
        <row r="99">
          <cell r="B99" t="str">
            <v xml:space="preserve">PRUEBAS DIAGNOSTICAS - EXAMEN MEDICO OCUPAC MAS DE 50                           </v>
          </cell>
        </row>
        <row r="100">
          <cell r="B100" t="str">
            <v xml:space="preserve">PRUEBAS DIAGNOSTICAS - EXAMEN MEDICO OCUPAC MENOS DE 50                         </v>
          </cell>
        </row>
        <row r="101">
          <cell r="B101" t="str">
            <v xml:space="preserve">PRUEBAS DIAGNÓSTICAS - EXAMEN MÉDICO OCUPACIONAL SISTEMATIZADO                  </v>
          </cell>
        </row>
        <row r="102">
          <cell r="B102" t="str">
            <v xml:space="preserve">PRUEBAS DIAGNOSTICAS (OPTOMETRIA) MAS DE 50                                     </v>
          </cell>
        </row>
        <row r="103">
          <cell r="B103" t="str">
            <v xml:space="preserve">PRUEBAS DIAGNOSTICAS (OPTOMETRIA) MENOS DE 50                                   </v>
          </cell>
        </row>
        <row r="104">
          <cell r="B104" t="str">
            <v xml:space="preserve">PRUEBAS DIAGNOSTICAS (VISIOMETRIA)                                              </v>
          </cell>
        </row>
        <row r="105">
          <cell r="B105" t="str">
            <v xml:space="preserve">PRUEBAS DIAGNOSTICAS AUDIO CON CABINA MAS DE 50                                 </v>
          </cell>
        </row>
        <row r="106">
          <cell r="B106" t="str">
            <v xml:space="preserve">PRUEBAS DIAGNOSTICAS AUDIO CON CABINA MENOS DE 50                               </v>
          </cell>
        </row>
        <row r="107">
          <cell r="B107" t="str">
            <v xml:space="preserve">PRUEBAS DIAGNOSTICAS AUDIO SIN CABINA MAS DE 50                                 </v>
          </cell>
        </row>
        <row r="108">
          <cell r="B108" t="str">
            <v xml:space="preserve">PRUEBAS DIAGNOSTICAS AUDIO SIN CABINA MENOS DE 50                               </v>
          </cell>
        </row>
        <row r="109">
          <cell r="B109" t="str">
            <v xml:space="preserve">PRUEBAS DIAGNÓSTICAS AUDIOMETRÍA CLÍNICA COLCERÁMICA                            </v>
          </cell>
        </row>
        <row r="110">
          <cell r="B110" t="str">
            <v xml:space="preserve">PRUEBAS DIAGNÓSTICAS ESPIROMETRIA MAS DE 50                                     </v>
          </cell>
        </row>
        <row r="111">
          <cell r="B111" t="str">
            <v xml:space="preserve">PRUEBAS DIAGNÓSTICAS ESPIROMETRIA MENOS DE 50                                   </v>
          </cell>
        </row>
        <row r="112">
          <cell r="B112" t="str">
            <v xml:space="preserve">PRUEBAS DIAGNÓSTICAS: TEST CROMÁTICO                                            </v>
          </cell>
        </row>
        <row r="113">
          <cell r="B113" t="str">
            <v xml:space="preserve">PRUEBAS HEPATICAS                                                               </v>
          </cell>
        </row>
        <row r="114">
          <cell r="B114" t="str">
            <v xml:space="preserve">RETICULOSITOS                                                                   </v>
          </cell>
        </row>
        <row r="115">
          <cell r="B115" t="str">
            <v xml:space="preserve">SEGUIMIENTO A RECOMENDACIONES Y CONTROL DE RESULTADOS                           </v>
          </cell>
        </row>
        <row r="116">
          <cell r="B116" t="str">
            <v xml:space="preserve">SEGUIMIENTO Y CONTROL DE RESULTADOS                                             </v>
          </cell>
        </row>
        <row r="117">
          <cell r="B117" t="str">
            <v xml:space="preserve">SEGUIMIENTO, RECOMENDACIONES Y CONTROL DE RESULTADOS                            </v>
          </cell>
        </row>
        <row r="118">
          <cell r="B118" t="str">
            <v xml:space="preserve">SEGURIDAD BASADA EN EL COMPORTAMIENTO                                           </v>
          </cell>
        </row>
        <row r="119">
          <cell r="B119" t="str">
            <v xml:space="preserve">SESIONES DE FISIOTERAPIA DIRIGIDA AL TRABAJADOR                                 </v>
          </cell>
        </row>
        <row r="120">
          <cell r="B120" t="str">
            <v xml:space="preserve">T3                                                                              </v>
          </cell>
        </row>
        <row r="121">
          <cell r="B121" t="str">
            <v xml:space="preserve">T4                                                                              </v>
          </cell>
        </row>
        <row r="122">
          <cell r="B122" t="str">
            <v xml:space="preserve">TAMIZAJE DE APTITUD DEPORTIVA SIMPLE                                            </v>
          </cell>
        </row>
        <row r="123">
          <cell r="B123" t="str">
            <v xml:space="preserve">TEST EXP. TRABAJO EN ALTURAS                                                    </v>
          </cell>
        </row>
        <row r="124">
          <cell r="B124" t="str">
            <v xml:space="preserve">TGO  TGP                                                                       </v>
          </cell>
        </row>
        <row r="125">
          <cell r="B125" t="str">
            <v xml:space="preserve">TITULACION ANTICUERPOS - ANTIGENOS SUP HEP B                                    </v>
          </cell>
        </row>
        <row r="126">
          <cell r="B126" t="str">
            <v xml:space="preserve">TRIGLICÉRIDOS                                                                   </v>
          </cell>
        </row>
        <row r="127">
          <cell r="B127" t="str">
            <v xml:space="preserve">TSH                                                                             </v>
          </cell>
        </row>
        <row r="128">
          <cell r="B128" t="str">
            <v xml:space="preserve">VACUNA DE FIEBRE AMARILLA                                                       </v>
          </cell>
        </row>
        <row r="129">
          <cell r="B129" t="str">
            <v xml:space="preserve">VALORACIOM DE ANTECEDENTES Y VERIFICACION DE EVENTOS PROGRAMADOS                </v>
          </cell>
        </row>
        <row r="130">
          <cell r="B130" t="str">
            <v xml:space="preserve">VALORACION DEL RIESGO                                                           </v>
          </cell>
        </row>
        <row r="131">
          <cell r="B131" t="str">
            <v xml:space="preserve">VALORACION NUTRICIONAL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Instructivo"/>
      <sheetName val="DAFP"/>
      <sheetName val="Cadenas"/>
      <sheetName val="atencion ciudadana DNP"/>
      <sheetName val="Hoja1"/>
    </sheetNames>
    <sheetDataSet>
      <sheetData sheetId="0"/>
      <sheetData sheetId="1"/>
      <sheetData sheetId="2">
        <row r="250">
          <cell r="H250" t="str">
            <v>Norma</v>
          </cell>
        </row>
        <row r="251">
          <cell r="H251" t="str">
            <v>Interoperatividad</v>
          </cell>
        </row>
        <row r="252">
          <cell r="H252" t="str">
            <v>Simplificación</v>
          </cell>
        </row>
        <row r="253">
          <cell r="H253" t="str">
            <v>Automat.Parcial</v>
          </cell>
        </row>
        <row r="254">
          <cell r="H254" t="str">
            <v>Automatización.Total</v>
          </cell>
        </row>
        <row r="255">
          <cell r="H255" t="str">
            <v>Cadena</v>
          </cell>
        </row>
        <row r="256">
          <cell r="H256" t="str">
            <v>Ventanilla</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row>
        <row r="4">
          <cell r="B4" t="str">
            <v>Educación</v>
          </cell>
        </row>
        <row r="5">
          <cell r="B5" t="str">
            <v>Salud</v>
          </cell>
        </row>
        <row r="6">
          <cell r="B6" t="str">
            <v>APSB</v>
          </cell>
        </row>
        <row r="7">
          <cell r="B7" t="str">
            <v>Deporte y Recreación</v>
          </cell>
        </row>
        <row r="8">
          <cell r="B8" t="str">
            <v>Cultura</v>
          </cell>
        </row>
        <row r="9">
          <cell r="B9" t="str">
            <v>Servicios Públicos</v>
          </cell>
        </row>
        <row r="10">
          <cell r="B10" t="str">
            <v>Vivienda</v>
          </cell>
        </row>
        <row r="11">
          <cell r="B11" t="str">
            <v>Agropecuario</v>
          </cell>
        </row>
        <row r="12">
          <cell r="B12" t="str">
            <v>Transporte</v>
          </cell>
        </row>
        <row r="13">
          <cell r="B13" t="str">
            <v>Ambiental</v>
          </cell>
        </row>
        <row r="14">
          <cell r="B14" t="str">
            <v>Centros de Reclusión</v>
          </cell>
        </row>
        <row r="15">
          <cell r="B15" t="str">
            <v>Prevención y atención de desastres</v>
          </cell>
        </row>
        <row r="16">
          <cell r="B16" t="str">
            <v>Promoción del desarrollo</v>
          </cell>
        </row>
        <row r="17">
          <cell r="B17" t="str">
            <v>Atención a grupos vulnerables - promoción social</v>
          </cell>
        </row>
        <row r="18">
          <cell r="B18" t="str">
            <v xml:space="preserve">Equipamiento </v>
          </cell>
        </row>
        <row r="19">
          <cell r="B19" t="str">
            <v>Desarrollo comunitario</v>
          </cell>
        </row>
        <row r="20">
          <cell r="B20" t="str">
            <v>Fortalecimiento institucional</v>
          </cell>
        </row>
        <row r="21">
          <cell r="B21" t="str">
            <v>Justicia y seguridad</v>
          </cell>
        </row>
      </sheetData>
      <sheetData sheetId="1"/>
      <sheetData sheetId="2">
        <row r="4">
          <cell r="D4" t="str">
            <v>fina</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T 2018"/>
      <sheetName val="SST 2020"/>
    </sheetNames>
    <sheetDataSet>
      <sheetData sheetId="0"/>
      <sheetData sheetId="1"/>
    </sheetDataSet>
  </externalBook>
</externalLink>
</file>

<file path=xl/tables/table1.xml><?xml version="1.0" encoding="utf-8"?>
<table xmlns="http://schemas.openxmlformats.org/spreadsheetml/2006/main" id="1" name="Tabla1" displayName="Tabla1" ref="A1:A8" totalsRowShown="0" headerRowDxfId="24" dataDxfId="22" headerRowBorderDxfId="23" tableBorderDxfId="21" totalsRowBorderDxfId="20">
  <autoFilter ref="A1:A8"/>
  <tableColumns count="1">
    <tableColumn id="1" name="DIMENSIONES" dataDxfId="19"/>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C1:C17" totalsRowShown="0" headerRowDxfId="18" dataDxfId="16" headerRowBorderDxfId="17" tableBorderDxfId="15">
  <autoFilter ref="C1:C17"/>
  <tableColumns count="1">
    <tableColumn id="1" name="POLÍTICAS ADMINISTRATIVAS" dataDxfId="14"/>
  </tableColumns>
  <tableStyleInfo name="TableStyleMedium2" showFirstColumn="0" showLastColumn="0" showRowStripes="1" showColumnStripes="0"/>
</table>
</file>

<file path=xl/tables/table3.xml><?xml version="1.0" encoding="utf-8"?>
<table xmlns="http://schemas.openxmlformats.org/spreadsheetml/2006/main" id="3" name="Tabla3" displayName="Tabla3" ref="A19:A34" totalsRowShown="0" headerRowDxfId="13" dataDxfId="12" tableBorderDxfId="11">
  <autoFilter ref="A19:A34"/>
  <tableColumns count="1">
    <tableColumn id="1" name="RESPONSABLES " dataDxfId="10"/>
  </tableColumns>
  <tableStyleInfo name="TableStyleMedium2" showFirstColumn="0" showLastColumn="0" showRowStripes="1" showColumnStripes="0"/>
</table>
</file>

<file path=xl/tables/table4.xml><?xml version="1.0" encoding="utf-8"?>
<table xmlns="http://schemas.openxmlformats.org/spreadsheetml/2006/main" id="4" name="Tabla4" displayName="Tabla4" ref="C19:C28" totalsRowShown="0" headerRowDxfId="9" dataDxfId="8">
  <autoFilter ref="C19:C28"/>
  <tableColumns count="1">
    <tableColumn id="1" name="PLANES" dataDxfId="7"/>
  </tableColumns>
  <tableStyleInfo name="TableStyleMedium2" showFirstColumn="0" showLastColumn="0" showRowStripes="1" showColumnStripes="0"/>
</table>
</file>

<file path=xl/tables/table5.xml><?xml version="1.0" encoding="utf-8"?>
<table xmlns="http://schemas.openxmlformats.org/spreadsheetml/2006/main" id="5" name="Tabla5" displayName="Tabla5" ref="A39:B47" totalsRowShown="0" headerRowDxfId="6" dataDxfId="5">
  <autoFilter ref="A39:B47"/>
  <tableColumns count="2">
    <tableColumn id="1" name="ESTRATEGIAS " dataDxfId="4"/>
    <tableColumn id="2" name="Columna1" dataDxfId="3"/>
  </tableColumns>
  <tableStyleInfo name="TableStyleMedium2" showFirstColumn="0" showLastColumn="0" showRowStripes="1" showColumnStripes="0"/>
</table>
</file>

<file path=xl/tables/table6.xml><?xml version="1.0" encoding="utf-8"?>
<table xmlns="http://schemas.openxmlformats.org/spreadsheetml/2006/main" id="8" name="Tabla8" displayName="Tabla8" ref="A57:A63" totalsRowShown="0" headerRowDxfId="2" dataDxfId="1">
  <autoFilter ref="A57:A63"/>
  <tableColumns count="1">
    <tableColumn id="1" name="PROGRAM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abSelected="1" zoomScale="80" zoomScaleNormal="80" workbookViewId="0">
      <selection activeCell="C2" sqref="C2:K2"/>
    </sheetView>
  </sheetViews>
  <sheetFormatPr baseColWidth="10" defaultRowHeight="15" x14ac:dyDescent="0.25"/>
  <cols>
    <col min="1" max="1" width="18.5703125" customWidth="1"/>
    <col min="2" max="2" width="19.5703125" customWidth="1"/>
    <col min="3" max="3" width="24.7109375" customWidth="1"/>
    <col min="4" max="4" width="18.7109375" customWidth="1"/>
    <col min="5" max="6" width="36.28515625" customWidth="1"/>
    <col min="7" max="7" width="35" customWidth="1"/>
    <col min="8" max="8" width="19.5703125" customWidth="1"/>
    <col min="9" max="9" width="15.5703125" customWidth="1"/>
    <col min="10" max="10" width="11.42578125" style="47"/>
    <col min="11" max="11" width="18.7109375" customWidth="1"/>
    <col min="12" max="12" width="16.42578125" customWidth="1"/>
    <col min="13" max="13" width="17.7109375" customWidth="1"/>
  </cols>
  <sheetData>
    <row r="1" spans="1:20" s="3" customFormat="1" ht="30" customHeight="1" x14ac:dyDescent="0.25">
      <c r="A1" s="413"/>
      <c r="B1" s="413"/>
      <c r="C1" s="413"/>
      <c r="D1" s="413"/>
      <c r="E1" s="413"/>
      <c r="F1" s="413"/>
      <c r="G1" s="413"/>
      <c r="H1" s="413"/>
      <c r="I1" s="413"/>
      <c r="J1" s="413"/>
      <c r="K1" s="413"/>
      <c r="L1" s="7"/>
      <c r="M1"/>
      <c r="N1" s="5"/>
      <c r="O1" s="5"/>
      <c r="P1" s="5"/>
      <c r="Q1" s="5"/>
      <c r="R1" s="5"/>
      <c r="S1" s="5"/>
      <c r="T1" s="1"/>
    </row>
    <row r="2" spans="1:20" s="4" customFormat="1" ht="141.75" customHeight="1" x14ac:dyDescent="0.2">
      <c r="A2" s="414" t="s">
        <v>4</v>
      </c>
      <c r="B2" s="414"/>
      <c r="C2" s="415" t="s">
        <v>512</v>
      </c>
      <c r="D2" s="415"/>
      <c r="E2" s="415"/>
      <c r="F2" s="415"/>
      <c r="G2" s="415"/>
      <c r="H2" s="415"/>
      <c r="I2" s="415"/>
      <c r="J2" s="415"/>
      <c r="K2" s="415"/>
      <c r="L2" s="37"/>
      <c r="M2" s="8"/>
      <c r="N2" s="2"/>
      <c r="O2" s="2"/>
      <c r="P2" s="2"/>
      <c r="Q2" s="2"/>
      <c r="R2" s="2"/>
      <c r="S2" s="2"/>
      <c r="T2" s="1"/>
    </row>
    <row r="3" spans="1:20" s="4" customFormat="1" ht="39" customHeight="1" x14ac:dyDescent="0.25">
      <c r="A3" s="413"/>
      <c r="B3" s="413"/>
      <c r="C3" s="413"/>
      <c r="D3" s="413"/>
      <c r="E3" s="413"/>
      <c r="F3" s="413"/>
      <c r="G3" s="413"/>
      <c r="H3" s="413"/>
      <c r="I3" s="413"/>
      <c r="J3" s="413"/>
      <c r="K3" s="413"/>
      <c r="L3" s="7"/>
      <c r="M3"/>
      <c r="N3" s="2"/>
      <c r="O3" s="2"/>
      <c r="P3" s="2"/>
      <c r="Q3" s="2"/>
      <c r="R3" s="2"/>
      <c r="S3" s="2"/>
      <c r="T3" s="1"/>
    </row>
    <row r="4" spans="1:20" s="40" customFormat="1" ht="49.5" customHeight="1" x14ac:dyDescent="0.25">
      <c r="A4" s="42" t="s">
        <v>6</v>
      </c>
      <c r="B4" s="137" t="s">
        <v>7</v>
      </c>
      <c r="C4" s="139" t="s">
        <v>70</v>
      </c>
      <c r="D4" s="139" t="s">
        <v>71</v>
      </c>
      <c r="E4" s="139" t="s">
        <v>0</v>
      </c>
      <c r="F4" s="139" t="s">
        <v>8</v>
      </c>
      <c r="G4" s="139" t="s">
        <v>75</v>
      </c>
      <c r="H4" s="139" t="s">
        <v>2</v>
      </c>
      <c r="I4" s="139" t="s">
        <v>74</v>
      </c>
      <c r="J4" s="139" t="s">
        <v>527</v>
      </c>
      <c r="K4" s="139" t="s">
        <v>9</v>
      </c>
      <c r="L4" s="139" t="s">
        <v>37</v>
      </c>
      <c r="M4" s="38"/>
      <c r="N4" s="38"/>
      <c r="O4" s="38"/>
      <c r="P4" s="38"/>
      <c r="Q4" s="38"/>
      <c r="R4" s="38"/>
    </row>
    <row r="5" spans="1:20" s="39" customFormat="1" ht="90" x14ac:dyDescent="0.25">
      <c r="A5" s="43" t="s">
        <v>13</v>
      </c>
      <c r="B5" s="138" t="s">
        <v>25</v>
      </c>
      <c r="C5" s="43" t="s">
        <v>77</v>
      </c>
      <c r="D5" s="43" t="s">
        <v>80</v>
      </c>
      <c r="E5" s="43" t="s">
        <v>78</v>
      </c>
      <c r="F5" s="45" t="s">
        <v>88</v>
      </c>
      <c r="G5" s="48" t="s">
        <v>96</v>
      </c>
      <c r="H5" s="43" t="s">
        <v>103</v>
      </c>
      <c r="I5" s="49" t="s">
        <v>101</v>
      </c>
      <c r="J5" s="46">
        <v>44</v>
      </c>
      <c r="K5" s="43" t="s">
        <v>53</v>
      </c>
      <c r="L5" s="43" t="s">
        <v>44</v>
      </c>
    </row>
    <row r="6" spans="1:20" s="39" customFormat="1" ht="90" x14ac:dyDescent="0.25">
      <c r="A6" s="43" t="s">
        <v>13</v>
      </c>
      <c r="B6" s="138" t="s">
        <v>25</v>
      </c>
      <c r="C6" s="43" t="s">
        <v>77</v>
      </c>
      <c r="D6" s="43" t="s">
        <v>80</v>
      </c>
      <c r="E6" s="43" t="s">
        <v>78</v>
      </c>
      <c r="F6" s="45" t="s">
        <v>88</v>
      </c>
      <c r="G6" s="48" t="s">
        <v>97</v>
      </c>
      <c r="H6" s="43" t="s">
        <v>104</v>
      </c>
      <c r="I6" s="49" t="s">
        <v>528</v>
      </c>
      <c r="J6" s="46">
        <v>5000</v>
      </c>
      <c r="K6" s="43" t="s">
        <v>53</v>
      </c>
      <c r="L6" s="43" t="s">
        <v>44</v>
      </c>
    </row>
    <row r="7" spans="1:20" s="39" customFormat="1" ht="90" x14ac:dyDescent="0.25">
      <c r="A7" s="43" t="s">
        <v>13</v>
      </c>
      <c r="B7" s="138" t="s">
        <v>25</v>
      </c>
      <c r="C7" s="43" t="s">
        <v>77</v>
      </c>
      <c r="D7" s="43" t="s">
        <v>80</v>
      </c>
      <c r="E7" s="43" t="s">
        <v>78</v>
      </c>
      <c r="F7" s="45" t="s">
        <v>88</v>
      </c>
      <c r="G7" s="48" t="s">
        <v>98</v>
      </c>
      <c r="H7" s="43" t="s">
        <v>105</v>
      </c>
      <c r="I7" s="49" t="s">
        <v>529</v>
      </c>
      <c r="J7" s="46">
        <v>10000</v>
      </c>
      <c r="K7" s="43" t="s">
        <v>53</v>
      </c>
      <c r="L7" s="43" t="s">
        <v>44</v>
      </c>
      <c r="N7" s="39">
        <f>24+13</f>
        <v>37</v>
      </c>
    </row>
    <row r="8" spans="1:20" s="39" customFormat="1" ht="90" x14ac:dyDescent="0.25">
      <c r="A8" s="43" t="s">
        <v>13</v>
      </c>
      <c r="B8" s="138" t="s">
        <v>25</v>
      </c>
      <c r="C8" s="43" t="s">
        <v>77</v>
      </c>
      <c r="D8" s="43" t="s">
        <v>80</v>
      </c>
      <c r="E8" s="43" t="s">
        <v>78</v>
      </c>
      <c r="F8" s="45" t="s">
        <v>88</v>
      </c>
      <c r="G8" s="48" t="s">
        <v>99</v>
      </c>
      <c r="H8" s="43" t="s">
        <v>106</v>
      </c>
      <c r="I8" s="49" t="s">
        <v>530</v>
      </c>
      <c r="J8" s="46">
        <v>50</v>
      </c>
      <c r="K8" s="43" t="s">
        <v>53</v>
      </c>
      <c r="L8" s="43" t="s">
        <v>44</v>
      </c>
      <c r="N8" s="39">
        <f>200-24-13</f>
        <v>163</v>
      </c>
    </row>
    <row r="9" spans="1:20" s="39" customFormat="1" ht="112.5" customHeight="1" x14ac:dyDescent="0.25">
      <c r="A9" s="43" t="s">
        <v>13</v>
      </c>
      <c r="B9" s="138" t="s">
        <v>25</v>
      </c>
      <c r="C9" s="43" t="s">
        <v>77</v>
      </c>
      <c r="D9" s="43" t="s">
        <v>80</v>
      </c>
      <c r="E9" s="43" t="s">
        <v>78</v>
      </c>
      <c r="F9" s="45" t="s">
        <v>88</v>
      </c>
      <c r="G9" s="48" t="s">
        <v>100</v>
      </c>
      <c r="H9" s="43" t="s">
        <v>107</v>
      </c>
      <c r="I9" s="49" t="s">
        <v>531</v>
      </c>
      <c r="J9" s="46">
        <v>25</v>
      </c>
      <c r="K9" s="43" t="s">
        <v>53</v>
      </c>
      <c r="L9" s="43" t="s">
        <v>44</v>
      </c>
    </row>
    <row r="10" spans="1:20" s="39" customFormat="1" ht="135" x14ac:dyDescent="0.25">
      <c r="A10" s="43" t="s">
        <v>13</v>
      </c>
      <c r="B10" s="138" t="s">
        <v>24</v>
      </c>
      <c r="C10" s="43" t="s">
        <v>68</v>
      </c>
      <c r="D10" s="43" t="s">
        <v>81</v>
      </c>
      <c r="E10" s="43" t="s">
        <v>78</v>
      </c>
      <c r="F10" s="45" t="s">
        <v>92</v>
      </c>
      <c r="G10" s="41" t="s">
        <v>108</v>
      </c>
      <c r="H10" s="41" t="s">
        <v>117</v>
      </c>
      <c r="I10" s="123" t="s">
        <v>116</v>
      </c>
      <c r="J10" s="50">
        <v>500</v>
      </c>
      <c r="K10" s="43" t="s">
        <v>53</v>
      </c>
      <c r="L10" s="43" t="s">
        <v>44</v>
      </c>
    </row>
    <row r="11" spans="1:20" s="39" customFormat="1" ht="135" x14ac:dyDescent="0.25">
      <c r="A11" s="43" t="s">
        <v>13</v>
      </c>
      <c r="B11" s="138" t="s">
        <v>24</v>
      </c>
      <c r="C11" s="43" t="s">
        <v>68</v>
      </c>
      <c r="D11" s="43" t="s">
        <v>81</v>
      </c>
      <c r="E11" s="43" t="s">
        <v>78</v>
      </c>
      <c r="F11" s="45" t="s">
        <v>92</v>
      </c>
      <c r="G11" s="41" t="s">
        <v>109</v>
      </c>
      <c r="H11" s="41" t="s">
        <v>119</v>
      </c>
      <c r="I11" s="123" t="s">
        <v>118</v>
      </c>
      <c r="J11" s="50">
        <v>256</v>
      </c>
      <c r="K11" s="43" t="s">
        <v>53</v>
      </c>
      <c r="L11" s="43" t="s">
        <v>47</v>
      </c>
    </row>
    <row r="12" spans="1:20" s="39" customFormat="1" ht="135" x14ac:dyDescent="0.25">
      <c r="A12" s="43" t="s">
        <v>13</v>
      </c>
      <c r="B12" s="138" t="s">
        <v>24</v>
      </c>
      <c r="C12" s="43" t="s">
        <v>68</v>
      </c>
      <c r="D12" s="43" t="s">
        <v>81</v>
      </c>
      <c r="E12" s="43" t="s">
        <v>78</v>
      </c>
      <c r="F12" s="45" t="s">
        <v>92</v>
      </c>
      <c r="G12" s="41" t="s">
        <v>110</v>
      </c>
      <c r="H12" s="41" t="s">
        <v>121</v>
      </c>
      <c r="I12" s="123" t="s">
        <v>120</v>
      </c>
      <c r="J12" s="50">
        <v>1000</v>
      </c>
      <c r="K12" s="43" t="s">
        <v>53</v>
      </c>
      <c r="L12" s="43" t="s">
        <v>43</v>
      </c>
    </row>
    <row r="13" spans="1:20" s="39" customFormat="1" ht="135" x14ac:dyDescent="0.25">
      <c r="A13" s="43" t="s">
        <v>13</v>
      </c>
      <c r="B13" s="138" t="s">
        <v>24</v>
      </c>
      <c r="C13" s="43" t="s">
        <v>68</v>
      </c>
      <c r="D13" s="43" t="s">
        <v>81</v>
      </c>
      <c r="E13" s="43" t="s">
        <v>78</v>
      </c>
      <c r="F13" s="45" t="s">
        <v>92</v>
      </c>
      <c r="G13" s="41" t="s">
        <v>111</v>
      </c>
      <c r="H13" s="41" t="s">
        <v>123</v>
      </c>
      <c r="I13" s="123" t="s">
        <v>122</v>
      </c>
      <c r="J13" s="51">
        <v>500</v>
      </c>
      <c r="K13" s="43" t="s">
        <v>53</v>
      </c>
      <c r="L13" s="43" t="s">
        <v>44</v>
      </c>
    </row>
    <row r="14" spans="1:20" s="39" customFormat="1" ht="135" x14ac:dyDescent="0.25">
      <c r="A14" s="43" t="s">
        <v>13</v>
      </c>
      <c r="B14" s="138" t="s">
        <v>24</v>
      </c>
      <c r="C14" s="43" t="s">
        <v>68</v>
      </c>
      <c r="D14" s="43" t="s">
        <v>81</v>
      </c>
      <c r="E14" s="43" t="s">
        <v>78</v>
      </c>
      <c r="F14" s="45" t="s">
        <v>92</v>
      </c>
      <c r="G14" s="41" t="s">
        <v>112</v>
      </c>
      <c r="H14" s="41" t="s">
        <v>125</v>
      </c>
      <c r="I14" s="123" t="s">
        <v>124</v>
      </c>
      <c r="J14" s="52">
        <v>4210</v>
      </c>
      <c r="K14" s="43" t="s">
        <v>53</v>
      </c>
      <c r="L14" s="43" t="s">
        <v>44</v>
      </c>
    </row>
    <row r="15" spans="1:20" s="39" customFormat="1" ht="135" x14ac:dyDescent="0.25">
      <c r="A15" s="43" t="s">
        <v>13</v>
      </c>
      <c r="B15" s="138" t="s">
        <v>24</v>
      </c>
      <c r="C15" s="43" t="s">
        <v>68</v>
      </c>
      <c r="D15" s="43" t="s">
        <v>81</v>
      </c>
      <c r="E15" s="43" t="s">
        <v>78</v>
      </c>
      <c r="F15" s="45" t="s">
        <v>92</v>
      </c>
      <c r="G15" s="41" t="s">
        <v>113</v>
      </c>
      <c r="H15" s="41" t="s">
        <v>126</v>
      </c>
      <c r="I15" s="123" t="s">
        <v>532</v>
      </c>
      <c r="J15" s="50">
        <v>150</v>
      </c>
      <c r="K15" s="43" t="s">
        <v>53</v>
      </c>
      <c r="L15" s="43" t="s">
        <v>43</v>
      </c>
    </row>
    <row r="16" spans="1:20" s="39" customFormat="1" ht="111" customHeight="1" x14ac:dyDescent="0.2">
      <c r="A16" s="43" t="s">
        <v>13</v>
      </c>
      <c r="B16" s="138" t="s">
        <v>27</v>
      </c>
      <c r="C16" s="43" t="s">
        <v>127</v>
      </c>
      <c r="D16" s="43" t="s">
        <v>82</v>
      </c>
      <c r="E16" s="43" t="s">
        <v>78</v>
      </c>
      <c r="F16" s="43" t="s">
        <v>94</v>
      </c>
      <c r="G16" s="41" t="s">
        <v>114</v>
      </c>
      <c r="H16" s="41" t="s">
        <v>115</v>
      </c>
      <c r="I16" s="123" t="s">
        <v>533</v>
      </c>
      <c r="J16" s="50">
        <v>1</v>
      </c>
      <c r="K16" s="43" t="s">
        <v>53</v>
      </c>
      <c r="L16" s="43" t="s">
        <v>35</v>
      </c>
    </row>
    <row r="17" spans="1:12" s="39" customFormat="1" ht="150" x14ac:dyDescent="0.2">
      <c r="A17" s="43" t="s">
        <v>14</v>
      </c>
      <c r="B17" s="138" t="s">
        <v>22</v>
      </c>
      <c r="C17" s="43" t="s">
        <v>69</v>
      </c>
      <c r="D17" s="43" t="s">
        <v>3</v>
      </c>
      <c r="E17" s="121" t="s">
        <v>131</v>
      </c>
      <c r="F17" s="121" t="s">
        <v>132</v>
      </c>
      <c r="G17" s="43" t="s">
        <v>309</v>
      </c>
      <c r="H17" s="43" t="s">
        <v>310</v>
      </c>
      <c r="I17" s="43" t="s">
        <v>310</v>
      </c>
      <c r="J17" s="122">
        <v>3</v>
      </c>
      <c r="K17" s="43" t="s">
        <v>54</v>
      </c>
      <c r="L17" s="43" t="s">
        <v>39</v>
      </c>
    </row>
    <row r="18" spans="1:12" s="39" customFormat="1" ht="72" customHeight="1" x14ac:dyDescent="0.2">
      <c r="A18" s="43" t="s">
        <v>14</v>
      </c>
      <c r="B18" s="138" t="s">
        <v>22</v>
      </c>
      <c r="C18" s="43" t="s">
        <v>69</v>
      </c>
      <c r="D18" s="43" t="s">
        <v>3</v>
      </c>
      <c r="E18" s="121" t="s">
        <v>131</v>
      </c>
      <c r="F18" s="121" t="s">
        <v>132</v>
      </c>
      <c r="G18" s="43" t="s">
        <v>312</v>
      </c>
      <c r="H18" s="44" t="s">
        <v>311</v>
      </c>
      <c r="I18" s="43" t="s">
        <v>534</v>
      </c>
      <c r="J18" s="122">
        <v>3</v>
      </c>
      <c r="K18" s="43" t="s">
        <v>54</v>
      </c>
      <c r="L18" s="43" t="s">
        <v>45</v>
      </c>
    </row>
    <row r="19" spans="1:12" s="39" customFormat="1" ht="150" x14ac:dyDescent="0.2">
      <c r="A19" s="43" t="s">
        <v>14</v>
      </c>
      <c r="B19" s="138" t="s">
        <v>22</v>
      </c>
      <c r="C19" s="43" t="s">
        <v>69</v>
      </c>
      <c r="D19" s="43" t="s">
        <v>3</v>
      </c>
      <c r="E19" s="121" t="s">
        <v>131</v>
      </c>
      <c r="F19" s="121" t="s">
        <v>132</v>
      </c>
      <c r="G19" s="43" t="s">
        <v>535</v>
      </c>
      <c r="H19" s="43" t="s">
        <v>313</v>
      </c>
      <c r="I19" s="124" t="s">
        <v>314</v>
      </c>
      <c r="J19" s="122">
        <v>1</v>
      </c>
      <c r="K19" s="43" t="s">
        <v>54</v>
      </c>
      <c r="L19" s="43" t="s">
        <v>39</v>
      </c>
    </row>
    <row r="20" spans="1:12" s="39" customFormat="1" ht="129.75" customHeight="1" x14ac:dyDescent="0.2">
      <c r="A20" s="43" t="s">
        <v>13</v>
      </c>
      <c r="B20" s="138" t="s">
        <v>26</v>
      </c>
      <c r="C20" s="43" t="s">
        <v>64</v>
      </c>
      <c r="D20" s="43" t="s">
        <v>3</v>
      </c>
      <c r="E20" s="121" t="s">
        <v>131</v>
      </c>
      <c r="F20" s="140" t="s">
        <v>133</v>
      </c>
      <c r="G20" s="43" t="s">
        <v>315</v>
      </c>
      <c r="H20" s="43" t="s">
        <v>316</v>
      </c>
      <c r="I20" s="125" t="s">
        <v>319</v>
      </c>
      <c r="J20" s="46">
        <v>3</v>
      </c>
      <c r="K20" s="43" t="s">
        <v>54</v>
      </c>
      <c r="L20" s="43" t="s">
        <v>39</v>
      </c>
    </row>
    <row r="21" spans="1:12" s="39" customFormat="1" ht="120.75" customHeight="1" x14ac:dyDescent="0.2">
      <c r="A21" s="43" t="s">
        <v>16</v>
      </c>
      <c r="B21" s="138" t="s">
        <v>30</v>
      </c>
      <c r="C21" s="43" t="s">
        <v>67</v>
      </c>
      <c r="D21" s="43" t="s">
        <v>3</v>
      </c>
      <c r="E21" s="121" t="s">
        <v>131</v>
      </c>
      <c r="F21" s="140" t="s">
        <v>133</v>
      </c>
      <c r="G21" s="43" t="s">
        <v>320</v>
      </c>
      <c r="H21" s="44" t="s">
        <v>317</v>
      </c>
      <c r="I21" s="125" t="s">
        <v>318</v>
      </c>
      <c r="J21" s="122">
        <v>3</v>
      </c>
      <c r="K21" s="43" t="s">
        <v>54</v>
      </c>
      <c r="L21" s="43" t="s">
        <v>45</v>
      </c>
    </row>
    <row r="22" spans="1:12" s="39" customFormat="1" ht="125.25" customHeight="1" x14ac:dyDescent="0.2">
      <c r="A22" s="43" t="s">
        <v>13</v>
      </c>
      <c r="B22" s="138" t="s">
        <v>25</v>
      </c>
      <c r="C22" s="43" t="s">
        <v>66</v>
      </c>
      <c r="D22" s="43" t="s">
        <v>3</v>
      </c>
      <c r="E22" s="121" t="s">
        <v>131</v>
      </c>
      <c r="F22" s="121" t="s">
        <v>135</v>
      </c>
      <c r="G22" s="43" t="s">
        <v>321</v>
      </c>
      <c r="H22" s="43" t="s">
        <v>327</v>
      </c>
      <c r="I22" s="125" t="s">
        <v>333</v>
      </c>
      <c r="J22" s="122">
        <v>3</v>
      </c>
      <c r="K22" s="43" t="s">
        <v>54</v>
      </c>
      <c r="L22" s="43" t="s">
        <v>39</v>
      </c>
    </row>
    <row r="23" spans="1:12" s="39" customFormat="1" ht="131.25" customHeight="1" x14ac:dyDescent="0.2">
      <c r="A23" s="43" t="s">
        <v>16</v>
      </c>
      <c r="B23" s="138" t="s">
        <v>30</v>
      </c>
      <c r="C23" s="43" t="s">
        <v>66</v>
      </c>
      <c r="D23" s="43" t="s">
        <v>3</v>
      </c>
      <c r="E23" s="121" t="s">
        <v>131</v>
      </c>
      <c r="F23" s="121" t="s">
        <v>135</v>
      </c>
      <c r="G23" s="43" t="s">
        <v>322</v>
      </c>
      <c r="H23" s="44" t="s">
        <v>328</v>
      </c>
      <c r="I23" s="125" t="s">
        <v>334</v>
      </c>
      <c r="J23" s="122">
        <v>3</v>
      </c>
      <c r="K23" s="43" t="s">
        <v>54</v>
      </c>
      <c r="L23" s="43" t="s">
        <v>45</v>
      </c>
    </row>
    <row r="24" spans="1:12" s="39" customFormat="1" ht="84" customHeight="1" x14ac:dyDescent="0.2">
      <c r="A24" s="43" t="s">
        <v>13</v>
      </c>
      <c r="B24" s="138" t="s">
        <v>24</v>
      </c>
      <c r="C24" s="43" t="s">
        <v>68</v>
      </c>
      <c r="D24" s="43" t="s">
        <v>3</v>
      </c>
      <c r="E24" s="121" t="s">
        <v>131</v>
      </c>
      <c r="F24" s="121" t="s">
        <v>134</v>
      </c>
      <c r="G24" s="43" t="s">
        <v>323</v>
      </c>
      <c r="H24" s="43" t="s">
        <v>329</v>
      </c>
      <c r="I24" s="125" t="s">
        <v>335</v>
      </c>
      <c r="J24" s="122">
        <v>3</v>
      </c>
      <c r="K24" s="43" t="s">
        <v>54</v>
      </c>
      <c r="L24" s="43" t="s">
        <v>39</v>
      </c>
    </row>
    <row r="25" spans="1:12" s="39" customFormat="1" ht="120" x14ac:dyDescent="0.2">
      <c r="A25" s="43" t="s">
        <v>16</v>
      </c>
      <c r="B25" s="138" t="s">
        <v>30</v>
      </c>
      <c r="C25" s="43" t="s">
        <v>68</v>
      </c>
      <c r="D25" s="43" t="s">
        <v>3</v>
      </c>
      <c r="E25" s="121" t="s">
        <v>131</v>
      </c>
      <c r="F25" s="121" t="s">
        <v>134</v>
      </c>
      <c r="G25" s="43" t="s">
        <v>324</v>
      </c>
      <c r="H25" s="44" t="s">
        <v>330</v>
      </c>
      <c r="I25" s="125" t="s">
        <v>336</v>
      </c>
      <c r="J25" s="122">
        <v>3</v>
      </c>
      <c r="K25" s="43" t="s">
        <v>54</v>
      </c>
      <c r="L25" s="43" t="s">
        <v>45</v>
      </c>
    </row>
    <row r="26" spans="1:12" s="39" customFormat="1" ht="120" x14ac:dyDescent="0.2">
      <c r="A26" s="43" t="s">
        <v>17</v>
      </c>
      <c r="B26" s="138" t="s">
        <v>31</v>
      </c>
      <c r="C26" s="43" t="s">
        <v>65</v>
      </c>
      <c r="D26" s="43" t="s">
        <v>3</v>
      </c>
      <c r="E26" s="121" t="s">
        <v>131</v>
      </c>
      <c r="F26" s="140" t="s">
        <v>136</v>
      </c>
      <c r="G26" s="43" t="s">
        <v>325</v>
      </c>
      <c r="H26" s="43" t="s">
        <v>331</v>
      </c>
      <c r="I26" s="125" t="s">
        <v>337</v>
      </c>
      <c r="J26" s="122">
        <v>3</v>
      </c>
      <c r="K26" s="43" t="s">
        <v>54</v>
      </c>
      <c r="L26" s="43" t="s">
        <v>39</v>
      </c>
    </row>
    <row r="27" spans="1:12" s="39" customFormat="1" ht="120" x14ac:dyDescent="0.2">
      <c r="A27" s="43" t="s">
        <v>16</v>
      </c>
      <c r="B27" s="138" t="s">
        <v>30</v>
      </c>
      <c r="C27" s="43" t="s">
        <v>65</v>
      </c>
      <c r="D27" s="43" t="s">
        <v>3</v>
      </c>
      <c r="E27" s="121" t="s">
        <v>131</v>
      </c>
      <c r="F27" s="140" t="s">
        <v>136</v>
      </c>
      <c r="G27" s="43" t="s">
        <v>326</v>
      </c>
      <c r="H27" s="44" t="s">
        <v>332</v>
      </c>
      <c r="I27" s="125" t="s">
        <v>338</v>
      </c>
      <c r="J27" s="122">
        <v>3</v>
      </c>
      <c r="K27" s="43" t="s">
        <v>54</v>
      </c>
      <c r="L27" s="43" t="s">
        <v>45</v>
      </c>
    </row>
    <row r="28" spans="1:12" s="39" customFormat="1" ht="71.25" x14ac:dyDescent="0.2">
      <c r="A28" s="43" t="s">
        <v>15</v>
      </c>
      <c r="B28" s="138" t="s">
        <v>20</v>
      </c>
      <c r="C28" s="43" t="s">
        <v>127</v>
      </c>
      <c r="D28" s="43" t="s">
        <v>3</v>
      </c>
      <c r="E28" s="43" t="s">
        <v>341</v>
      </c>
      <c r="F28" s="43" t="s">
        <v>342</v>
      </c>
      <c r="G28" s="43" t="s">
        <v>339</v>
      </c>
      <c r="H28" s="43" t="s">
        <v>343</v>
      </c>
      <c r="I28" s="43" t="s">
        <v>340</v>
      </c>
      <c r="J28" s="53">
        <v>1</v>
      </c>
      <c r="K28" s="43" t="s">
        <v>59</v>
      </c>
      <c r="L28" s="43" t="s">
        <v>38</v>
      </c>
    </row>
    <row r="29" spans="1:12" s="39" customFormat="1" ht="142.5" x14ac:dyDescent="0.2">
      <c r="A29" s="43" t="s">
        <v>15</v>
      </c>
      <c r="B29" s="138" t="s">
        <v>20</v>
      </c>
      <c r="C29" s="43" t="s">
        <v>127</v>
      </c>
      <c r="D29" s="43" t="s">
        <v>3</v>
      </c>
      <c r="E29" s="43" t="s">
        <v>358</v>
      </c>
      <c r="F29" s="43" t="s">
        <v>359</v>
      </c>
      <c r="G29" s="43" t="s">
        <v>355</v>
      </c>
      <c r="H29" s="43" t="s">
        <v>356</v>
      </c>
      <c r="I29" s="43" t="s">
        <v>357</v>
      </c>
      <c r="J29" s="53">
        <v>1</v>
      </c>
      <c r="K29" s="43" t="s">
        <v>60</v>
      </c>
      <c r="L29" s="43" t="s">
        <v>38</v>
      </c>
    </row>
    <row r="30" spans="1:12" s="39" customFormat="1" ht="142.5" x14ac:dyDescent="0.2">
      <c r="A30" s="43" t="s">
        <v>15</v>
      </c>
      <c r="B30" s="138" t="s">
        <v>20</v>
      </c>
      <c r="C30" s="43" t="s">
        <v>127</v>
      </c>
      <c r="D30" s="43" t="s">
        <v>3</v>
      </c>
      <c r="E30" s="43" t="s">
        <v>358</v>
      </c>
      <c r="F30" s="54" t="s">
        <v>862</v>
      </c>
      <c r="G30" s="43" t="s">
        <v>863</v>
      </c>
      <c r="H30" s="43" t="s">
        <v>864</v>
      </c>
      <c r="I30" s="43" t="s">
        <v>864</v>
      </c>
      <c r="J30" s="53">
        <v>0.8</v>
      </c>
      <c r="K30" s="43" t="s">
        <v>61</v>
      </c>
      <c r="L30" s="43" t="s">
        <v>38</v>
      </c>
    </row>
    <row r="31" spans="1:12" s="39" customFormat="1" ht="199.5" x14ac:dyDescent="0.2">
      <c r="A31" s="43" t="s">
        <v>15</v>
      </c>
      <c r="B31" s="138" t="s">
        <v>20</v>
      </c>
      <c r="C31" s="43" t="s">
        <v>127</v>
      </c>
      <c r="D31" s="43" t="s">
        <v>3</v>
      </c>
      <c r="E31" s="43" t="s">
        <v>733</v>
      </c>
      <c r="F31" s="43" t="s">
        <v>733</v>
      </c>
      <c r="G31" s="43" t="s">
        <v>734</v>
      </c>
      <c r="H31" s="43" t="s">
        <v>735</v>
      </c>
      <c r="I31" s="43" t="s">
        <v>736</v>
      </c>
      <c r="J31" s="53">
        <v>0.9</v>
      </c>
      <c r="K31" s="43" t="s">
        <v>58</v>
      </c>
      <c r="L31" s="43" t="s">
        <v>38</v>
      </c>
    </row>
    <row r="32" spans="1:12" s="39" customFormat="1" ht="156.75" x14ac:dyDescent="0.2">
      <c r="A32" s="43" t="s">
        <v>14</v>
      </c>
      <c r="B32" s="138" t="s">
        <v>23</v>
      </c>
      <c r="C32" s="43" t="s">
        <v>127</v>
      </c>
      <c r="D32" s="43" t="s">
        <v>3</v>
      </c>
      <c r="E32" s="322" t="s">
        <v>739</v>
      </c>
      <c r="F32" s="43" t="s">
        <v>387</v>
      </c>
      <c r="G32" s="43" t="s">
        <v>737</v>
      </c>
      <c r="H32" s="43" t="s">
        <v>388</v>
      </c>
      <c r="I32" s="43" t="s">
        <v>511</v>
      </c>
      <c r="J32" s="53">
        <v>0.8</v>
      </c>
      <c r="K32" s="43" t="s">
        <v>55</v>
      </c>
      <c r="L32" s="43" t="s">
        <v>52</v>
      </c>
    </row>
    <row r="33" spans="1:12" ht="171" x14ac:dyDescent="0.25">
      <c r="A33" s="43" t="s">
        <v>13</v>
      </c>
      <c r="B33" s="138" t="s">
        <v>76</v>
      </c>
      <c r="C33" s="43" t="s">
        <v>127</v>
      </c>
      <c r="D33" s="43" t="s">
        <v>3</v>
      </c>
      <c r="E33" s="121" t="s">
        <v>738</v>
      </c>
      <c r="F33" s="43" t="s">
        <v>848</v>
      </c>
      <c r="G33" s="43" t="s">
        <v>850</v>
      </c>
      <c r="H33" s="406" t="s">
        <v>851</v>
      </c>
      <c r="I33" s="405" t="s">
        <v>849</v>
      </c>
      <c r="J33" s="407">
        <v>0.7</v>
      </c>
      <c r="K33" s="405" t="s">
        <v>852</v>
      </c>
      <c r="L33" s="43" t="s">
        <v>41</v>
      </c>
    </row>
  </sheetData>
  <autoFilter ref="A4:T4"/>
  <mergeCells count="4">
    <mergeCell ref="A1:K1"/>
    <mergeCell ref="A2:B2"/>
    <mergeCell ref="A3:K3"/>
    <mergeCell ref="C2:K2"/>
  </mergeCells>
  <pageMargins left="0.7" right="0.7" top="0.75" bottom="0.75" header="0.3" footer="0.3"/>
  <drawing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'POLITICAS Y DIMENSIONES'!$A$58:$A$63</xm:f>
          </x14:formula1>
          <xm:sqref>D17:D33</xm:sqref>
        </x14:dataValidation>
        <x14:dataValidation type="list" allowBlank="1" showInputMessage="1" showErrorMessage="1">
          <x14:formula1>
            <xm:f>'POLITICAS Y DIMENSIONES'!$A$58:$A$62</xm:f>
          </x14:formula1>
          <xm:sqref>D5:D16</xm:sqref>
        </x14:dataValidation>
        <x14:dataValidation type="list" allowBlank="1" showInputMessage="1" showErrorMessage="1">
          <x14:formula1>
            <xm:f>'POLITICAS Y DIMENSIONES'!$C$20:$C$27</xm:f>
          </x14:formula1>
          <xm:sqref>K5:K32</xm:sqref>
        </x14:dataValidation>
        <x14:dataValidation type="list" allowBlank="1" showInputMessage="1" showErrorMessage="1">
          <x14:formula1>
            <xm:f>'POLITICAS Y DIMENSIONES'!$A$2:$A$8</xm:f>
          </x14:formula1>
          <xm:sqref>A5:A33</xm:sqref>
        </x14:dataValidation>
        <x14:dataValidation type="list" allowBlank="1" showInputMessage="1" showErrorMessage="1">
          <x14:formula1>
            <xm:f>'POLITICAS Y DIMENSIONES'!$C$2:$C$17</xm:f>
          </x14:formula1>
          <xm:sqref>B5:B33</xm:sqref>
        </x14:dataValidation>
        <x14:dataValidation type="list" allowBlank="1" showInputMessage="1" showErrorMessage="1">
          <x14:formula1>
            <xm:f>'POLITICAS Y DIMENSIONES'!$A$20:$A$34</xm:f>
          </x14:formula1>
          <xm:sqref>L5:L33 M5:M25</xm:sqref>
        </x14:dataValidation>
        <x14:dataValidation type="list" allowBlank="1" showInputMessage="1" showErrorMessage="1">
          <x14:formula1>
            <xm:f>'POLITICAS Y DIMENSIONES'!$A$40:$A$47</xm:f>
          </x14:formula1>
          <xm:sqref>C5:C33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1" sqref="B1:C3"/>
    </sheetView>
  </sheetViews>
  <sheetFormatPr baseColWidth="10" defaultRowHeight="15" x14ac:dyDescent="0.25"/>
  <cols>
    <col min="1" max="1" width="30.5703125" customWidth="1"/>
    <col min="2" max="2" width="19.140625" customWidth="1"/>
    <col min="3" max="3" width="25.28515625" customWidth="1"/>
  </cols>
  <sheetData>
    <row r="1" spans="1:4" ht="36" customHeight="1" x14ac:dyDescent="0.25">
      <c r="A1" s="619"/>
      <c r="B1" s="622" t="s">
        <v>853</v>
      </c>
      <c r="C1" s="622"/>
      <c r="D1" s="287"/>
    </row>
    <row r="2" spans="1:4" ht="34.5" customHeight="1" x14ac:dyDescent="0.25">
      <c r="A2" s="619"/>
      <c r="B2" s="622"/>
      <c r="C2" s="622"/>
      <c r="D2" s="287"/>
    </row>
    <row r="3" spans="1:4" ht="15" customHeight="1" x14ac:dyDescent="0.25">
      <c r="A3" s="619"/>
      <c r="B3" s="622"/>
      <c r="C3" s="622"/>
      <c r="D3" s="287"/>
    </row>
    <row r="4" spans="1:4" ht="30" x14ac:dyDescent="0.25">
      <c r="A4" s="408" t="s">
        <v>75</v>
      </c>
      <c r="B4" s="409" t="s">
        <v>860</v>
      </c>
      <c r="C4" s="409" t="s">
        <v>861</v>
      </c>
    </row>
    <row r="5" spans="1:4" ht="85.5" x14ac:dyDescent="0.25">
      <c r="A5" s="410" t="s">
        <v>854</v>
      </c>
      <c r="B5" s="410"/>
      <c r="C5" s="411"/>
    </row>
    <row r="6" spans="1:4" ht="72" x14ac:dyDescent="0.25">
      <c r="A6" s="44" t="s">
        <v>855</v>
      </c>
      <c r="B6" s="410"/>
      <c r="C6" s="411"/>
    </row>
    <row r="7" spans="1:4" ht="42.75" x14ac:dyDescent="0.25">
      <c r="A7" s="410" t="s">
        <v>856</v>
      </c>
      <c r="B7" s="410"/>
      <c r="C7" s="411"/>
    </row>
    <row r="8" spans="1:4" ht="45" x14ac:dyDescent="0.25">
      <c r="A8" s="412" t="s">
        <v>857</v>
      </c>
      <c r="B8" s="410"/>
      <c r="C8" s="411"/>
    </row>
    <row r="9" spans="1:4" ht="57" x14ac:dyDescent="0.25">
      <c r="A9" s="410" t="s">
        <v>858</v>
      </c>
      <c r="B9" s="410"/>
      <c r="C9" s="411"/>
    </row>
    <row r="10" spans="1:4" ht="99.75" x14ac:dyDescent="0.25">
      <c r="A10" s="410" t="s">
        <v>859</v>
      </c>
      <c r="B10" s="410"/>
      <c r="C10" s="411"/>
    </row>
  </sheetData>
  <mergeCells count="2">
    <mergeCell ref="A1:A3"/>
    <mergeCell ref="B1:C3"/>
  </mergeCells>
  <pageMargins left="0.7" right="0.7" top="0.75" bottom="0.75" header="0.3" footer="0.3"/>
  <pageSetup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19"/>
  <sheetViews>
    <sheetView view="pageBreakPreview" zoomScale="89" zoomScaleNormal="110" zoomScaleSheetLayoutView="89" workbookViewId="0">
      <pane ySplit="8" topLeftCell="A16" activePane="bottomLeft" state="frozen"/>
      <selection pane="bottomLeft" activeCell="K20" sqref="K20"/>
    </sheetView>
  </sheetViews>
  <sheetFormatPr baseColWidth="10" defaultRowHeight="12.75" x14ac:dyDescent="0.2"/>
  <cols>
    <col min="1" max="1" width="4.85546875" style="324" customWidth="1"/>
    <col min="2" max="2" width="24.85546875" style="324" customWidth="1"/>
    <col min="3" max="3" width="47.7109375" style="324" customWidth="1"/>
    <col min="4" max="4" width="18.140625" style="324" customWidth="1"/>
    <col min="5" max="5" width="4.85546875" style="324" customWidth="1"/>
    <col min="6" max="6" width="4.7109375" style="324" customWidth="1"/>
    <col min="7" max="7" width="5.42578125" style="324" customWidth="1"/>
    <col min="8" max="8" width="6" style="324" customWidth="1"/>
    <col min="9" max="9" width="4.85546875" style="324" customWidth="1"/>
    <col min="10" max="10" width="4.7109375" style="324" customWidth="1"/>
    <col min="11" max="11" width="4.5703125" style="324" customWidth="1"/>
    <col min="12" max="12" width="5.140625" style="324" customWidth="1"/>
    <col min="13" max="20" width="4.5703125" style="324" customWidth="1"/>
    <col min="21" max="27" width="4.42578125" style="324" customWidth="1"/>
    <col min="28" max="28" width="5.5703125" style="324" customWidth="1"/>
    <col min="29" max="37" width="11.42578125" style="323"/>
    <col min="38" max="256" width="11.42578125" style="324"/>
    <col min="257" max="257" width="4.85546875" style="324" customWidth="1"/>
    <col min="258" max="258" width="24.85546875" style="324" customWidth="1"/>
    <col min="259" max="259" width="47.7109375" style="324" customWidth="1"/>
    <col min="260" max="260" width="18.140625" style="324" customWidth="1"/>
    <col min="261" max="261" width="4.85546875" style="324" customWidth="1"/>
    <col min="262" max="262" width="4.7109375" style="324" customWidth="1"/>
    <col min="263" max="263" width="5.42578125" style="324" customWidth="1"/>
    <col min="264" max="264" width="6" style="324" customWidth="1"/>
    <col min="265" max="265" width="4.85546875" style="324" customWidth="1"/>
    <col min="266" max="266" width="4.7109375" style="324" customWidth="1"/>
    <col min="267" max="267" width="4.5703125" style="324" customWidth="1"/>
    <col min="268" max="268" width="5.140625" style="324" customWidth="1"/>
    <col min="269" max="276" width="4.5703125" style="324" customWidth="1"/>
    <col min="277" max="283" width="4.42578125" style="324" customWidth="1"/>
    <col min="284" max="284" width="5.5703125" style="324" customWidth="1"/>
    <col min="285" max="512" width="11.42578125" style="324"/>
    <col min="513" max="513" width="4.85546875" style="324" customWidth="1"/>
    <col min="514" max="514" width="24.85546875" style="324" customWidth="1"/>
    <col min="515" max="515" width="47.7109375" style="324" customWidth="1"/>
    <col min="516" max="516" width="18.140625" style="324" customWidth="1"/>
    <col min="517" max="517" width="4.85546875" style="324" customWidth="1"/>
    <col min="518" max="518" width="4.7109375" style="324" customWidth="1"/>
    <col min="519" max="519" width="5.42578125" style="324" customWidth="1"/>
    <col min="520" max="520" width="6" style="324" customWidth="1"/>
    <col min="521" max="521" width="4.85546875" style="324" customWidth="1"/>
    <col min="522" max="522" width="4.7109375" style="324" customWidth="1"/>
    <col min="523" max="523" width="4.5703125" style="324" customWidth="1"/>
    <col min="524" max="524" width="5.140625" style="324" customWidth="1"/>
    <col min="525" max="532" width="4.5703125" style="324" customWidth="1"/>
    <col min="533" max="539" width="4.42578125" style="324" customWidth="1"/>
    <col min="540" max="540" width="5.5703125" style="324" customWidth="1"/>
    <col min="541" max="768" width="11.42578125" style="324"/>
    <col min="769" max="769" width="4.85546875" style="324" customWidth="1"/>
    <col min="770" max="770" width="24.85546875" style="324" customWidth="1"/>
    <col min="771" max="771" width="47.7109375" style="324" customWidth="1"/>
    <col min="772" max="772" width="18.140625" style="324" customWidth="1"/>
    <col min="773" max="773" width="4.85546875" style="324" customWidth="1"/>
    <col min="774" max="774" width="4.7109375" style="324" customWidth="1"/>
    <col min="775" max="775" width="5.42578125" style="324" customWidth="1"/>
    <col min="776" max="776" width="6" style="324" customWidth="1"/>
    <col min="777" max="777" width="4.85546875" style="324" customWidth="1"/>
    <col min="778" max="778" width="4.7109375" style="324" customWidth="1"/>
    <col min="779" max="779" width="4.5703125" style="324" customWidth="1"/>
    <col min="780" max="780" width="5.140625" style="324" customWidth="1"/>
    <col min="781" max="788" width="4.5703125" style="324" customWidth="1"/>
    <col min="789" max="795" width="4.42578125" style="324" customWidth="1"/>
    <col min="796" max="796" width="5.5703125" style="324" customWidth="1"/>
    <col min="797" max="1024" width="11.42578125" style="324"/>
    <col min="1025" max="1025" width="4.85546875" style="324" customWidth="1"/>
    <col min="1026" max="1026" width="24.85546875" style="324" customWidth="1"/>
    <col min="1027" max="1027" width="47.7109375" style="324" customWidth="1"/>
    <col min="1028" max="1028" width="18.140625" style="324" customWidth="1"/>
    <col min="1029" max="1029" width="4.85546875" style="324" customWidth="1"/>
    <col min="1030" max="1030" width="4.7109375" style="324" customWidth="1"/>
    <col min="1031" max="1031" width="5.42578125" style="324" customWidth="1"/>
    <col min="1032" max="1032" width="6" style="324" customWidth="1"/>
    <col min="1033" max="1033" width="4.85546875" style="324" customWidth="1"/>
    <col min="1034" max="1034" width="4.7109375" style="324" customWidth="1"/>
    <col min="1035" max="1035" width="4.5703125" style="324" customWidth="1"/>
    <col min="1036" max="1036" width="5.140625" style="324" customWidth="1"/>
    <col min="1037" max="1044" width="4.5703125" style="324" customWidth="1"/>
    <col min="1045" max="1051" width="4.42578125" style="324" customWidth="1"/>
    <col min="1052" max="1052" width="5.5703125" style="324" customWidth="1"/>
    <col min="1053" max="1280" width="11.42578125" style="324"/>
    <col min="1281" max="1281" width="4.85546875" style="324" customWidth="1"/>
    <col min="1282" max="1282" width="24.85546875" style="324" customWidth="1"/>
    <col min="1283" max="1283" width="47.7109375" style="324" customWidth="1"/>
    <col min="1284" max="1284" width="18.140625" style="324" customWidth="1"/>
    <col min="1285" max="1285" width="4.85546875" style="324" customWidth="1"/>
    <col min="1286" max="1286" width="4.7109375" style="324" customWidth="1"/>
    <col min="1287" max="1287" width="5.42578125" style="324" customWidth="1"/>
    <col min="1288" max="1288" width="6" style="324" customWidth="1"/>
    <col min="1289" max="1289" width="4.85546875" style="324" customWidth="1"/>
    <col min="1290" max="1290" width="4.7109375" style="324" customWidth="1"/>
    <col min="1291" max="1291" width="4.5703125" style="324" customWidth="1"/>
    <col min="1292" max="1292" width="5.140625" style="324" customWidth="1"/>
    <col min="1293" max="1300" width="4.5703125" style="324" customWidth="1"/>
    <col min="1301" max="1307" width="4.42578125" style="324" customWidth="1"/>
    <col min="1308" max="1308" width="5.5703125" style="324" customWidth="1"/>
    <col min="1309" max="1536" width="11.42578125" style="324"/>
    <col min="1537" max="1537" width="4.85546875" style="324" customWidth="1"/>
    <col min="1538" max="1538" width="24.85546875" style="324" customWidth="1"/>
    <col min="1539" max="1539" width="47.7109375" style="324" customWidth="1"/>
    <col min="1540" max="1540" width="18.140625" style="324" customWidth="1"/>
    <col min="1541" max="1541" width="4.85546875" style="324" customWidth="1"/>
    <col min="1542" max="1542" width="4.7109375" style="324" customWidth="1"/>
    <col min="1543" max="1543" width="5.42578125" style="324" customWidth="1"/>
    <col min="1544" max="1544" width="6" style="324" customWidth="1"/>
    <col min="1545" max="1545" width="4.85546875" style="324" customWidth="1"/>
    <col min="1546" max="1546" width="4.7109375" style="324" customWidth="1"/>
    <col min="1547" max="1547" width="4.5703125" style="324" customWidth="1"/>
    <col min="1548" max="1548" width="5.140625" style="324" customWidth="1"/>
    <col min="1549" max="1556" width="4.5703125" style="324" customWidth="1"/>
    <col min="1557" max="1563" width="4.42578125" style="324" customWidth="1"/>
    <col min="1564" max="1564" width="5.5703125" style="324" customWidth="1"/>
    <col min="1565" max="1792" width="11.42578125" style="324"/>
    <col min="1793" max="1793" width="4.85546875" style="324" customWidth="1"/>
    <col min="1794" max="1794" width="24.85546875" style="324" customWidth="1"/>
    <col min="1795" max="1795" width="47.7109375" style="324" customWidth="1"/>
    <col min="1796" max="1796" width="18.140625" style="324" customWidth="1"/>
    <col min="1797" max="1797" width="4.85546875" style="324" customWidth="1"/>
    <col min="1798" max="1798" width="4.7109375" style="324" customWidth="1"/>
    <col min="1799" max="1799" width="5.42578125" style="324" customWidth="1"/>
    <col min="1800" max="1800" width="6" style="324" customWidth="1"/>
    <col min="1801" max="1801" width="4.85546875" style="324" customWidth="1"/>
    <col min="1802" max="1802" width="4.7109375" style="324" customWidth="1"/>
    <col min="1803" max="1803" width="4.5703125" style="324" customWidth="1"/>
    <col min="1804" max="1804" width="5.140625" style="324" customWidth="1"/>
    <col min="1805" max="1812" width="4.5703125" style="324" customWidth="1"/>
    <col min="1813" max="1819" width="4.42578125" style="324" customWidth="1"/>
    <col min="1820" max="1820" width="5.5703125" style="324" customWidth="1"/>
    <col min="1821" max="2048" width="11.42578125" style="324"/>
    <col min="2049" max="2049" width="4.85546875" style="324" customWidth="1"/>
    <col min="2050" max="2050" width="24.85546875" style="324" customWidth="1"/>
    <col min="2051" max="2051" width="47.7109375" style="324" customWidth="1"/>
    <col min="2052" max="2052" width="18.140625" style="324" customWidth="1"/>
    <col min="2053" max="2053" width="4.85546875" style="324" customWidth="1"/>
    <col min="2054" max="2054" width="4.7109375" style="324" customWidth="1"/>
    <col min="2055" max="2055" width="5.42578125" style="324" customWidth="1"/>
    <col min="2056" max="2056" width="6" style="324" customWidth="1"/>
    <col min="2057" max="2057" width="4.85546875" style="324" customWidth="1"/>
    <col min="2058" max="2058" width="4.7109375" style="324" customWidth="1"/>
    <col min="2059" max="2059" width="4.5703125" style="324" customWidth="1"/>
    <col min="2060" max="2060" width="5.140625" style="324" customWidth="1"/>
    <col min="2061" max="2068" width="4.5703125" style="324" customWidth="1"/>
    <col min="2069" max="2075" width="4.42578125" style="324" customWidth="1"/>
    <col min="2076" max="2076" width="5.5703125" style="324" customWidth="1"/>
    <col min="2077" max="2304" width="11.42578125" style="324"/>
    <col min="2305" max="2305" width="4.85546875" style="324" customWidth="1"/>
    <col min="2306" max="2306" width="24.85546875" style="324" customWidth="1"/>
    <col min="2307" max="2307" width="47.7109375" style="324" customWidth="1"/>
    <col min="2308" max="2308" width="18.140625" style="324" customWidth="1"/>
    <col min="2309" max="2309" width="4.85546875" style="324" customWidth="1"/>
    <col min="2310" max="2310" width="4.7109375" style="324" customWidth="1"/>
    <col min="2311" max="2311" width="5.42578125" style="324" customWidth="1"/>
    <col min="2312" max="2312" width="6" style="324" customWidth="1"/>
    <col min="2313" max="2313" width="4.85546875" style="324" customWidth="1"/>
    <col min="2314" max="2314" width="4.7109375" style="324" customWidth="1"/>
    <col min="2315" max="2315" width="4.5703125" style="324" customWidth="1"/>
    <col min="2316" max="2316" width="5.140625" style="324" customWidth="1"/>
    <col min="2317" max="2324" width="4.5703125" style="324" customWidth="1"/>
    <col min="2325" max="2331" width="4.42578125" style="324" customWidth="1"/>
    <col min="2332" max="2332" width="5.5703125" style="324" customWidth="1"/>
    <col min="2333" max="2560" width="11.42578125" style="324"/>
    <col min="2561" max="2561" width="4.85546875" style="324" customWidth="1"/>
    <col min="2562" max="2562" width="24.85546875" style="324" customWidth="1"/>
    <col min="2563" max="2563" width="47.7109375" style="324" customWidth="1"/>
    <col min="2564" max="2564" width="18.140625" style="324" customWidth="1"/>
    <col min="2565" max="2565" width="4.85546875" style="324" customWidth="1"/>
    <col min="2566" max="2566" width="4.7109375" style="324" customWidth="1"/>
    <col min="2567" max="2567" width="5.42578125" style="324" customWidth="1"/>
    <col min="2568" max="2568" width="6" style="324" customWidth="1"/>
    <col min="2569" max="2569" width="4.85546875" style="324" customWidth="1"/>
    <col min="2570" max="2570" width="4.7109375" style="324" customWidth="1"/>
    <col min="2571" max="2571" width="4.5703125" style="324" customWidth="1"/>
    <col min="2572" max="2572" width="5.140625" style="324" customWidth="1"/>
    <col min="2573" max="2580" width="4.5703125" style="324" customWidth="1"/>
    <col min="2581" max="2587" width="4.42578125" style="324" customWidth="1"/>
    <col min="2588" max="2588" width="5.5703125" style="324" customWidth="1"/>
    <col min="2589" max="2816" width="11.42578125" style="324"/>
    <col min="2817" max="2817" width="4.85546875" style="324" customWidth="1"/>
    <col min="2818" max="2818" width="24.85546875" style="324" customWidth="1"/>
    <col min="2819" max="2819" width="47.7109375" style="324" customWidth="1"/>
    <col min="2820" max="2820" width="18.140625" style="324" customWidth="1"/>
    <col min="2821" max="2821" width="4.85546875" style="324" customWidth="1"/>
    <col min="2822" max="2822" width="4.7109375" style="324" customWidth="1"/>
    <col min="2823" max="2823" width="5.42578125" style="324" customWidth="1"/>
    <col min="2824" max="2824" width="6" style="324" customWidth="1"/>
    <col min="2825" max="2825" width="4.85546875" style="324" customWidth="1"/>
    <col min="2826" max="2826" width="4.7109375" style="324" customWidth="1"/>
    <col min="2827" max="2827" width="4.5703125" style="324" customWidth="1"/>
    <col min="2828" max="2828" width="5.140625" style="324" customWidth="1"/>
    <col min="2829" max="2836" width="4.5703125" style="324" customWidth="1"/>
    <col min="2837" max="2843" width="4.42578125" style="324" customWidth="1"/>
    <col min="2844" max="2844" width="5.5703125" style="324" customWidth="1"/>
    <col min="2845" max="3072" width="11.42578125" style="324"/>
    <col min="3073" max="3073" width="4.85546875" style="324" customWidth="1"/>
    <col min="3074" max="3074" width="24.85546875" style="324" customWidth="1"/>
    <col min="3075" max="3075" width="47.7109375" style="324" customWidth="1"/>
    <col min="3076" max="3076" width="18.140625" style="324" customWidth="1"/>
    <col min="3077" max="3077" width="4.85546875" style="324" customWidth="1"/>
    <col min="3078" max="3078" width="4.7109375" style="324" customWidth="1"/>
    <col min="3079" max="3079" width="5.42578125" style="324" customWidth="1"/>
    <col min="3080" max="3080" width="6" style="324" customWidth="1"/>
    <col min="3081" max="3081" width="4.85546875" style="324" customWidth="1"/>
    <col min="3082" max="3082" width="4.7109375" style="324" customWidth="1"/>
    <col min="3083" max="3083" width="4.5703125" style="324" customWidth="1"/>
    <col min="3084" max="3084" width="5.140625" style="324" customWidth="1"/>
    <col min="3085" max="3092" width="4.5703125" style="324" customWidth="1"/>
    <col min="3093" max="3099" width="4.42578125" style="324" customWidth="1"/>
    <col min="3100" max="3100" width="5.5703125" style="324" customWidth="1"/>
    <col min="3101" max="3328" width="11.42578125" style="324"/>
    <col min="3329" max="3329" width="4.85546875" style="324" customWidth="1"/>
    <col min="3330" max="3330" width="24.85546875" style="324" customWidth="1"/>
    <col min="3331" max="3331" width="47.7109375" style="324" customWidth="1"/>
    <col min="3332" max="3332" width="18.140625" style="324" customWidth="1"/>
    <col min="3333" max="3333" width="4.85546875" style="324" customWidth="1"/>
    <col min="3334" max="3334" width="4.7109375" style="324" customWidth="1"/>
    <col min="3335" max="3335" width="5.42578125" style="324" customWidth="1"/>
    <col min="3336" max="3336" width="6" style="324" customWidth="1"/>
    <col min="3337" max="3337" width="4.85546875" style="324" customWidth="1"/>
    <col min="3338" max="3338" width="4.7109375" style="324" customWidth="1"/>
    <col min="3339" max="3339" width="4.5703125" style="324" customWidth="1"/>
    <col min="3340" max="3340" width="5.140625" style="324" customWidth="1"/>
    <col min="3341" max="3348" width="4.5703125" style="324" customWidth="1"/>
    <col min="3349" max="3355" width="4.42578125" style="324" customWidth="1"/>
    <col min="3356" max="3356" width="5.5703125" style="324" customWidth="1"/>
    <col min="3357" max="3584" width="11.42578125" style="324"/>
    <col min="3585" max="3585" width="4.85546875" style="324" customWidth="1"/>
    <col min="3586" max="3586" width="24.85546875" style="324" customWidth="1"/>
    <col min="3587" max="3587" width="47.7109375" style="324" customWidth="1"/>
    <col min="3588" max="3588" width="18.140625" style="324" customWidth="1"/>
    <col min="3589" max="3589" width="4.85546875" style="324" customWidth="1"/>
    <col min="3590" max="3590" width="4.7109375" style="324" customWidth="1"/>
    <col min="3591" max="3591" width="5.42578125" style="324" customWidth="1"/>
    <col min="3592" max="3592" width="6" style="324" customWidth="1"/>
    <col min="3593" max="3593" width="4.85546875" style="324" customWidth="1"/>
    <col min="3594" max="3594" width="4.7109375" style="324" customWidth="1"/>
    <col min="3595" max="3595" width="4.5703125" style="324" customWidth="1"/>
    <col min="3596" max="3596" width="5.140625" style="324" customWidth="1"/>
    <col min="3597" max="3604" width="4.5703125" style="324" customWidth="1"/>
    <col min="3605" max="3611" width="4.42578125" style="324" customWidth="1"/>
    <col min="3612" max="3612" width="5.5703125" style="324" customWidth="1"/>
    <col min="3613" max="3840" width="11.42578125" style="324"/>
    <col min="3841" max="3841" width="4.85546875" style="324" customWidth="1"/>
    <col min="3842" max="3842" width="24.85546875" style="324" customWidth="1"/>
    <col min="3843" max="3843" width="47.7109375" style="324" customWidth="1"/>
    <col min="3844" max="3844" width="18.140625" style="324" customWidth="1"/>
    <col min="3845" max="3845" width="4.85546875" style="324" customWidth="1"/>
    <col min="3846" max="3846" width="4.7109375" style="324" customWidth="1"/>
    <col min="3847" max="3847" width="5.42578125" style="324" customWidth="1"/>
    <col min="3848" max="3848" width="6" style="324" customWidth="1"/>
    <col min="3849" max="3849" width="4.85546875" style="324" customWidth="1"/>
    <col min="3850" max="3850" width="4.7109375" style="324" customWidth="1"/>
    <col min="3851" max="3851" width="4.5703125" style="324" customWidth="1"/>
    <col min="3852" max="3852" width="5.140625" style="324" customWidth="1"/>
    <col min="3853" max="3860" width="4.5703125" style="324" customWidth="1"/>
    <col min="3861" max="3867" width="4.42578125" style="324" customWidth="1"/>
    <col min="3868" max="3868" width="5.5703125" style="324" customWidth="1"/>
    <col min="3869" max="4096" width="11.42578125" style="324"/>
    <col min="4097" max="4097" width="4.85546875" style="324" customWidth="1"/>
    <col min="4098" max="4098" width="24.85546875" style="324" customWidth="1"/>
    <col min="4099" max="4099" width="47.7109375" style="324" customWidth="1"/>
    <col min="4100" max="4100" width="18.140625" style="324" customWidth="1"/>
    <col min="4101" max="4101" width="4.85546875" style="324" customWidth="1"/>
    <col min="4102" max="4102" width="4.7109375" style="324" customWidth="1"/>
    <col min="4103" max="4103" width="5.42578125" style="324" customWidth="1"/>
    <col min="4104" max="4104" width="6" style="324" customWidth="1"/>
    <col min="4105" max="4105" width="4.85546875" style="324" customWidth="1"/>
    <col min="4106" max="4106" width="4.7109375" style="324" customWidth="1"/>
    <col min="4107" max="4107" width="4.5703125" style="324" customWidth="1"/>
    <col min="4108" max="4108" width="5.140625" style="324" customWidth="1"/>
    <col min="4109" max="4116" width="4.5703125" style="324" customWidth="1"/>
    <col min="4117" max="4123" width="4.42578125" style="324" customWidth="1"/>
    <col min="4124" max="4124" width="5.5703125" style="324" customWidth="1"/>
    <col min="4125" max="4352" width="11.42578125" style="324"/>
    <col min="4353" max="4353" width="4.85546875" style="324" customWidth="1"/>
    <col min="4354" max="4354" width="24.85546875" style="324" customWidth="1"/>
    <col min="4355" max="4355" width="47.7109375" style="324" customWidth="1"/>
    <col min="4356" max="4356" width="18.140625" style="324" customWidth="1"/>
    <col min="4357" max="4357" width="4.85546875" style="324" customWidth="1"/>
    <col min="4358" max="4358" width="4.7109375" style="324" customWidth="1"/>
    <col min="4359" max="4359" width="5.42578125" style="324" customWidth="1"/>
    <col min="4360" max="4360" width="6" style="324" customWidth="1"/>
    <col min="4361" max="4361" width="4.85546875" style="324" customWidth="1"/>
    <col min="4362" max="4362" width="4.7109375" style="324" customWidth="1"/>
    <col min="4363" max="4363" width="4.5703125" style="324" customWidth="1"/>
    <col min="4364" max="4364" width="5.140625" style="324" customWidth="1"/>
    <col min="4365" max="4372" width="4.5703125" style="324" customWidth="1"/>
    <col min="4373" max="4379" width="4.42578125" style="324" customWidth="1"/>
    <col min="4380" max="4380" width="5.5703125" style="324" customWidth="1"/>
    <col min="4381" max="4608" width="11.42578125" style="324"/>
    <col min="4609" max="4609" width="4.85546875" style="324" customWidth="1"/>
    <col min="4610" max="4610" width="24.85546875" style="324" customWidth="1"/>
    <col min="4611" max="4611" width="47.7109375" style="324" customWidth="1"/>
    <col min="4612" max="4612" width="18.140625" style="324" customWidth="1"/>
    <col min="4613" max="4613" width="4.85546875" style="324" customWidth="1"/>
    <col min="4614" max="4614" width="4.7109375" style="324" customWidth="1"/>
    <col min="4615" max="4615" width="5.42578125" style="324" customWidth="1"/>
    <col min="4616" max="4616" width="6" style="324" customWidth="1"/>
    <col min="4617" max="4617" width="4.85546875" style="324" customWidth="1"/>
    <col min="4618" max="4618" width="4.7109375" style="324" customWidth="1"/>
    <col min="4619" max="4619" width="4.5703125" style="324" customWidth="1"/>
    <col min="4620" max="4620" width="5.140625" style="324" customWidth="1"/>
    <col min="4621" max="4628" width="4.5703125" style="324" customWidth="1"/>
    <col min="4629" max="4635" width="4.42578125" style="324" customWidth="1"/>
    <col min="4636" max="4636" width="5.5703125" style="324" customWidth="1"/>
    <col min="4637" max="4864" width="11.42578125" style="324"/>
    <col min="4865" max="4865" width="4.85546875" style="324" customWidth="1"/>
    <col min="4866" max="4866" width="24.85546875" style="324" customWidth="1"/>
    <col min="4867" max="4867" width="47.7109375" style="324" customWidth="1"/>
    <col min="4868" max="4868" width="18.140625" style="324" customWidth="1"/>
    <col min="4869" max="4869" width="4.85546875" style="324" customWidth="1"/>
    <col min="4870" max="4870" width="4.7109375" style="324" customWidth="1"/>
    <col min="4871" max="4871" width="5.42578125" style="324" customWidth="1"/>
    <col min="4872" max="4872" width="6" style="324" customWidth="1"/>
    <col min="4873" max="4873" width="4.85546875" style="324" customWidth="1"/>
    <col min="4874" max="4874" width="4.7109375" style="324" customWidth="1"/>
    <col min="4875" max="4875" width="4.5703125" style="324" customWidth="1"/>
    <col min="4876" max="4876" width="5.140625" style="324" customWidth="1"/>
    <col min="4877" max="4884" width="4.5703125" style="324" customWidth="1"/>
    <col min="4885" max="4891" width="4.42578125" style="324" customWidth="1"/>
    <col min="4892" max="4892" width="5.5703125" style="324" customWidth="1"/>
    <col min="4893" max="5120" width="11.42578125" style="324"/>
    <col min="5121" max="5121" width="4.85546875" style="324" customWidth="1"/>
    <col min="5122" max="5122" width="24.85546875" style="324" customWidth="1"/>
    <col min="5123" max="5123" width="47.7109375" style="324" customWidth="1"/>
    <col min="5124" max="5124" width="18.140625" style="324" customWidth="1"/>
    <col min="5125" max="5125" width="4.85546875" style="324" customWidth="1"/>
    <col min="5126" max="5126" width="4.7109375" style="324" customWidth="1"/>
    <col min="5127" max="5127" width="5.42578125" style="324" customWidth="1"/>
    <col min="5128" max="5128" width="6" style="324" customWidth="1"/>
    <col min="5129" max="5129" width="4.85546875" style="324" customWidth="1"/>
    <col min="5130" max="5130" width="4.7109375" style="324" customWidth="1"/>
    <col min="5131" max="5131" width="4.5703125" style="324" customWidth="1"/>
    <col min="5132" max="5132" width="5.140625" style="324" customWidth="1"/>
    <col min="5133" max="5140" width="4.5703125" style="324" customWidth="1"/>
    <col min="5141" max="5147" width="4.42578125" style="324" customWidth="1"/>
    <col min="5148" max="5148" width="5.5703125" style="324" customWidth="1"/>
    <col min="5149" max="5376" width="11.42578125" style="324"/>
    <col min="5377" max="5377" width="4.85546875" style="324" customWidth="1"/>
    <col min="5378" max="5378" width="24.85546875" style="324" customWidth="1"/>
    <col min="5379" max="5379" width="47.7109375" style="324" customWidth="1"/>
    <col min="5380" max="5380" width="18.140625" style="324" customWidth="1"/>
    <col min="5381" max="5381" width="4.85546875" style="324" customWidth="1"/>
    <col min="5382" max="5382" width="4.7109375" style="324" customWidth="1"/>
    <col min="5383" max="5383" width="5.42578125" style="324" customWidth="1"/>
    <col min="5384" max="5384" width="6" style="324" customWidth="1"/>
    <col min="5385" max="5385" width="4.85546875" style="324" customWidth="1"/>
    <col min="5386" max="5386" width="4.7109375" style="324" customWidth="1"/>
    <col min="5387" max="5387" width="4.5703125" style="324" customWidth="1"/>
    <col min="5388" max="5388" width="5.140625" style="324" customWidth="1"/>
    <col min="5389" max="5396" width="4.5703125" style="324" customWidth="1"/>
    <col min="5397" max="5403" width="4.42578125" style="324" customWidth="1"/>
    <col min="5404" max="5404" width="5.5703125" style="324" customWidth="1"/>
    <col min="5405" max="5632" width="11.42578125" style="324"/>
    <col min="5633" max="5633" width="4.85546875" style="324" customWidth="1"/>
    <col min="5634" max="5634" width="24.85546875" style="324" customWidth="1"/>
    <col min="5635" max="5635" width="47.7109375" style="324" customWidth="1"/>
    <col min="5636" max="5636" width="18.140625" style="324" customWidth="1"/>
    <col min="5637" max="5637" width="4.85546875" style="324" customWidth="1"/>
    <col min="5638" max="5638" width="4.7109375" style="324" customWidth="1"/>
    <col min="5639" max="5639" width="5.42578125" style="324" customWidth="1"/>
    <col min="5640" max="5640" width="6" style="324" customWidth="1"/>
    <col min="5641" max="5641" width="4.85546875" style="324" customWidth="1"/>
    <col min="5642" max="5642" width="4.7109375" style="324" customWidth="1"/>
    <col min="5643" max="5643" width="4.5703125" style="324" customWidth="1"/>
    <col min="5644" max="5644" width="5.140625" style="324" customWidth="1"/>
    <col min="5645" max="5652" width="4.5703125" style="324" customWidth="1"/>
    <col min="5653" max="5659" width="4.42578125" style="324" customWidth="1"/>
    <col min="5660" max="5660" width="5.5703125" style="324" customWidth="1"/>
    <col min="5661" max="5888" width="11.42578125" style="324"/>
    <col min="5889" max="5889" width="4.85546875" style="324" customWidth="1"/>
    <col min="5890" max="5890" width="24.85546875" style="324" customWidth="1"/>
    <col min="5891" max="5891" width="47.7109375" style="324" customWidth="1"/>
    <col min="5892" max="5892" width="18.140625" style="324" customWidth="1"/>
    <col min="5893" max="5893" width="4.85546875" style="324" customWidth="1"/>
    <col min="5894" max="5894" width="4.7109375" style="324" customWidth="1"/>
    <col min="5895" max="5895" width="5.42578125" style="324" customWidth="1"/>
    <col min="5896" max="5896" width="6" style="324" customWidth="1"/>
    <col min="5897" max="5897" width="4.85546875" style="324" customWidth="1"/>
    <col min="5898" max="5898" width="4.7109375" style="324" customWidth="1"/>
    <col min="5899" max="5899" width="4.5703125" style="324" customWidth="1"/>
    <col min="5900" max="5900" width="5.140625" style="324" customWidth="1"/>
    <col min="5901" max="5908" width="4.5703125" style="324" customWidth="1"/>
    <col min="5909" max="5915" width="4.42578125" style="324" customWidth="1"/>
    <col min="5916" max="5916" width="5.5703125" style="324" customWidth="1"/>
    <col min="5917" max="6144" width="11.42578125" style="324"/>
    <col min="6145" max="6145" width="4.85546875" style="324" customWidth="1"/>
    <col min="6146" max="6146" width="24.85546875" style="324" customWidth="1"/>
    <col min="6147" max="6147" width="47.7109375" style="324" customWidth="1"/>
    <col min="6148" max="6148" width="18.140625" style="324" customWidth="1"/>
    <col min="6149" max="6149" width="4.85546875" style="324" customWidth="1"/>
    <col min="6150" max="6150" width="4.7109375" style="324" customWidth="1"/>
    <col min="6151" max="6151" width="5.42578125" style="324" customWidth="1"/>
    <col min="6152" max="6152" width="6" style="324" customWidth="1"/>
    <col min="6153" max="6153" width="4.85546875" style="324" customWidth="1"/>
    <col min="6154" max="6154" width="4.7109375" style="324" customWidth="1"/>
    <col min="6155" max="6155" width="4.5703125" style="324" customWidth="1"/>
    <col min="6156" max="6156" width="5.140625" style="324" customWidth="1"/>
    <col min="6157" max="6164" width="4.5703125" style="324" customWidth="1"/>
    <col min="6165" max="6171" width="4.42578125" style="324" customWidth="1"/>
    <col min="6172" max="6172" width="5.5703125" style="324" customWidth="1"/>
    <col min="6173" max="6400" width="11.42578125" style="324"/>
    <col min="6401" max="6401" width="4.85546875" style="324" customWidth="1"/>
    <col min="6402" max="6402" width="24.85546875" style="324" customWidth="1"/>
    <col min="6403" max="6403" width="47.7109375" style="324" customWidth="1"/>
    <col min="6404" max="6404" width="18.140625" style="324" customWidth="1"/>
    <col min="6405" max="6405" width="4.85546875" style="324" customWidth="1"/>
    <col min="6406" max="6406" width="4.7109375" style="324" customWidth="1"/>
    <col min="6407" max="6407" width="5.42578125" style="324" customWidth="1"/>
    <col min="6408" max="6408" width="6" style="324" customWidth="1"/>
    <col min="6409" max="6409" width="4.85546875" style="324" customWidth="1"/>
    <col min="6410" max="6410" width="4.7109375" style="324" customWidth="1"/>
    <col min="6411" max="6411" width="4.5703125" style="324" customWidth="1"/>
    <col min="6412" max="6412" width="5.140625" style="324" customWidth="1"/>
    <col min="6413" max="6420" width="4.5703125" style="324" customWidth="1"/>
    <col min="6421" max="6427" width="4.42578125" style="324" customWidth="1"/>
    <col min="6428" max="6428" width="5.5703125" style="324" customWidth="1"/>
    <col min="6429" max="6656" width="11.42578125" style="324"/>
    <col min="6657" max="6657" width="4.85546875" style="324" customWidth="1"/>
    <col min="6658" max="6658" width="24.85546875" style="324" customWidth="1"/>
    <col min="6659" max="6659" width="47.7109375" style="324" customWidth="1"/>
    <col min="6660" max="6660" width="18.140625" style="324" customWidth="1"/>
    <col min="6661" max="6661" width="4.85546875" style="324" customWidth="1"/>
    <col min="6662" max="6662" width="4.7109375" style="324" customWidth="1"/>
    <col min="6663" max="6663" width="5.42578125" style="324" customWidth="1"/>
    <col min="6664" max="6664" width="6" style="324" customWidth="1"/>
    <col min="6665" max="6665" width="4.85546875" style="324" customWidth="1"/>
    <col min="6666" max="6666" width="4.7109375" style="324" customWidth="1"/>
    <col min="6667" max="6667" width="4.5703125" style="324" customWidth="1"/>
    <col min="6668" max="6668" width="5.140625" style="324" customWidth="1"/>
    <col min="6669" max="6676" width="4.5703125" style="324" customWidth="1"/>
    <col min="6677" max="6683" width="4.42578125" style="324" customWidth="1"/>
    <col min="6684" max="6684" width="5.5703125" style="324" customWidth="1"/>
    <col min="6685" max="6912" width="11.42578125" style="324"/>
    <col min="6913" max="6913" width="4.85546875" style="324" customWidth="1"/>
    <col min="6914" max="6914" width="24.85546875" style="324" customWidth="1"/>
    <col min="6915" max="6915" width="47.7109375" style="324" customWidth="1"/>
    <col min="6916" max="6916" width="18.140625" style="324" customWidth="1"/>
    <col min="6917" max="6917" width="4.85546875" style="324" customWidth="1"/>
    <col min="6918" max="6918" width="4.7109375" style="324" customWidth="1"/>
    <col min="6919" max="6919" width="5.42578125" style="324" customWidth="1"/>
    <col min="6920" max="6920" width="6" style="324" customWidth="1"/>
    <col min="6921" max="6921" width="4.85546875" style="324" customWidth="1"/>
    <col min="6922" max="6922" width="4.7109375" style="324" customWidth="1"/>
    <col min="6923" max="6923" width="4.5703125" style="324" customWidth="1"/>
    <col min="6924" max="6924" width="5.140625" style="324" customWidth="1"/>
    <col min="6925" max="6932" width="4.5703125" style="324" customWidth="1"/>
    <col min="6933" max="6939" width="4.42578125" style="324" customWidth="1"/>
    <col min="6940" max="6940" width="5.5703125" style="324" customWidth="1"/>
    <col min="6941" max="7168" width="11.42578125" style="324"/>
    <col min="7169" max="7169" width="4.85546875" style="324" customWidth="1"/>
    <col min="7170" max="7170" width="24.85546875" style="324" customWidth="1"/>
    <col min="7171" max="7171" width="47.7109375" style="324" customWidth="1"/>
    <col min="7172" max="7172" width="18.140625" style="324" customWidth="1"/>
    <col min="7173" max="7173" width="4.85546875" style="324" customWidth="1"/>
    <col min="7174" max="7174" width="4.7109375" style="324" customWidth="1"/>
    <col min="7175" max="7175" width="5.42578125" style="324" customWidth="1"/>
    <col min="7176" max="7176" width="6" style="324" customWidth="1"/>
    <col min="7177" max="7177" width="4.85546875" style="324" customWidth="1"/>
    <col min="7178" max="7178" width="4.7109375" style="324" customWidth="1"/>
    <col min="7179" max="7179" width="4.5703125" style="324" customWidth="1"/>
    <col min="7180" max="7180" width="5.140625" style="324" customWidth="1"/>
    <col min="7181" max="7188" width="4.5703125" style="324" customWidth="1"/>
    <col min="7189" max="7195" width="4.42578125" style="324" customWidth="1"/>
    <col min="7196" max="7196" width="5.5703125" style="324" customWidth="1"/>
    <col min="7197" max="7424" width="11.42578125" style="324"/>
    <col min="7425" max="7425" width="4.85546875" style="324" customWidth="1"/>
    <col min="7426" max="7426" width="24.85546875" style="324" customWidth="1"/>
    <col min="7427" max="7427" width="47.7109375" style="324" customWidth="1"/>
    <col min="7428" max="7428" width="18.140625" style="324" customWidth="1"/>
    <col min="7429" max="7429" width="4.85546875" style="324" customWidth="1"/>
    <col min="7430" max="7430" width="4.7109375" style="324" customWidth="1"/>
    <col min="7431" max="7431" width="5.42578125" style="324" customWidth="1"/>
    <col min="7432" max="7432" width="6" style="324" customWidth="1"/>
    <col min="7433" max="7433" width="4.85546875" style="324" customWidth="1"/>
    <col min="7434" max="7434" width="4.7109375" style="324" customWidth="1"/>
    <col min="7435" max="7435" width="4.5703125" style="324" customWidth="1"/>
    <col min="7436" max="7436" width="5.140625" style="324" customWidth="1"/>
    <col min="7437" max="7444" width="4.5703125" style="324" customWidth="1"/>
    <col min="7445" max="7451" width="4.42578125" style="324" customWidth="1"/>
    <col min="7452" max="7452" width="5.5703125" style="324" customWidth="1"/>
    <col min="7453" max="7680" width="11.42578125" style="324"/>
    <col min="7681" max="7681" width="4.85546875" style="324" customWidth="1"/>
    <col min="7682" max="7682" width="24.85546875" style="324" customWidth="1"/>
    <col min="7683" max="7683" width="47.7109375" style="324" customWidth="1"/>
    <col min="7684" max="7684" width="18.140625" style="324" customWidth="1"/>
    <col min="7685" max="7685" width="4.85546875" style="324" customWidth="1"/>
    <col min="7686" max="7686" width="4.7109375" style="324" customWidth="1"/>
    <col min="7687" max="7687" width="5.42578125" style="324" customWidth="1"/>
    <col min="7688" max="7688" width="6" style="324" customWidth="1"/>
    <col min="7689" max="7689" width="4.85546875" style="324" customWidth="1"/>
    <col min="7690" max="7690" width="4.7109375" style="324" customWidth="1"/>
    <col min="7691" max="7691" width="4.5703125" style="324" customWidth="1"/>
    <col min="7692" max="7692" width="5.140625" style="324" customWidth="1"/>
    <col min="7693" max="7700" width="4.5703125" style="324" customWidth="1"/>
    <col min="7701" max="7707" width="4.42578125" style="324" customWidth="1"/>
    <col min="7708" max="7708" width="5.5703125" style="324" customWidth="1"/>
    <col min="7709" max="7936" width="11.42578125" style="324"/>
    <col min="7937" max="7937" width="4.85546875" style="324" customWidth="1"/>
    <col min="7938" max="7938" width="24.85546875" style="324" customWidth="1"/>
    <col min="7939" max="7939" width="47.7109375" style="324" customWidth="1"/>
    <col min="7940" max="7940" width="18.140625" style="324" customWidth="1"/>
    <col min="7941" max="7941" width="4.85546875" style="324" customWidth="1"/>
    <col min="7942" max="7942" width="4.7109375" style="324" customWidth="1"/>
    <col min="7943" max="7943" width="5.42578125" style="324" customWidth="1"/>
    <col min="7944" max="7944" width="6" style="324" customWidth="1"/>
    <col min="7945" max="7945" width="4.85546875" style="324" customWidth="1"/>
    <col min="7946" max="7946" width="4.7109375" style="324" customWidth="1"/>
    <col min="7947" max="7947" width="4.5703125" style="324" customWidth="1"/>
    <col min="7948" max="7948" width="5.140625" style="324" customWidth="1"/>
    <col min="7949" max="7956" width="4.5703125" style="324" customWidth="1"/>
    <col min="7957" max="7963" width="4.42578125" style="324" customWidth="1"/>
    <col min="7964" max="7964" width="5.5703125" style="324" customWidth="1"/>
    <col min="7965" max="8192" width="11.42578125" style="324"/>
    <col min="8193" max="8193" width="4.85546875" style="324" customWidth="1"/>
    <col min="8194" max="8194" width="24.85546875" style="324" customWidth="1"/>
    <col min="8195" max="8195" width="47.7109375" style="324" customWidth="1"/>
    <col min="8196" max="8196" width="18.140625" style="324" customWidth="1"/>
    <col min="8197" max="8197" width="4.85546875" style="324" customWidth="1"/>
    <col min="8198" max="8198" width="4.7109375" style="324" customWidth="1"/>
    <col min="8199" max="8199" width="5.42578125" style="324" customWidth="1"/>
    <col min="8200" max="8200" width="6" style="324" customWidth="1"/>
    <col min="8201" max="8201" width="4.85546875" style="324" customWidth="1"/>
    <col min="8202" max="8202" width="4.7109375" style="324" customWidth="1"/>
    <col min="8203" max="8203" width="4.5703125" style="324" customWidth="1"/>
    <col min="8204" max="8204" width="5.140625" style="324" customWidth="1"/>
    <col min="8205" max="8212" width="4.5703125" style="324" customWidth="1"/>
    <col min="8213" max="8219" width="4.42578125" style="324" customWidth="1"/>
    <col min="8220" max="8220" width="5.5703125" style="324" customWidth="1"/>
    <col min="8221" max="8448" width="11.42578125" style="324"/>
    <col min="8449" max="8449" width="4.85546875" style="324" customWidth="1"/>
    <col min="8450" max="8450" width="24.85546875" style="324" customWidth="1"/>
    <col min="8451" max="8451" width="47.7109375" style="324" customWidth="1"/>
    <col min="8452" max="8452" width="18.140625" style="324" customWidth="1"/>
    <col min="8453" max="8453" width="4.85546875" style="324" customWidth="1"/>
    <col min="8454" max="8454" width="4.7109375" style="324" customWidth="1"/>
    <col min="8455" max="8455" width="5.42578125" style="324" customWidth="1"/>
    <col min="8456" max="8456" width="6" style="324" customWidth="1"/>
    <col min="8457" max="8457" width="4.85546875" style="324" customWidth="1"/>
    <col min="8458" max="8458" width="4.7109375" style="324" customWidth="1"/>
    <col min="8459" max="8459" width="4.5703125" style="324" customWidth="1"/>
    <col min="8460" max="8460" width="5.140625" style="324" customWidth="1"/>
    <col min="8461" max="8468" width="4.5703125" style="324" customWidth="1"/>
    <col min="8469" max="8475" width="4.42578125" style="324" customWidth="1"/>
    <col min="8476" max="8476" width="5.5703125" style="324" customWidth="1"/>
    <col min="8477" max="8704" width="11.42578125" style="324"/>
    <col min="8705" max="8705" width="4.85546875" style="324" customWidth="1"/>
    <col min="8706" max="8706" width="24.85546875" style="324" customWidth="1"/>
    <col min="8707" max="8707" width="47.7109375" style="324" customWidth="1"/>
    <col min="8708" max="8708" width="18.140625" style="324" customWidth="1"/>
    <col min="8709" max="8709" width="4.85546875" style="324" customWidth="1"/>
    <col min="8710" max="8710" width="4.7109375" style="324" customWidth="1"/>
    <col min="8711" max="8711" width="5.42578125" style="324" customWidth="1"/>
    <col min="8712" max="8712" width="6" style="324" customWidth="1"/>
    <col min="8713" max="8713" width="4.85546875" style="324" customWidth="1"/>
    <col min="8714" max="8714" width="4.7109375" style="324" customWidth="1"/>
    <col min="8715" max="8715" width="4.5703125" style="324" customWidth="1"/>
    <col min="8716" max="8716" width="5.140625" style="324" customWidth="1"/>
    <col min="8717" max="8724" width="4.5703125" style="324" customWidth="1"/>
    <col min="8725" max="8731" width="4.42578125" style="324" customWidth="1"/>
    <col min="8732" max="8732" width="5.5703125" style="324" customWidth="1"/>
    <col min="8733" max="8960" width="11.42578125" style="324"/>
    <col min="8961" max="8961" width="4.85546875" style="324" customWidth="1"/>
    <col min="8962" max="8962" width="24.85546875" style="324" customWidth="1"/>
    <col min="8963" max="8963" width="47.7109375" style="324" customWidth="1"/>
    <col min="8964" max="8964" width="18.140625" style="324" customWidth="1"/>
    <col min="8965" max="8965" width="4.85546875" style="324" customWidth="1"/>
    <col min="8966" max="8966" width="4.7109375" style="324" customWidth="1"/>
    <col min="8967" max="8967" width="5.42578125" style="324" customWidth="1"/>
    <col min="8968" max="8968" width="6" style="324" customWidth="1"/>
    <col min="8969" max="8969" width="4.85546875" style="324" customWidth="1"/>
    <col min="8970" max="8970" width="4.7109375" style="324" customWidth="1"/>
    <col min="8971" max="8971" width="4.5703125" style="324" customWidth="1"/>
    <col min="8972" max="8972" width="5.140625" style="324" customWidth="1"/>
    <col min="8973" max="8980" width="4.5703125" style="324" customWidth="1"/>
    <col min="8981" max="8987" width="4.42578125" style="324" customWidth="1"/>
    <col min="8988" max="8988" width="5.5703125" style="324" customWidth="1"/>
    <col min="8989" max="9216" width="11.42578125" style="324"/>
    <col min="9217" max="9217" width="4.85546875" style="324" customWidth="1"/>
    <col min="9218" max="9218" width="24.85546875" style="324" customWidth="1"/>
    <col min="9219" max="9219" width="47.7109375" style="324" customWidth="1"/>
    <col min="9220" max="9220" width="18.140625" style="324" customWidth="1"/>
    <col min="9221" max="9221" width="4.85546875" style="324" customWidth="1"/>
    <col min="9222" max="9222" width="4.7109375" style="324" customWidth="1"/>
    <col min="9223" max="9223" width="5.42578125" style="324" customWidth="1"/>
    <col min="9224" max="9224" width="6" style="324" customWidth="1"/>
    <col min="9225" max="9225" width="4.85546875" style="324" customWidth="1"/>
    <col min="9226" max="9226" width="4.7109375" style="324" customWidth="1"/>
    <col min="9227" max="9227" width="4.5703125" style="324" customWidth="1"/>
    <col min="9228" max="9228" width="5.140625" style="324" customWidth="1"/>
    <col min="9229" max="9236" width="4.5703125" style="324" customWidth="1"/>
    <col min="9237" max="9243" width="4.42578125" style="324" customWidth="1"/>
    <col min="9244" max="9244" width="5.5703125" style="324" customWidth="1"/>
    <col min="9245" max="9472" width="11.42578125" style="324"/>
    <col min="9473" max="9473" width="4.85546875" style="324" customWidth="1"/>
    <col min="9474" max="9474" width="24.85546875" style="324" customWidth="1"/>
    <col min="9475" max="9475" width="47.7109375" style="324" customWidth="1"/>
    <col min="9476" max="9476" width="18.140625" style="324" customWidth="1"/>
    <col min="9477" max="9477" width="4.85546875" style="324" customWidth="1"/>
    <col min="9478" max="9478" width="4.7109375" style="324" customWidth="1"/>
    <col min="9479" max="9479" width="5.42578125" style="324" customWidth="1"/>
    <col min="9480" max="9480" width="6" style="324" customWidth="1"/>
    <col min="9481" max="9481" width="4.85546875" style="324" customWidth="1"/>
    <col min="9482" max="9482" width="4.7109375" style="324" customWidth="1"/>
    <col min="9483" max="9483" width="4.5703125" style="324" customWidth="1"/>
    <col min="9484" max="9484" width="5.140625" style="324" customWidth="1"/>
    <col min="9485" max="9492" width="4.5703125" style="324" customWidth="1"/>
    <col min="9493" max="9499" width="4.42578125" style="324" customWidth="1"/>
    <col min="9500" max="9500" width="5.5703125" style="324" customWidth="1"/>
    <col min="9501" max="9728" width="11.42578125" style="324"/>
    <col min="9729" max="9729" width="4.85546875" style="324" customWidth="1"/>
    <col min="9730" max="9730" width="24.85546875" style="324" customWidth="1"/>
    <col min="9731" max="9731" width="47.7109375" style="324" customWidth="1"/>
    <col min="9732" max="9732" width="18.140625" style="324" customWidth="1"/>
    <col min="9733" max="9733" width="4.85546875" style="324" customWidth="1"/>
    <col min="9734" max="9734" width="4.7109375" style="324" customWidth="1"/>
    <col min="9735" max="9735" width="5.42578125" style="324" customWidth="1"/>
    <col min="9736" max="9736" width="6" style="324" customWidth="1"/>
    <col min="9737" max="9737" width="4.85546875" style="324" customWidth="1"/>
    <col min="9738" max="9738" width="4.7109375" style="324" customWidth="1"/>
    <col min="9739" max="9739" width="4.5703125" style="324" customWidth="1"/>
    <col min="9740" max="9740" width="5.140625" style="324" customWidth="1"/>
    <col min="9741" max="9748" width="4.5703125" style="324" customWidth="1"/>
    <col min="9749" max="9755" width="4.42578125" style="324" customWidth="1"/>
    <col min="9756" max="9756" width="5.5703125" style="324" customWidth="1"/>
    <col min="9757" max="9984" width="11.42578125" style="324"/>
    <col min="9985" max="9985" width="4.85546875" style="324" customWidth="1"/>
    <col min="9986" max="9986" width="24.85546875" style="324" customWidth="1"/>
    <col min="9987" max="9987" width="47.7109375" style="324" customWidth="1"/>
    <col min="9988" max="9988" width="18.140625" style="324" customWidth="1"/>
    <col min="9989" max="9989" width="4.85546875" style="324" customWidth="1"/>
    <col min="9990" max="9990" width="4.7109375" style="324" customWidth="1"/>
    <col min="9991" max="9991" width="5.42578125" style="324" customWidth="1"/>
    <col min="9992" max="9992" width="6" style="324" customWidth="1"/>
    <col min="9993" max="9993" width="4.85546875" style="324" customWidth="1"/>
    <col min="9994" max="9994" width="4.7109375" style="324" customWidth="1"/>
    <col min="9995" max="9995" width="4.5703125" style="324" customWidth="1"/>
    <col min="9996" max="9996" width="5.140625" style="324" customWidth="1"/>
    <col min="9997" max="10004" width="4.5703125" style="324" customWidth="1"/>
    <col min="10005" max="10011" width="4.42578125" style="324" customWidth="1"/>
    <col min="10012" max="10012" width="5.5703125" style="324" customWidth="1"/>
    <col min="10013" max="10240" width="11.42578125" style="324"/>
    <col min="10241" max="10241" width="4.85546875" style="324" customWidth="1"/>
    <col min="10242" max="10242" width="24.85546875" style="324" customWidth="1"/>
    <col min="10243" max="10243" width="47.7109375" style="324" customWidth="1"/>
    <col min="10244" max="10244" width="18.140625" style="324" customWidth="1"/>
    <col min="10245" max="10245" width="4.85546875" style="324" customWidth="1"/>
    <col min="10246" max="10246" width="4.7109375" style="324" customWidth="1"/>
    <col min="10247" max="10247" width="5.42578125" style="324" customWidth="1"/>
    <col min="10248" max="10248" width="6" style="324" customWidth="1"/>
    <col min="10249" max="10249" width="4.85546875" style="324" customWidth="1"/>
    <col min="10250" max="10250" width="4.7109375" style="324" customWidth="1"/>
    <col min="10251" max="10251" width="4.5703125" style="324" customWidth="1"/>
    <col min="10252" max="10252" width="5.140625" style="324" customWidth="1"/>
    <col min="10253" max="10260" width="4.5703125" style="324" customWidth="1"/>
    <col min="10261" max="10267" width="4.42578125" style="324" customWidth="1"/>
    <col min="10268" max="10268" width="5.5703125" style="324" customWidth="1"/>
    <col min="10269" max="10496" width="11.42578125" style="324"/>
    <col min="10497" max="10497" width="4.85546875" style="324" customWidth="1"/>
    <col min="10498" max="10498" width="24.85546875" style="324" customWidth="1"/>
    <col min="10499" max="10499" width="47.7109375" style="324" customWidth="1"/>
    <col min="10500" max="10500" width="18.140625" style="324" customWidth="1"/>
    <col min="10501" max="10501" width="4.85546875" style="324" customWidth="1"/>
    <col min="10502" max="10502" width="4.7109375" style="324" customWidth="1"/>
    <col min="10503" max="10503" width="5.42578125" style="324" customWidth="1"/>
    <col min="10504" max="10504" width="6" style="324" customWidth="1"/>
    <col min="10505" max="10505" width="4.85546875" style="324" customWidth="1"/>
    <col min="10506" max="10506" width="4.7109375" style="324" customWidth="1"/>
    <col min="10507" max="10507" width="4.5703125" style="324" customWidth="1"/>
    <col min="10508" max="10508" width="5.140625" style="324" customWidth="1"/>
    <col min="10509" max="10516" width="4.5703125" style="324" customWidth="1"/>
    <col min="10517" max="10523" width="4.42578125" style="324" customWidth="1"/>
    <col min="10524" max="10524" width="5.5703125" style="324" customWidth="1"/>
    <col min="10525" max="10752" width="11.42578125" style="324"/>
    <col min="10753" max="10753" width="4.85546875" style="324" customWidth="1"/>
    <col min="10754" max="10754" width="24.85546875" style="324" customWidth="1"/>
    <col min="10755" max="10755" width="47.7109375" style="324" customWidth="1"/>
    <col min="10756" max="10756" width="18.140625" style="324" customWidth="1"/>
    <col min="10757" max="10757" width="4.85546875" style="324" customWidth="1"/>
    <col min="10758" max="10758" width="4.7109375" style="324" customWidth="1"/>
    <col min="10759" max="10759" width="5.42578125" style="324" customWidth="1"/>
    <col min="10760" max="10760" width="6" style="324" customWidth="1"/>
    <col min="10761" max="10761" width="4.85546875" style="324" customWidth="1"/>
    <col min="10762" max="10762" width="4.7109375" style="324" customWidth="1"/>
    <col min="10763" max="10763" width="4.5703125" style="324" customWidth="1"/>
    <col min="10764" max="10764" width="5.140625" style="324" customWidth="1"/>
    <col min="10765" max="10772" width="4.5703125" style="324" customWidth="1"/>
    <col min="10773" max="10779" width="4.42578125" style="324" customWidth="1"/>
    <col min="10780" max="10780" width="5.5703125" style="324" customWidth="1"/>
    <col min="10781" max="11008" width="11.42578125" style="324"/>
    <col min="11009" max="11009" width="4.85546875" style="324" customWidth="1"/>
    <col min="11010" max="11010" width="24.85546875" style="324" customWidth="1"/>
    <col min="11011" max="11011" width="47.7109375" style="324" customWidth="1"/>
    <col min="11012" max="11012" width="18.140625" style="324" customWidth="1"/>
    <col min="11013" max="11013" width="4.85546875" style="324" customWidth="1"/>
    <col min="11014" max="11014" width="4.7109375" style="324" customWidth="1"/>
    <col min="11015" max="11015" width="5.42578125" style="324" customWidth="1"/>
    <col min="11016" max="11016" width="6" style="324" customWidth="1"/>
    <col min="11017" max="11017" width="4.85546875" style="324" customWidth="1"/>
    <col min="11018" max="11018" width="4.7109375" style="324" customWidth="1"/>
    <col min="11019" max="11019" width="4.5703125" style="324" customWidth="1"/>
    <col min="11020" max="11020" width="5.140625" style="324" customWidth="1"/>
    <col min="11021" max="11028" width="4.5703125" style="324" customWidth="1"/>
    <col min="11029" max="11035" width="4.42578125" style="324" customWidth="1"/>
    <col min="11036" max="11036" width="5.5703125" style="324" customWidth="1"/>
    <col min="11037" max="11264" width="11.42578125" style="324"/>
    <col min="11265" max="11265" width="4.85546875" style="324" customWidth="1"/>
    <col min="11266" max="11266" width="24.85546875" style="324" customWidth="1"/>
    <col min="11267" max="11267" width="47.7109375" style="324" customWidth="1"/>
    <col min="11268" max="11268" width="18.140625" style="324" customWidth="1"/>
    <col min="11269" max="11269" width="4.85546875" style="324" customWidth="1"/>
    <col min="11270" max="11270" width="4.7109375" style="324" customWidth="1"/>
    <col min="11271" max="11271" width="5.42578125" style="324" customWidth="1"/>
    <col min="11272" max="11272" width="6" style="324" customWidth="1"/>
    <col min="11273" max="11273" width="4.85546875" style="324" customWidth="1"/>
    <col min="11274" max="11274" width="4.7109375" style="324" customWidth="1"/>
    <col min="11275" max="11275" width="4.5703125" style="324" customWidth="1"/>
    <col min="11276" max="11276" width="5.140625" style="324" customWidth="1"/>
    <col min="11277" max="11284" width="4.5703125" style="324" customWidth="1"/>
    <col min="11285" max="11291" width="4.42578125" style="324" customWidth="1"/>
    <col min="11292" max="11292" width="5.5703125" style="324" customWidth="1"/>
    <col min="11293" max="11520" width="11.42578125" style="324"/>
    <col min="11521" max="11521" width="4.85546875" style="324" customWidth="1"/>
    <col min="11522" max="11522" width="24.85546875" style="324" customWidth="1"/>
    <col min="11523" max="11523" width="47.7109375" style="324" customWidth="1"/>
    <col min="11524" max="11524" width="18.140625" style="324" customWidth="1"/>
    <col min="11525" max="11525" width="4.85546875" style="324" customWidth="1"/>
    <col min="11526" max="11526" width="4.7109375" style="324" customWidth="1"/>
    <col min="11527" max="11527" width="5.42578125" style="324" customWidth="1"/>
    <col min="11528" max="11528" width="6" style="324" customWidth="1"/>
    <col min="11529" max="11529" width="4.85546875" style="324" customWidth="1"/>
    <col min="11530" max="11530" width="4.7109375" style="324" customWidth="1"/>
    <col min="11531" max="11531" width="4.5703125" style="324" customWidth="1"/>
    <col min="11532" max="11532" width="5.140625" style="324" customWidth="1"/>
    <col min="11533" max="11540" width="4.5703125" style="324" customWidth="1"/>
    <col min="11541" max="11547" width="4.42578125" style="324" customWidth="1"/>
    <col min="11548" max="11548" width="5.5703125" style="324" customWidth="1"/>
    <col min="11549" max="11776" width="11.42578125" style="324"/>
    <col min="11777" max="11777" width="4.85546875" style="324" customWidth="1"/>
    <col min="11778" max="11778" width="24.85546875" style="324" customWidth="1"/>
    <col min="11779" max="11779" width="47.7109375" style="324" customWidth="1"/>
    <col min="11780" max="11780" width="18.140625" style="324" customWidth="1"/>
    <col min="11781" max="11781" width="4.85546875" style="324" customWidth="1"/>
    <col min="11782" max="11782" width="4.7109375" style="324" customWidth="1"/>
    <col min="11783" max="11783" width="5.42578125" style="324" customWidth="1"/>
    <col min="11784" max="11784" width="6" style="324" customWidth="1"/>
    <col min="11785" max="11785" width="4.85546875" style="324" customWidth="1"/>
    <col min="11786" max="11786" width="4.7109375" style="324" customWidth="1"/>
    <col min="11787" max="11787" width="4.5703125" style="324" customWidth="1"/>
    <col min="11788" max="11788" width="5.140625" style="324" customWidth="1"/>
    <col min="11789" max="11796" width="4.5703125" style="324" customWidth="1"/>
    <col min="11797" max="11803" width="4.42578125" style="324" customWidth="1"/>
    <col min="11804" max="11804" width="5.5703125" style="324" customWidth="1"/>
    <col min="11805" max="12032" width="11.42578125" style="324"/>
    <col min="12033" max="12033" width="4.85546875" style="324" customWidth="1"/>
    <col min="12034" max="12034" width="24.85546875" style="324" customWidth="1"/>
    <col min="12035" max="12035" width="47.7109375" style="324" customWidth="1"/>
    <col min="12036" max="12036" width="18.140625" style="324" customWidth="1"/>
    <col min="12037" max="12037" width="4.85546875" style="324" customWidth="1"/>
    <col min="12038" max="12038" width="4.7109375" style="324" customWidth="1"/>
    <col min="12039" max="12039" width="5.42578125" style="324" customWidth="1"/>
    <col min="12040" max="12040" width="6" style="324" customWidth="1"/>
    <col min="12041" max="12041" width="4.85546875" style="324" customWidth="1"/>
    <col min="12042" max="12042" width="4.7109375" style="324" customWidth="1"/>
    <col min="12043" max="12043" width="4.5703125" style="324" customWidth="1"/>
    <col min="12044" max="12044" width="5.140625" style="324" customWidth="1"/>
    <col min="12045" max="12052" width="4.5703125" style="324" customWidth="1"/>
    <col min="12053" max="12059" width="4.42578125" style="324" customWidth="1"/>
    <col min="12060" max="12060" width="5.5703125" style="324" customWidth="1"/>
    <col min="12061" max="12288" width="11.42578125" style="324"/>
    <col min="12289" max="12289" width="4.85546875" style="324" customWidth="1"/>
    <col min="12290" max="12290" width="24.85546875" style="324" customWidth="1"/>
    <col min="12291" max="12291" width="47.7109375" style="324" customWidth="1"/>
    <col min="12292" max="12292" width="18.140625" style="324" customWidth="1"/>
    <col min="12293" max="12293" width="4.85546875" style="324" customWidth="1"/>
    <col min="12294" max="12294" width="4.7109375" style="324" customWidth="1"/>
    <col min="12295" max="12295" width="5.42578125" style="324" customWidth="1"/>
    <col min="12296" max="12296" width="6" style="324" customWidth="1"/>
    <col min="12297" max="12297" width="4.85546875" style="324" customWidth="1"/>
    <col min="12298" max="12298" width="4.7109375" style="324" customWidth="1"/>
    <col min="12299" max="12299" width="4.5703125" style="324" customWidth="1"/>
    <col min="12300" max="12300" width="5.140625" style="324" customWidth="1"/>
    <col min="12301" max="12308" width="4.5703125" style="324" customWidth="1"/>
    <col min="12309" max="12315" width="4.42578125" style="324" customWidth="1"/>
    <col min="12316" max="12316" width="5.5703125" style="324" customWidth="1"/>
    <col min="12317" max="12544" width="11.42578125" style="324"/>
    <col min="12545" max="12545" width="4.85546875" style="324" customWidth="1"/>
    <col min="12546" max="12546" width="24.85546875" style="324" customWidth="1"/>
    <col min="12547" max="12547" width="47.7109375" style="324" customWidth="1"/>
    <col min="12548" max="12548" width="18.140625" style="324" customWidth="1"/>
    <col min="12549" max="12549" width="4.85546875" style="324" customWidth="1"/>
    <col min="12550" max="12550" width="4.7109375" style="324" customWidth="1"/>
    <col min="12551" max="12551" width="5.42578125" style="324" customWidth="1"/>
    <col min="12552" max="12552" width="6" style="324" customWidth="1"/>
    <col min="12553" max="12553" width="4.85546875" style="324" customWidth="1"/>
    <col min="12554" max="12554" width="4.7109375" style="324" customWidth="1"/>
    <col min="12555" max="12555" width="4.5703125" style="324" customWidth="1"/>
    <col min="12556" max="12556" width="5.140625" style="324" customWidth="1"/>
    <col min="12557" max="12564" width="4.5703125" style="324" customWidth="1"/>
    <col min="12565" max="12571" width="4.42578125" style="324" customWidth="1"/>
    <col min="12572" max="12572" width="5.5703125" style="324" customWidth="1"/>
    <col min="12573" max="12800" width="11.42578125" style="324"/>
    <col min="12801" max="12801" width="4.85546875" style="324" customWidth="1"/>
    <col min="12802" max="12802" width="24.85546875" style="324" customWidth="1"/>
    <col min="12803" max="12803" width="47.7109375" style="324" customWidth="1"/>
    <col min="12804" max="12804" width="18.140625" style="324" customWidth="1"/>
    <col min="12805" max="12805" width="4.85546875" style="324" customWidth="1"/>
    <col min="12806" max="12806" width="4.7109375" style="324" customWidth="1"/>
    <col min="12807" max="12807" width="5.42578125" style="324" customWidth="1"/>
    <col min="12808" max="12808" width="6" style="324" customWidth="1"/>
    <col min="12809" max="12809" width="4.85546875" style="324" customWidth="1"/>
    <col min="12810" max="12810" width="4.7109375" style="324" customWidth="1"/>
    <col min="12811" max="12811" width="4.5703125" style="324" customWidth="1"/>
    <col min="12812" max="12812" width="5.140625" style="324" customWidth="1"/>
    <col min="12813" max="12820" width="4.5703125" style="324" customWidth="1"/>
    <col min="12821" max="12827" width="4.42578125" style="324" customWidth="1"/>
    <col min="12828" max="12828" width="5.5703125" style="324" customWidth="1"/>
    <col min="12829" max="13056" width="11.42578125" style="324"/>
    <col min="13057" max="13057" width="4.85546875" style="324" customWidth="1"/>
    <col min="13058" max="13058" width="24.85546875" style="324" customWidth="1"/>
    <col min="13059" max="13059" width="47.7109375" style="324" customWidth="1"/>
    <col min="13060" max="13060" width="18.140625" style="324" customWidth="1"/>
    <col min="13061" max="13061" width="4.85546875" style="324" customWidth="1"/>
    <col min="13062" max="13062" width="4.7109375" style="324" customWidth="1"/>
    <col min="13063" max="13063" width="5.42578125" style="324" customWidth="1"/>
    <col min="13064" max="13064" width="6" style="324" customWidth="1"/>
    <col min="13065" max="13065" width="4.85546875" style="324" customWidth="1"/>
    <col min="13066" max="13066" width="4.7109375" style="324" customWidth="1"/>
    <col min="13067" max="13067" width="4.5703125" style="324" customWidth="1"/>
    <col min="13068" max="13068" width="5.140625" style="324" customWidth="1"/>
    <col min="13069" max="13076" width="4.5703125" style="324" customWidth="1"/>
    <col min="13077" max="13083" width="4.42578125" style="324" customWidth="1"/>
    <col min="13084" max="13084" width="5.5703125" style="324" customWidth="1"/>
    <col min="13085" max="13312" width="11.42578125" style="324"/>
    <col min="13313" max="13313" width="4.85546875" style="324" customWidth="1"/>
    <col min="13314" max="13314" width="24.85546875" style="324" customWidth="1"/>
    <col min="13315" max="13315" width="47.7109375" style="324" customWidth="1"/>
    <col min="13316" max="13316" width="18.140625" style="324" customWidth="1"/>
    <col min="13317" max="13317" width="4.85546875" style="324" customWidth="1"/>
    <col min="13318" max="13318" width="4.7109375" style="324" customWidth="1"/>
    <col min="13319" max="13319" width="5.42578125" style="324" customWidth="1"/>
    <col min="13320" max="13320" width="6" style="324" customWidth="1"/>
    <col min="13321" max="13321" width="4.85546875" style="324" customWidth="1"/>
    <col min="13322" max="13322" width="4.7109375" style="324" customWidth="1"/>
    <col min="13323" max="13323" width="4.5703125" style="324" customWidth="1"/>
    <col min="13324" max="13324" width="5.140625" style="324" customWidth="1"/>
    <col min="13325" max="13332" width="4.5703125" style="324" customWidth="1"/>
    <col min="13333" max="13339" width="4.42578125" style="324" customWidth="1"/>
    <col min="13340" max="13340" width="5.5703125" style="324" customWidth="1"/>
    <col min="13341" max="13568" width="11.42578125" style="324"/>
    <col min="13569" max="13569" width="4.85546875" style="324" customWidth="1"/>
    <col min="13570" max="13570" width="24.85546875" style="324" customWidth="1"/>
    <col min="13571" max="13571" width="47.7109375" style="324" customWidth="1"/>
    <col min="13572" max="13572" width="18.140625" style="324" customWidth="1"/>
    <col min="13573" max="13573" width="4.85546875" style="324" customWidth="1"/>
    <col min="13574" max="13574" width="4.7109375" style="324" customWidth="1"/>
    <col min="13575" max="13575" width="5.42578125" style="324" customWidth="1"/>
    <col min="13576" max="13576" width="6" style="324" customWidth="1"/>
    <col min="13577" max="13577" width="4.85546875" style="324" customWidth="1"/>
    <col min="13578" max="13578" width="4.7109375" style="324" customWidth="1"/>
    <col min="13579" max="13579" width="4.5703125" style="324" customWidth="1"/>
    <col min="13580" max="13580" width="5.140625" style="324" customWidth="1"/>
    <col min="13581" max="13588" width="4.5703125" style="324" customWidth="1"/>
    <col min="13589" max="13595" width="4.42578125" style="324" customWidth="1"/>
    <col min="13596" max="13596" width="5.5703125" style="324" customWidth="1"/>
    <col min="13597" max="13824" width="11.42578125" style="324"/>
    <col min="13825" max="13825" width="4.85546875" style="324" customWidth="1"/>
    <col min="13826" max="13826" width="24.85546875" style="324" customWidth="1"/>
    <col min="13827" max="13827" width="47.7109375" style="324" customWidth="1"/>
    <col min="13828" max="13828" width="18.140625" style="324" customWidth="1"/>
    <col min="13829" max="13829" width="4.85546875" style="324" customWidth="1"/>
    <col min="13830" max="13830" width="4.7109375" style="324" customWidth="1"/>
    <col min="13831" max="13831" width="5.42578125" style="324" customWidth="1"/>
    <col min="13832" max="13832" width="6" style="324" customWidth="1"/>
    <col min="13833" max="13833" width="4.85546875" style="324" customWidth="1"/>
    <col min="13834" max="13834" width="4.7109375" style="324" customWidth="1"/>
    <col min="13835" max="13835" width="4.5703125" style="324" customWidth="1"/>
    <col min="13836" max="13836" width="5.140625" style="324" customWidth="1"/>
    <col min="13837" max="13844" width="4.5703125" style="324" customWidth="1"/>
    <col min="13845" max="13851" width="4.42578125" style="324" customWidth="1"/>
    <col min="13852" max="13852" width="5.5703125" style="324" customWidth="1"/>
    <col min="13853" max="14080" width="11.42578125" style="324"/>
    <col min="14081" max="14081" width="4.85546875" style="324" customWidth="1"/>
    <col min="14082" max="14082" width="24.85546875" style="324" customWidth="1"/>
    <col min="14083" max="14083" width="47.7109375" style="324" customWidth="1"/>
    <col min="14084" max="14084" width="18.140625" style="324" customWidth="1"/>
    <col min="14085" max="14085" width="4.85546875" style="324" customWidth="1"/>
    <col min="14086" max="14086" width="4.7109375" style="324" customWidth="1"/>
    <col min="14087" max="14087" width="5.42578125" style="324" customWidth="1"/>
    <col min="14088" max="14088" width="6" style="324" customWidth="1"/>
    <col min="14089" max="14089" width="4.85546875" style="324" customWidth="1"/>
    <col min="14090" max="14090" width="4.7109375" style="324" customWidth="1"/>
    <col min="14091" max="14091" width="4.5703125" style="324" customWidth="1"/>
    <col min="14092" max="14092" width="5.140625" style="324" customWidth="1"/>
    <col min="14093" max="14100" width="4.5703125" style="324" customWidth="1"/>
    <col min="14101" max="14107" width="4.42578125" style="324" customWidth="1"/>
    <col min="14108" max="14108" width="5.5703125" style="324" customWidth="1"/>
    <col min="14109" max="14336" width="11.42578125" style="324"/>
    <col min="14337" max="14337" width="4.85546875" style="324" customWidth="1"/>
    <col min="14338" max="14338" width="24.85546875" style="324" customWidth="1"/>
    <col min="14339" max="14339" width="47.7109375" style="324" customWidth="1"/>
    <col min="14340" max="14340" width="18.140625" style="324" customWidth="1"/>
    <col min="14341" max="14341" width="4.85546875" style="324" customWidth="1"/>
    <col min="14342" max="14342" width="4.7109375" style="324" customWidth="1"/>
    <col min="14343" max="14343" width="5.42578125" style="324" customWidth="1"/>
    <col min="14344" max="14344" width="6" style="324" customWidth="1"/>
    <col min="14345" max="14345" width="4.85546875" style="324" customWidth="1"/>
    <col min="14346" max="14346" width="4.7109375" style="324" customWidth="1"/>
    <col min="14347" max="14347" width="4.5703125" style="324" customWidth="1"/>
    <col min="14348" max="14348" width="5.140625" style="324" customWidth="1"/>
    <col min="14349" max="14356" width="4.5703125" style="324" customWidth="1"/>
    <col min="14357" max="14363" width="4.42578125" style="324" customWidth="1"/>
    <col min="14364" max="14364" width="5.5703125" style="324" customWidth="1"/>
    <col min="14365" max="14592" width="11.42578125" style="324"/>
    <col min="14593" max="14593" width="4.85546875" style="324" customWidth="1"/>
    <col min="14594" max="14594" width="24.85546875" style="324" customWidth="1"/>
    <col min="14595" max="14595" width="47.7109375" style="324" customWidth="1"/>
    <col min="14596" max="14596" width="18.140625" style="324" customWidth="1"/>
    <col min="14597" max="14597" width="4.85546875" style="324" customWidth="1"/>
    <col min="14598" max="14598" width="4.7109375" style="324" customWidth="1"/>
    <col min="14599" max="14599" width="5.42578125" style="324" customWidth="1"/>
    <col min="14600" max="14600" width="6" style="324" customWidth="1"/>
    <col min="14601" max="14601" width="4.85546875" style="324" customWidth="1"/>
    <col min="14602" max="14602" width="4.7109375" style="324" customWidth="1"/>
    <col min="14603" max="14603" width="4.5703125" style="324" customWidth="1"/>
    <col min="14604" max="14604" width="5.140625" style="324" customWidth="1"/>
    <col min="14605" max="14612" width="4.5703125" style="324" customWidth="1"/>
    <col min="14613" max="14619" width="4.42578125" style="324" customWidth="1"/>
    <col min="14620" max="14620" width="5.5703125" style="324" customWidth="1"/>
    <col min="14621" max="14848" width="11.42578125" style="324"/>
    <col min="14849" max="14849" width="4.85546875" style="324" customWidth="1"/>
    <col min="14850" max="14850" width="24.85546875" style="324" customWidth="1"/>
    <col min="14851" max="14851" width="47.7109375" style="324" customWidth="1"/>
    <col min="14852" max="14852" width="18.140625" style="324" customWidth="1"/>
    <col min="14853" max="14853" width="4.85546875" style="324" customWidth="1"/>
    <col min="14854" max="14854" width="4.7109375" style="324" customWidth="1"/>
    <col min="14855" max="14855" width="5.42578125" style="324" customWidth="1"/>
    <col min="14856" max="14856" width="6" style="324" customWidth="1"/>
    <col min="14857" max="14857" width="4.85546875" style="324" customWidth="1"/>
    <col min="14858" max="14858" width="4.7109375" style="324" customWidth="1"/>
    <col min="14859" max="14859" width="4.5703125" style="324" customWidth="1"/>
    <col min="14860" max="14860" width="5.140625" style="324" customWidth="1"/>
    <col min="14861" max="14868" width="4.5703125" style="324" customWidth="1"/>
    <col min="14869" max="14875" width="4.42578125" style="324" customWidth="1"/>
    <col min="14876" max="14876" width="5.5703125" style="324" customWidth="1"/>
    <col min="14877" max="15104" width="11.42578125" style="324"/>
    <col min="15105" max="15105" width="4.85546875" style="324" customWidth="1"/>
    <col min="15106" max="15106" width="24.85546875" style="324" customWidth="1"/>
    <col min="15107" max="15107" width="47.7109375" style="324" customWidth="1"/>
    <col min="15108" max="15108" width="18.140625" style="324" customWidth="1"/>
    <col min="15109" max="15109" width="4.85546875" style="324" customWidth="1"/>
    <col min="15110" max="15110" width="4.7109375" style="324" customWidth="1"/>
    <col min="15111" max="15111" width="5.42578125" style="324" customWidth="1"/>
    <col min="15112" max="15112" width="6" style="324" customWidth="1"/>
    <col min="15113" max="15113" width="4.85546875" style="324" customWidth="1"/>
    <col min="15114" max="15114" width="4.7109375" style="324" customWidth="1"/>
    <col min="15115" max="15115" width="4.5703125" style="324" customWidth="1"/>
    <col min="15116" max="15116" width="5.140625" style="324" customWidth="1"/>
    <col min="15117" max="15124" width="4.5703125" style="324" customWidth="1"/>
    <col min="15125" max="15131" width="4.42578125" style="324" customWidth="1"/>
    <col min="15132" max="15132" width="5.5703125" style="324" customWidth="1"/>
    <col min="15133" max="15360" width="11.42578125" style="324"/>
    <col min="15361" max="15361" width="4.85546875" style="324" customWidth="1"/>
    <col min="15362" max="15362" width="24.85546875" style="324" customWidth="1"/>
    <col min="15363" max="15363" width="47.7109375" style="324" customWidth="1"/>
    <col min="15364" max="15364" width="18.140625" style="324" customWidth="1"/>
    <col min="15365" max="15365" width="4.85546875" style="324" customWidth="1"/>
    <col min="15366" max="15366" width="4.7109375" style="324" customWidth="1"/>
    <col min="15367" max="15367" width="5.42578125" style="324" customWidth="1"/>
    <col min="15368" max="15368" width="6" style="324" customWidth="1"/>
    <col min="15369" max="15369" width="4.85546875" style="324" customWidth="1"/>
    <col min="15370" max="15370" width="4.7109375" style="324" customWidth="1"/>
    <col min="15371" max="15371" width="4.5703125" style="324" customWidth="1"/>
    <col min="15372" max="15372" width="5.140625" style="324" customWidth="1"/>
    <col min="15373" max="15380" width="4.5703125" style="324" customWidth="1"/>
    <col min="15381" max="15387" width="4.42578125" style="324" customWidth="1"/>
    <col min="15388" max="15388" width="5.5703125" style="324" customWidth="1"/>
    <col min="15389" max="15616" width="11.42578125" style="324"/>
    <col min="15617" max="15617" width="4.85546875" style="324" customWidth="1"/>
    <col min="15618" max="15618" width="24.85546875" style="324" customWidth="1"/>
    <col min="15619" max="15619" width="47.7109375" style="324" customWidth="1"/>
    <col min="15620" max="15620" width="18.140625" style="324" customWidth="1"/>
    <col min="15621" max="15621" width="4.85546875" style="324" customWidth="1"/>
    <col min="15622" max="15622" width="4.7109375" style="324" customWidth="1"/>
    <col min="15623" max="15623" width="5.42578125" style="324" customWidth="1"/>
    <col min="15624" max="15624" width="6" style="324" customWidth="1"/>
    <col min="15625" max="15625" width="4.85546875" style="324" customWidth="1"/>
    <col min="15626" max="15626" width="4.7109375" style="324" customWidth="1"/>
    <col min="15627" max="15627" width="4.5703125" style="324" customWidth="1"/>
    <col min="15628" max="15628" width="5.140625" style="324" customWidth="1"/>
    <col min="15629" max="15636" width="4.5703125" style="324" customWidth="1"/>
    <col min="15637" max="15643" width="4.42578125" style="324" customWidth="1"/>
    <col min="15644" max="15644" width="5.5703125" style="324" customWidth="1"/>
    <col min="15645" max="15872" width="11.42578125" style="324"/>
    <col min="15873" max="15873" width="4.85546875" style="324" customWidth="1"/>
    <col min="15874" max="15874" width="24.85546875" style="324" customWidth="1"/>
    <col min="15875" max="15875" width="47.7109375" style="324" customWidth="1"/>
    <col min="15876" max="15876" width="18.140625" style="324" customWidth="1"/>
    <col min="15877" max="15877" width="4.85546875" style="324" customWidth="1"/>
    <col min="15878" max="15878" width="4.7109375" style="324" customWidth="1"/>
    <col min="15879" max="15879" width="5.42578125" style="324" customWidth="1"/>
    <col min="15880" max="15880" width="6" style="324" customWidth="1"/>
    <col min="15881" max="15881" width="4.85546875" style="324" customWidth="1"/>
    <col min="15882" max="15882" width="4.7109375" style="324" customWidth="1"/>
    <col min="15883" max="15883" width="4.5703125" style="324" customWidth="1"/>
    <col min="15884" max="15884" width="5.140625" style="324" customWidth="1"/>
    <col min="15885" max="15892" width="4.5703125" style="324" customWidth="1"/>
    <col min="15893" max="15899" width="4.42578125" style="324" customWidth="1"/>
    <col min="15900" max="15900" width="5.5703125" style="324" customWidth="1"/>
    <col min="15901" max="16128" width="11.42578125" style="324"/>
    <col min="16129" max="16129" width="4.85546875" style="324" customWidth="1"/>
    <col min="16130" max="16130" width="24.85546875" style="324" customWidth="1"/>
    <col min="16131" max="16131" width="47.7109375" style="324" customWidth="1"/>
    <col min="16132" max="16132" width="18.140625" style="324" customWidth="1"/>
    <col min="16133" max="16133" width="4.85546875" style="324" customWidth="1"/>
    <col min="16134" max="16134" width="4.7109375" style="324" customWidth="1"/>
    <col min="16135" max="16135" width="5.42578125" style="324" customWidth="1"/>
    <col min="16136" max="16136" width="6" style="324" customWidth="1"/>
    <col min="16137" max="16137" width="4.85546875" style="324" customWidth="1"/>
    <col min="16138" max="16138" width="4.7109375" style="324" customWidth="1"/>
    <col min="16139" max="16139" width="4.5703125" style="324" customWidth="1"/>
    <col min="16140" max="16140" width="5.140625" style="324" customWidth="1"/>
    <col min="16141" max="16148" width="4.5703125" style="324" customWidth="1"/>
    <col min="16149" max="16155" width="4.42578125" style="324" customWidth="1"/>
    <col min="16156" max="16156" width="5.5703125" style="324" customWidth="1"/>
    <col min="16157" max="16384" width="11.42578125" style="324"/>
  </cols>
  <sheetData>
    <row r="1" spans="1:37" ht="18.75" customHeight="1" x14ac:dyDescent="0.2">
      <c r="A1" s="707" t="s">
        <v>740</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9"/>
    </row>
    <row r="2" spans="1:37" ht="14.25" customHeight="1" x14ac:dyDescent="0.2">
      <c r="A2" s="710"/>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12"/>
    </row>
    <row r="3" spans="1:37" ht="10.5" customHeight="1" thickBot="1" x14ac:dyDescent="0.25">
      <c r="A3" s="713"/>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5"/>
    </row>
    <row r="4" spans="1:37" s="325" customFormat="1" ht="16.5" customHeight="1" x14ac:dyDescent="0.2">
      <c r="A4" s="716" t="s">
        <v>741</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323"/>
      <c r="AD4" s="323"/>
      <c r="AE4" s="323"/>
      <c r="AF4" s="323"/>
      <c r="AG4" s="323"/>
      <c r="AH4" s="323"/>
      <c r="AI4" s="323"/>
      <c r="AJ4" s="323"/>
      <c r="AK4" s="323"/>
    </row>
    <row r="5" spans="1:37" s="325" customFormat="1" ht="41.25" customHeight="1" thickBot="1" x14ac:dyDescent="0.25">
      <c r="A5" s="717" t="s">
        <v>733</v>
      </c>
      <c r="B5" s="718"/>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9"/>
      <c r="AC5" s="323"/>
      <c r="AD5" s="323"/>
      <c r="AE5" s="323"/>
      <c r="AF5" s="323"/>
      <c r="AG5" s="323"/>
      <c r="AH5" s="323"/>
      <c r="AI5" s="323"/>
      <c r="AJ5" s="323"/>
      <c r="AK5" s="323"/>
    </row>
    <row r="6" spans="1:37" s="325" customFormat="1" ht="13.5" thickBot="1" x14ac:dyDescent="0.25">
      <c r="A6" s="720" t="s">
        <v>742</v>
      </c>
      <c r="B6" s="722" t="s">
        <v>743</v>
      </c>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4"/>
      <c r="AC6" s="323"/>
      <c r="AD6" s="323"/>
      <c r="AE6" s="323"/>
      <c r="AF6" s="323"/>
      <c r="AG6" s="323"/>
      <c r="AH6" s="323"/>
      <c r="AI6" s="323"/>
      <c r="AJ6" s="323"/>
      <c r="AK6" s="323"/>
    </row>
    <row r="7" spans="1:37" s="325" customFormat="1" x14ac:dyDescent="0.2">
      <c r="A7" s="720"/>
      <c r="B7" s="725" t="s">
        <v>744</v>
      </c>
      <c r="C7" s="727" t="s">
        <v>745</v>
      </c>
      <c r="D7" s="727" t="s">
        <v>36</v>
      </c>
      <c r="E7" s="729">
        <v>43831</v>
      </c>
      <c r="F7" s="730"/>
      <c r="G7" s="700">
        <v>43863</v>
      </c>
      <c r="H7" s="700"/>
      <c r="I7" s="700">
        <v>43896</v>
      </c>
      <c r="J7" s="700"/>
      <c r="K7" s="700">
        <v>43928</v>
      </c>
      <c r="L7" s="700"/>
      <c r="M7" s="700">
        <v>43960</v>
      </c>
      <c r="N7" s="700"/>
      <c r="O7" s="700">
        <v>43992</v>
      </c>
      <c r="P7" s="700"/>
      <c r="Q7" s="700">
        <v>44024</v>
      </c>
      <c r="R7" s="700"/>
      <c r="S7" s="700">
        <v>44056</v>
      </c>
      <c r="T7" s="700"/>
      <c r="U7" s="700">
        <v>44088</v>
      </c>
      <c r="V7" s="700"/>
      <c r="W7" s="700">
        <v>44120</v>
      </c>
      <c r="X7" s="700"/>
      <c r="Y7" s="700">
        <v>44152</v>
      </c>
      <c r="Z7" s="700"/>
      <c r="AA7" s="700">
        <v>44184</v>
      </c>
      <c r="AB7" s="700"/>
      <c r="AC7" s="323"/>
      <c r="AD7" s="323"/>
      <c r="AE7" s="323"/>
      <c r="AF7" s="323"/>
      <c r="AG7" s="323"/>
      <c r="AH7" s="323"/>
      <c r="AI7" s="323"/>
      <c r="AJ7" s="323"/>
      <c r="AK7" s="323"/>
    </row>
    <row r="8" spans="1:37" s="325" customFormat="1" ht="15" customHeight="1" thickBot="1" x14ac:dyDescent="0.25">
      <c r="A8" s="721"/>
      <c r="B8" s="726"/>
      <c r="C8" s="728"/>
      <c r="D8" s="728"/>
      <c r="E8" s="326" t="s">
        <v>746</v>
      </c>
      <c r="F8" s="327" t="s">
        <v>747</v>
      </c>
      <c r="G8" s="328" t="s">
        <v>746</v>
      </c>
      <c r="H8" s="328" t="s">
        <v>747</v>
      </c>
      <c r="I8" s="328" t="s">
        <v>746</v>
      </c>
      <c r="J8" s="328" t="s">
        <v>747</v>
      </c>
      <c r="K8" s="328" t="s">
        <v>746</v>
      </c>
      <c r="L8" s="328" t="s">
        <v>747</v>
      </c>
      <c r="M8" s="328" t="s">
        <v>746</v>
      </c>
      <c r="N8" s="328" t="s">
        <v>747</v>
      </c>
      <c r="O8" s="328" t="s">
        <v>746</v>
      </c>
      <c r="P8" s="328" t="s">
        <v>747</v>
      </c>
      <c r="Q8" s="328" t="s">
        <v>746</v>
      </c>
      <c r="R8" s="328" t="s">
        <v>747</v>
      </c>
      <c r="S8" s="328" t="s">
        <v>746</v>
      </c>
      <c r="T8" s="328" t="s">
        <v>747</v>
      </c>
      <c r="U8" s="328" t="s">
        <v>746</v>
      </c>
      <c r="V8" s="328" t="s">
        <v>747</v>
      </c>
      <c r="W8" s="328" t="s">
        <v>746</v>
      </c>
      <c r="X8" s="328" t="s">
        <v>747</v>
      </c>
      <c r="Y8" s="328" t="s">
        <v>746</v>
      </c>
      <c r="Z8" s="328" t="s">
        <v>747</v>
      </c>
      <c r="AA8" s="328" t="s">
        <v>746</v>
      </c>
      <c r="AB8" s="328" t="s">
        <v>747</v>
      </c>
      <c r="AC8" s="323"/>
      <c r="AD8" s="323"/>
      <c r="AE8" s="323"/>
      <c r="AF8" s="323"/>
      <c r="AG8" s="323"/>
      <c r="AH8" s="323"/>
      <c r="AI8" s="323"/>
      <c r="AJ8" s="323"/>
      <c r="AK8" s="323"/>
    </row>
    <row r="9" spans="1:37" s="325" customFormat="1" ht="15" customHeight="1" thickBot="1" x14ac:dyDescent="0.25">
      <c r="A9" s="701"/>
      <c r="B9" s="702"/>
      <c r="C9" s="702"/>
      <c r="D9" s="702"/>
      <c r="E9" s="702"/>
      <c r="F9" s="702"/>
      <c r="G9" s="702"/>
      <c r="H9" s="702"/>
      <c r="I9" s="702"/>
      <c r="J9" s="702"/>
      <c r="K9" s="702"/>
      <c r="L9" s="702"/>
      <c r="M9" s="702"/>
      <c r="N9" s="702"/>
      <c r="O9" s="702"/>
      <c r="P9" s="702"/>
      <c r="Q9" s="702"/>
      <c r="R9" s="702"/>
      <c r="S9" s="702"/>
      <c r="T9" s="702"/>
      <c r="U9" s="702"/>
      <c r="V9" s="702"/>
      <c r="W9" s="702"/>
      <c r="X9" s="702"/>
      <c r="Y9" s="702"/>
      <c r="Z9" s="702"/>
      <c r="AA9" s="702"/>
      <c r="AB9" s="703"/>
      <c r="AC9" s="323"/>
      <c r="AD9" s="323"/>
      <c r="AE9" s="323"/>
      <c r="AF9" s="323"/>
      <c r="AG9" s="323"/>
      <c r="AH9" s="323"/>
      <c r="AI9" s="323"/>
      <c r="AJ9" s="323"/>
      <c r="AK9" s="323"/>
    </row>
    <row r="10" spans="1:37" s="325" customFormat="1" ht="15" customHeight="1" x14ac:dyDescent="0.2">
      <c r="A10" s="704" t="s">
        <v>748</v>
      </c>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6"/>
      <c r="AC10" s="323"/>
      <c r="AD10" s="323"/>
      <c r="AE10" s="323"/>
      <c r="AF10" s="323"/>
      <c r="AG10" s="323"/>
      <c r="AH10" s="323"/>
      <c r="AI10" s="323"/>
      <c r="AJ10" s="323"/>
      <c r="AK10" s="323"/>
    </row>
    <row r="11" spans="1:37" s="333" customFormat="1" ht="42.75" customHeight="1" x14ac:dyDescent="0.2">
      <c r="A11" s="691"/>
      <c r="B11" s="692"/>
      <c r="C11" s="329" t="s">
        <v>749</v>
      </c>
      <c r="D11" s="329" t="s">
        <v>750</v>
      </c>
      <c r="E11" s="330"/>
      <c r="F11" s="330"/>
      <c r="G11" s="331">
        <v>1</v>
      </c>
      <c r="H11" s="332"/>
      <c r="I11" s="332"/>
      <c r="J11" s="332"/>
      <c r="K11" s="332"/>
      <c r="L11" s="332"/>
      <c r="M11" s="332"/>
      <c r="N11" s="332"/>
      <c r="O11" s="332"/>
      <c r="P11" s="332"/>
      <c r="Q11" s="332"/>
      <c r="R11" s="332"/>
      <c r="S11" s="332"/>
      <c r="T11" s="332"/>
      <c r="U11" s="332"/>
      <c r="V11" s="332"/>
      <c r="W11" s="332"/>
      <c r="X11" s="332"/>
      <c r="Y11" s="332"/>
      <c r="Z11" s="332"/>
      <c r="AA11" s="332"/>
      <c r="AB11" s="332"/>
    </row>
    <row r="12" spans="1:37" ht="39" customHeight="1" x14ac:dyDescent="0.2">
      <c r="A12" s="679"/>
      <c r="B12" s="693"/>
      <c r="C12" s="334" t="s">
        <v>751</v>
      </c>
      <c r="D12" s="330" t="s">
        <v>752</v>
      </c>
      <c r="E12" s="330"/>
      <c r="F12" s="330"/>
      <c r="G12" s="335">
        <v>1</v>
      </c>
      <c r="H12" s="328"/>
      <c r="I12" s="328"/>
      <c r="J12" s="328"/>
      <c r="K12" s="328"/>
      <c r="L12" s="328"/>
      <c r="M12" s="328"/>
      <c r="N12" s="328"/>
      <c r="O12" s="328"/>
      <c r="P12" s="328"/>
      <c r="Q12" s="328"/>
      <c r="R12" s="328"/>
      <c r="S12" s="328"/>
      <c r="T12" s="328"/>
      <c r="U12" s="328"/>
      <c r="V12" s="328"/>
      <c r="W12" s="328"/>
      <c r="X12" s="328"/>
      <c r="Y12" s="328"/>
      <c r="Z12" s="328"/>
      <c r="AA12" s="328"/>
      <c r="AB12" s="328"/>
    </row>
    <row r="13" spans="1:37" ht="39" customHeight="1" x14ac:dyDescent="0.2">
      <c r="A13" s="680"/>
      <c r="B13" s="693"/>
      <c r="C13" s="336" t="s">
        <v>753</v>
      </c>
      <c r="D13" s="330" t="s">
        <v>752</v>
      </c>
      <c r="E13" s="337">
        <v>1</v>
      </c>
      <c r="F13" s="330"/>
      <c r="G13" s="328"/>
      <c r="H13" s="328"/>
      <c r="I13" s="328"/>
      <c r="J13" s="328"/>
      <c r="K13" s="328"/>
      <c r="L13" s="328"/>
      <c r="M13" s="328"/>
      <c r="N13" s="328"/>
      <c r="O13" s="328"/>
      <c r="P13" s="328"/>
      <c r="Q13" s="328"/>
      <c r="R13" s="328"/>
      <c r="S13" s="328"/>
      <c r="T13" s="328"/>
      <c r="U13" s="328"/>
      <c r="V13" s="328"/>
      <c r="W13" s="328"/>
      <c r="X13" s="328"/>
      <c r="Y13" s="328"/>
      <c r="Z13" s="328"/>
      <c r="AA13" s="328"/>
      <c r="AB13" s="328"/>
    </row>
    <row r="14" spans="1:37" ht="39" customHeight="1" x14ac:dyDescent="0.2">
      <c r="A14" s="338"/>
      <c r="B14" s="693"/>
      <c r="C14" s="336" t="s">
        <v>754</v>
      </c>
      <c r="D14" s="330" t="s">
        <v>755</v>
      </c>
      <c r="E14" s="330"/>
      <c r="F14" s="330"/>
      <c r="G14" s="328"/>
      <c r="H14" s="328"/>
      <c r="I14" s="335">
        <v>1</v>
      </c>
      <c r="J14" s="328"/>
      <c r="K14" s="328"/>
      <c r="L14" s="328"/>
      <c r="M14" s="328"/>
      <c r="N14" s="328"/>
      <c r="O14" s="328"/>
      <c r="P14" s="328"/>
      <c r="Q14" s="328"/>
      <c r="R14" s="328"/>
      <c r="S14" s="328"/>
      <c r="T14" s="328"/>
      <c r="U14" s="328"/>
      <c r="V14" s="328"/>
      <c r="W14" s="328"/>
      <c r="X14" s="328"/>
      <c r="Y14" s="328"/>
      <c r="Z14" s="328"/>
      <c r="AA14" s="328"/>
      <c r="AB14" s="328"/>
    </row>
    <row r="15" spans="1:37" ht="38.25" customHeight="1" x14ac:dyDescent="0.2">
      <c r="A15" s="694">
        <v>2</v>
      </c>
      <c r="B15" s="693"/>
      <c r="C15" s="334" t="s">
        <v>756</v>
      </c>
      <c r="D15" s="330" t="s">
        <v>757</v>
      </c>
      <c r="E15" s="330"/>
      <c r="F15" s="330"/>
      <c r="G15" s="335">
        <v>1</v>
      </c>
      <c r="H15" s="328"/>
      <c r="I15" s="328"/>
      <c r="J15" s="328"/>
      <c r="K15" s="328"/>
      <c r="L15" s="328"/>
      <c r="M15" s="328"/>
      <c r="N15" s="328"/>
      <c r="O15" s="328"/>
      <c r="P15" s="328"/>
      <c r="Q15" s="328"/>
      <c r="R15" s="328"/>
      <c r="S15" s="328"/>
      <c r="T15" s="328"/>
      <c r="U15" s="328"/>
      <c r="V15" s="328"/>
      <c r="W15" s="328"/>
      <c r="X15" s="328"/>
      <c r="Y15" s="328"/>
      <c r="Z15" s="328"/>
      <c r="AA15" s="328"/>
      <c r="AB15" s="328"/>
    </row>
    <row r="16" spans="1:37" ht="38.25" customHeight="1" x14ac:dyDescent="0.2">
      <c r="A16" s="679"/>
      <c r="B16" s="693"/>
      <c r="C16" s="334" t="s">
        <v>758</v>
      </c>
      <c r="D16" s="330" t="s">
        <v>752</v>
      </c>
      <c r="E16" s="330"/>
      <c r="F16" s="330"/>
      <c r="G16" s="335">
        <v>1</v>
      </c>
      <c r="H16" s="328"/>
      <c r="I16" s="328"/>
      <c r="J16" s="328"/>
      <c r="K16" s="328"/>
      <c r="L16" s="328"/>
      <c r="M16" s="328"/>
      <c r="N16" s="328"/>
      <c r="O16" s="328"/>
      <c r="P16" s="328"/>
      <c r="Q16" s="328"/>
      <c r="R16" s="328"/>
      <c r="S16" s="328"/>
      <c r="T16" s="328"/>
      <c r="U16" s="328"/>
      <c r="V16" s="328"/>
      <c r="W16" s="328"/>
      <c r="X16" s="328"/>
      <c r="Y16" s="328"/>
      <c r="Z16" s="328"/>
      <c r="AA16" s="328"/>
      <c r="AB16" s="328"/>
    </row>
    <row r="17" spans="1:28" ht="38.25" customHeight="1" x14ac:dyDescent="0.2">
      <c r="A17" s="679"/>
      <c r="B17" s="693"/>
      <c r="C17" s="334" t="s">
        <v>759</v>
      </c>
      <c r="D17" s="330" t="s">
        <v>752</v>
      </c>
      <c r="E17" s="330"/>
      <c r="F17" s="330"/>
      <c r="G17" s="328"/>
      <c r="H17" s="328"/>
      <c r="I17" s="335">
        <v>1</v>
      </c>
      <c r="J17" s="328"/>
      <c r="K17" s="328"/>
      <c r="L17" s="328"/>
      <c r="M17" s="328"/>
      <c r="N17" s="328"/>
      <c r="O17" s="328"/>
      <c r="P17" s="328"/>
      <c r="Q17" s="328"/>
      <c r="R17" s="328"/>
      <c r="S17" s="328"/>
      <c r="T17" s="328"/>
      <c r="U17" s="328"/>
      <c r="V17" s="328"/>
      <c r="W17" s="328"/>
      <c r="X17" s="328"/>
      <c r="Y17" s="328"/>
      <c r="Z17" s="328"/>
      <c r="AA17" s="328"/>
      <c r="AB17" s="328"/>
    </row>
    <row r="18" spans="1:28" ht="49.9" customHeight="1" x14ac:dyDescent="0.2">
      <c r="A18" s="679"/>
      <c r="B18" s="693"/>
      <c r="C18" s="334" t="s">
        <v>760</v>
      </c>
      <c r="D18" s="330" t="s">
        <v>752</v>
      </c>
      <c r="E18" s="330"/>
      <c r="F18" s="330"/>
      <c r="G18" s="339"/>
      <c r="H18" s="328"/>
      <c r="I18" s="335">
        <v>1</v>
      </c>
      <c r="J18" s="328"/>
      <c r="K18" s="328"/>
      <c r="L18" s="328"/>
      <c r="M18" s="328"/>
      <c r="N18" s="328"/>
      <c r="O18" s="328"/>
      <c r="P18" s="328"/>
      <c r="Q18" s="328"/>
      <c r="R18" s="328"/>
      <c r="S18" s="328"/>
      <c r="T18" s="328"/>
      <c r="U18" s="328"/>
      <c r="V18" s="328"/>
      <c r="W18" s="328"/>
      <c r="X18" s="328"/>
      <c r="Y18" s="328"/>
      <c r="Z18" s="328"/>
      <c r="AA18" s="328"/>
      <c r="AB18" s="328"/>
    </row>
    <row r="19" spans="1:28" ht="38.25" customHeight="1" x14ac:dyDescent="0.2">
      <c r="A19" s="679"/>
      <c r="B19" s="693"/>
      <c r="C19" s="334" t="s">
        <v>761</v>
      </c>
      <c r="D19" s="330" t="s">
        <v>752</v>
      </c>
      <c r="E19" s="330"/>
      <c r="F19" s="330"/>
      <c r="G19" s="335">
        <v>1</v>
      </c>
      <c r="H19" s="328"/>
      <c r="I19" s="328"/>
      <c r="J19" s="328"/>
      <c r="K19" s="328"/>
      <c r="L19" s="328"/>
      <c r="M19" s="328"/>
      <c r="N19" s="328"/>
      <c r="O19" s="328"/>
      <c r="P19" s="328"/>
      <c r="Q19" s="328"/>
      <c r="R19" s="328"/>
      <c r="S19" s="328"/>
      <c r="T19" s="328"/>
      <c r="U19" s="328"/>
      <c r="V19" s="328"/>
      <c r="W19" s="328"/>
      <c r="X19" s="328"/>
      <c r="Y19" s="328"/>
      <c r="Z19" s="328"/>
      <c r="AA19" s="328"/>
      <c r="AB19" s="328"/>
    </row>
    <row r="20" spans="1:28" ht="25.15" customHeight="1" x14ac:dyDescent="0.2">
      <c r="A20" s="679"/>
      <c r="B20" s="693"/>
      <c r="C20" s="334" t="s">
        <v>762</v>
      </c>
      <c r="D20" s="330" t="s">
        <v>757</v>
      </c>
      <c r="E20" s="330"/>
      <c r="F20" s="330"/>
      <c r="G20" s="335">
        <v>1</v>
      </c>
      <c r="H20" s="328"/>
      <c r="I20" s="328"/>
      <c r="J20" s="328"/>
      <c r="K20" s="328"/>
      <c r="L20" s="328"/>
      <c r="M20" s="328"/>
      <c r="N20" s="328"/>
      <c r="O20" s="328"/>
      <c r="P20" s="328"/>
      <c r="Q20" s="328"/>
      <c r="R20" s="328"/>
      <c r="S20" s="328"/>
      <c r="T20" s="328"/>
      <c r="U20" s="328"/>
      <c r="V20" s="328"/>
      <c r="W20" s="328"/>
      <c r="X20" s="328"/>
      <c r="Y20" s="328"/>
      <c r="Z20" s="328"/>
      <c r="AA20" s="328"/>
      <c r="AB20" s="328"/>
    </row>
    <row r="21" spans="1:28" ht="25.9" customHeight="1" x14ac:dyDescent="0.2">
      <c r="A21" s="679"/>
      <c r="B21" s="693"/>
      <c r="C21" s="334" t="s">
        <v>763</v>
      </c>
      <c r="D21" s="330" t="s">
        <v>752</v>
      </c>
      <c r="E21" s="330"/>
      <c r="F21" s="330"/>
      <c r="G21" s="335">
        <v>1</v>
      </c>
      <c r="H21" s="328"/>
      <c r="I21" s="328"/>
      <c r="J21" s="328"/>
      <c r="K21" s="328"/>
      <c r="L21" s="328"/>
      <c r="M21" s="328"/>
      <c r="N21" s="328"/>
      <c r="O21" s="328"/>
      <c r="P21" s="328"/>
      <c r="Q21" s="328"/>
      <c r="R21" s="328"/>
      <c r="S21" s="328"/>
      <c r="T21" s="328"/>
      <c r="U21" s="328"/>
      <c r="V21" s="328"/>
      <c r="W21" s="328"/>
      <c r="X21" s="328"/>
      <c r="Y21" s="328"/>
      <c r="Z21" s="328"/>
      <c r="AA21" s="328"/>
      <c r="AB21" s="328"/>
    </row>
    <row r="22" spans="1:28" ht="34.15" customHeight="1" x14ac:dyDescent="0.2">
      <c r="A22" s="679"/>
      <c r="B22" s="693"/>
      <c r="C22" s="334" t="s">
        <v>764</v>
      </c>
      <c r="D22" s="330" t="s">
        <v>757</v>
      </c>
      <c r="E22" s="330"/>
      <c r="F22" s="330"/>
      <c r="G22" s="335">
        <v>1</v>
      </c>
      <c r="H22" s="328"/>
      <c r="I22" s="328"/>
      <c r="J22" s="328"/>
      <c r="K22" s="328"/>
      <c r="L22" s="328"/>
      <c r="M22" s="328"/>
      <c r="N22" s="328"/>
      <c r="O22" s="328"/>
      <c r="P22" s="328"/>
      <c r="Q22" s="328"/>
      <c r="R22" s="328"/>
      <c r="S22" s="328"/>
      <c r="T22" s="328"/>
      <c r="U22" s="328"/>
      <c r="V22" s="328"/>
      <c r="W22" s="328"/>
      <c r="X22" s="328"/>
      <c r="Y22" s="328"/>
      <c r="Z22" s="328"/>
      <c r="AA22" s="328"/>
      <c r="AB22" s="328"/>
    </row>
    <row r="23" spans="1:28" ht="22.15" customHeight="1" x14ac:dyDescent="0.2">
      <c r="A23" s="679"/>
      <c r="B23" s="693"/>
      <c r="C23" s="334" t="s">
        <v>765</v>
      </c>
      <c r="D23" s="330" t="s">
        <v>752</v>
      </c>
      <c r="E23" s="330"/>
      <c r="F23" s="330"/>
      <c r="G23" s="328"/>
      <c r="H23" s="328"/>
      <c r="I23" s="335">
        <v>1</v>
      </c>
      <c r="J23" s="328"/>
      <c r="K23" s="328"/>
      <c r="L23" s="328"/>
      <c r="M23" s="328"/>
      <c r="N23" s="328"/>
      <c r="O23" s="328"/>
      <c r="P23" s="328"/>
      <c r="Q23" s="328"/>
      <c r="R23" s="328"/>
      <c r="S23" s="328"/>
      <c r="T23" s="328"/>
      <c r="U23" s="328"/>
      <c r="V23" s="328"/>
      <c r="W23" s="328"/>
      <c r="X23" s="328"/>
      <c r="Y23" s="328"/>
      <c r="Z23" s="328"/>
      <c r="AA23" s="328"/>
      <c r="AB23" s="328"/>
    </row>
    <row r="24" spans="1:28" ht="22.15" customHeight="1" x14ac:dyDescent="0.2">
      <c r="A24" s="679"/>
      <c r="B24" s="693"/>
      <c r="C24" s="340" t="s">
        <v>766</v>
      </c>
      <c r="D24" s="330" t="s">
        <v>752</v>
      </c>
      <c r="E24" s="330"/>
      <c r="F24" s="330"/>
      <c r="G24" s="328"/>
      <c r="H24" s="328"/>
      <c r="I24" s="328"/>
      <c r="J24" s="328"/>
      <c r="K24" s="335">
        <v>1</v>
      </c>
      <c r="L24" s="328"/>
      <c r="M24" s="328"/>
      <c r="N24" s="328"/>
      <c r="O24" s="328"/>
      <c r="P24" s="328"/>
      <c r="Q24" s="328"/>
      <c r="R24" s="328"/>
      <c r="S24" s="328"/>
      <c r="T24" s="328"/>
      <c r="U24" s="328"/>
      <c r="V24" s="328"/>
      <c r="W24" s="328"/>
      <c r="X24" s="328"/>
      <c r="Y24" s="328"/>
      <c r="Z24" s="328"/>
      <c r="AA24" s="328"/>
      <c r="AB24" s="328"/>
    </row>
    <row r="25" spans="1:28" ht="44.25" customHeight="1" x14ac:dyDescent="0.2">
      <c r="A25" s="679"/>
      <c r="B25" s="693"/>
      <c r="C25" s="341" t="s">
        <v>767</v>
      </c>
      <c r="D25" s="330" t="s">
        <v>768</v>
      </c>
      <c r="E25" s="330"/>
      <c r="F25" s="330"/>
      <c r="G25" s="328"/>
      <c r="H25" s="328"/>
      <c r="I25" s="328"/>
      <c r="J25" s="328"/>
      <c r="K25" s="335">
        <v>1</v>
      </c>
      <c r="L25" s="328"/>
      <c r="M25" s="328"/>
      <c r="N25" s="328"/>
      <c r="O25" s="328"/>
      <c r="P25" s="328"/>
      <c r="Q25" s="328"/>
      <c r="R25" s="328"/>
      <c r="S25" s="328"/>
      <c r="T25" s="328"/>
      <c r="U25" s="328"/>
      <c r="V25" s="328"/>
      <c r="W25" s="328"/>
      <c r="X25" s="328"/>
      <c r="Y25" s="328"/>
      <c r="Z25" s="328"/>
      <c r="AA25" s="328"/>
      <c r="AB25" s="328"/>
    </row>
    <row r="26" spans="1:28" ht="44.25" customHeight="1" x14ac:dyDescent="0.2">
      <c r="A26" s="679"/>
      <c r="B26" s="693"/>
      <c r="C26" s="342" t="s">
        <v>769</v>
      </c>
      <c r="D26" s="330" t="s">
        <v>768</v>
      </c>
      <c r="E26" s="343"/>
      <c r="F26" s="343"/>
      <c r="G26" s="327"/>
      <c r="H26" s="327"/>
      <c r="I26" s="327"/>
      <c r="J26" s="327"/>
      <c r="K26" s="327"/>
      <c r="L26" s="327"/>
      <c r="M26" s="344">
        <v>1</v>
      </c>
      <c r="N26" s="327"/>
      <c r="O26" s="327"/>
      <c r="P26" s="327"/>
      <c r="Q26" s="327"/>
      <c r="R26" s="327"/>
      <c r="S26" s="327"/>
      <c r="T26" s="327"/>
      <c r="U26" s="327"/>
      <c r="V26" s="327"/>
      <c r="W26" s="327"/>
      <c r="X26" s="327"/>
      <c r="Y26" s="327"/>
      <c r="Z26" s="327"/>
      <c r="AA26" s="327"/>
      <c r="AB26" s="327"/>
    </row>
    <row r="27" spans="1:28" ht="44.25" customHeight="1" x14ac:dyDescent="0.2">
      <c r="A27" s="679"/>
      <c r="B27" s="693"/>
      <c r="C27" s="342" t="s">
        <v>770</v>
      </c>
      <c r="D27" s="330" t="s">
        <v>768</v>
      </c>
      <c r="E27" s="343"/>
      <c r="F27" s="343"/>
      <c r="G27" s="327"/>
      <c r="H27" s="327"/>
      <c r="I27" s="327"/>
      <c r="J27" s="327"/>
      <c r="K27" s="327"/>
      <c r="L27" s="327"/>
      <c r="M27" s="327"/>
      <c r="N27" s="327"/>
      <c r="O27" s="327"/>
      <c r="P27" s="327"/>
      <c r="Q27" s="327"/>
      <c r="R27" s="327"/>
      <c r="S27" s="344">
        <v>1</v>
      </c>
      <c r="T27" s="327"/>
      <c r="U27" s="327"/>
      <c r="V27" s="327"/>
      <c r="W27" s="327"/>
      <c r="X27" s="327"/>
      <c r="Y27" s="327"/>
      <c r="Z27" s="327"/>
      <c r="AA27" s="327"/>
      <c r="AB27" s="327"/>
    </row>
    <row r="28" spans="1:28" ht="44.25" customHeight="1" x14ac:dyDescent="0.2">
      <c r="A28" s="679"/>
      <c r="B28" s="693"/>
      <c r="C28" s="342" t="s">
        <v>771</v>
      </c>
      <c r="D28" s="343" t="s">
        <v>772</v>
      </c>
      <c r="E28" s="343"/>
      <c r="F28" s="343"/>
      <c r="G28" s="344">
        <v>1</v>
      </c>
      <c r="H28" s="327"/>
      <c r="I28" s="327"/>
      <c r="J28" s="327"/>
      <c r="K28" s="327"/>
      <c r="L28" s="327"/>
      <c r="M28" s="327"/>
      <c r="N28" s="327"/>
      <c r="O28" s="327"/>
      <c r="P28" s="327"/>
      <c r="Q28" s="327"/>
      <c r="R28" s="327"/>
      <c r="S28" s="327"/>
      <c r="T28" s="327"/>
      <c r="U28" s="327"/>
      <c r="V28" s="327"/>
      <c r="W28" s="327"/>
      <c r="X28" s="327"/>
      <c r="Y28" s="327"/>
      <c r="Z28" s="327"/>
      <c r="AA28" s="327"/>
      <c r="AB28" s="327"/>
    </row>
    <row r="29" spans="1:28" ht="38.25" customHeight="1" x14ac:dyDescent="0.2">
      <c r="A29" s="680"/>
      <c r="B29" s="693"/>
      <c r="C29" s="345" t="s">
        <v>773</v>
      </c>
      <c r="D29" s="343" t="s">
        <v>752</v>
      </c>
      <c r="E29" s="343"/>
      <c r="F29" s="343"/>
      <c r="G29" s="344">
        <v>1</v>
      </c>
      <c r="H29" s="327"/>
      <c r="I29" s="327"/>
      <c r="J29" s="327"/>
      <c r="K29" s="327"/>
      <c r="L29" s="327"/>
      <c r="M29" s="327"/>
      <c r="N29" s="327"/>
      <c r="O29" s="327"/>
      <c r="P29" s="327"/>
      <c r="Q29" s="327"/>
      <c r="R29" s="327"/>
      <c r="S29" s="327"/>
      <c r="T29" s="327"/>
      <c r="U29" s="327"/>
      <c r="V29" s="327"/>
      <c r="W29" s="327"/>
      <c r="X29" s="327"/>
      <c r="Y29" s="327"/>
      <c r="Z29" s="327"/>
      <c r="AA29" s="327"/>
      <c r="AB29" s="327"/>
    </row>
    <row r="30" spans="1:28" ht="18.75" customHeight="1" x14ac:dyDescent="0.2">
      <c r="A30" s="64"/>
      <c r="B30" s="674" t="s">
        <v>774</v>
      </c>
      <c r="C30" s="675"/>
      <c r="D30" s="675"/>
      <c r="E30" s="675"/>
      <c r="F30" s="675"/>
      <c r="G30" s="675"/>
      <c r="H30" s="675"/>
      <c r="I30" s="675"/>
      <c r="J30" s="675"/>
      <c r="K30" s="675"/>
      <c r="L30" s="675"/>
      <c r="M30" s="675"/>
      <c r="N30" s="675"/>
      <c r="O30" s="675"/>
      <c r="P30" s="675"/>
      <c r="Q30" s="675"/>
      <c r="R30" s="675"/>
      <c r="S30" s="675"/>
      <c r="T30" s="675"/>
      <c r="U30" s="675"/>
      <c r="V30" s="675"/>
      <c r="W30" s="675"/>
      <c r="X30" s="675"/>
      <c r="Y30" s="675"/>
      <c r="Z30" s="675"/>
      <c r="AA30" s="675"/>
      <c r="AB30" s="695"/>
    </row>
    <row r="31" spans="1:28" ht="54.75" customHeight="1" x14ac:dyDescent="0.2">
      <c r="A31" s="696">
        <v>2</v>
      </c>
      <c r="B31" s="346"/>
      <c r="C31" s="347" t="s">
        <v>775</v>
      </c>
      <c r="D31" s="64" t="s">
        <v>772</v>
      </c>
      <c r="E31" s="64"/>
      <c r="F31" s="64"/>
      <c r="G31" s="348"/>
      <c r="H31" s="348"/>
      <c r="I31" s="349">
        <v>1</v>
      </c>
      <c r="J31" s="348"/>
      <c r="K31" s="348"/>
      <c r="L31" s="348"/>
      <c r="M31" s="348"/>
      <c r="N31" s="348"/>
      <c r="O31" s="348"/>
      <c r="P31" s="348"/>
      <c r="Q31" s="348"/>
      <c r="R31" s="348"/>
      <c r="S31" s="348"/>
      <c r="T31" s="348"/>
      <c r="U31" s="348"/>
      <c r="V31" s="348"/>
      <c r="W31" s="348"/>
      <c r="X31" s="348"/>
      <c r="Y31" s="348"/>
      <c r="Z31" s="348"/>
      <c r="AA31" s="348"/>
      <c r="AB31" s="348"/>
    </row>
    <row r="32" spans="1:28" s="325" customFormat="1" ht="29.45" customHeight="1" x14ac:dyDescent="0.2">
      <c r="A32" s="696"/>
      <c r="B32" s="350"/>
      <c r="C32" s="347" t="s">
        <v>776</v>
      </c>
      <c r="D32" s="64" t="s">
        <v>777</v>
      </c>
      <c r="E32" s="64"/>
      <c r="F32" s="64"/>
      <c r="G32" s="348"/>
      <c r="H32" s="348"/>
      <c r="I32" s="348"/>
      <c r="J32" s="348"/>
      <c r="K32" s="348"/>
      <c r="L32" s="348"/>
      <c r="M32" s="351"/>
      <c r="N32" s="348"/>
      <c r="O32" s="348"/>
      <c r="P32" s="348"/>
      <c r="Q32" s="348"/>
      <c r="R32" s="348"/>
      <c r="S32" s="348"/>
      <c r="T32" s="348"/>
      <c r="U32" s="348"/>
      <c r="V32" s="348"/>
      <c r="W32" s="348"/>
      <c r="X32" s="348"/>
      <c r="Y32" s="348"/>
      <c r="Z32" s="348"/>
      <c r="AA32" s="348"/>
      <c r="AB32" s="348"/>
    </row>
    <row r="33" spans="1:28" s="325" customFormat="1" ht="29.45" customHeight="1" x14ac:dyDescent="0.2">
      <c r="A33" s="696"/>
      <c r="B33" s="350"/>
      <c r="C33" s="347" t="s">
        <v>778</v>
      </c>
      <c r="D33" s="64" t="s">
        <v>777</v>
      </c>
      <c r="E33" s="64"/>
      <c r="F33" s="64"/>
      <c r="G33" s="348"/>
      <c r="H33" s="348"/>
      <c r="I33" s="348"/>
      <c r="J33" s="348"/>
      <c r="K33" s="349">
        <v>1</v>
      </c>
      <c r="L33" s="348"/>
      <c r="M33" s="348"/>
      <c r="N33" s="348"/>
      <c r="O33" s="348"/>
      <c r="P33" s="348"/>
      <c r="Q33" s="348"/>
      <c r="R33" s="348"/>
      <c r="S33" s="348"/>
      <c r="T33" s="348"/>
      <c r="U33" s="348"/>
      <c r="V33" s="348"/>
      <c r="W33" s="348"/>
      <c r="X33" s="348"/>
      <c r="Y33" s="348"/>
      <c r="Z33" s="348"/>
      <c r="AA33" s="348"/>
      <c r="AB33" s="348"/>
    </row>
    <row r="34" spans="1:28" s="325" customFormat="1" ht="43.5" customHeight="1" x14ac:dyDescent="0.2">
      <c r="A34" s="696"/>
      <c r="B34" s="350"/>
      <c r="C34" s="347" t="s">
        <v>779</v>
      </c>
      <c r="D34" s="64" t="s">
        <v>777</v>
      </c>
      <c r="E34" s="64"/>
      <c r="F34" s="64"/>
      <c r="G34" s="348"/>
      <c r="H34" s="348"/>
      <c r="I34" s="348"/>
      <c r="J34" s="348"/>
      <c r="K34" s="348"/>
      <c r="L34" s="348"/>
      <c r="M34" s="349">
        <v>1</v>
      </c>
      <c r="N34" s="348"/>
      <c r="O34" s="348"/>
      <c r="P34" s="348"/>
      <c r="Q34" s="348"/>
      <c r="R34" s="348"/>
      <c r="S34" s="348"/>
      <c r="T34" s="348"/>
      <c r="U34" s="348"/>
      <c r="V34" s="348"/>
      <c r="W34" s="348"/>
      <c r="X34" s="348"/>
      <c r="Y34" s="348"/>
      <c r="Z34" s="348"/>
      <c r="AA34" s="348"/>
      <c r="AB34" s="348"/>
    </row>
    <row r="35" spans="1:28" s="325" customFormat="1" ht="29.45" customHeight="1" x14ac:dyDescent="0.2">
      <c r="A35" s="696"/>
      <c r="B35" s="350"/>
      <c r="C35" s="347" t="s">
        <v>780</v>
      </c>
      <c r="D35" s="64" t="s">
        <v>777</v>
      </c>
      <c r="E35" s="64"/>
      <c r="F35" s="64"/>
      <c r="G35" s="348"/>
      <c r="H35" s="348"/>
      <c r="I35" s="348"/>
      <c r="J35" s="348"/>
      <c r="K35" s="348"/>
      <c r="L35" s="348"/>
      <c r="M35" s="348"/>
      <c r="N35" s="348"/>
      <c r="O35" s="349">
        <v>1</v>
      </c>
      <c r="P35" s="348"/>
      <c r="Q35" s="348"/>
      <c r="R35" s="348"/>
      <c r="S35" s="348"/>
      <c r="T35" s="348"/>
      <c r="U35" s="348"/>
      <c r="V35" s="348"/>
      <c r="W35" s="348"/>
      <c r="X35" s="348"/>
      <c r="Y35" s="348"/>
      <c r="Z35" s="348"/>
      <c r="AA35" s="348"/>
      <c r="AB35" s="348"/>
    </row>
    <row r="36" spans="1:28" ht="48" customHeight="1" x14ac:dyDescent="0.2">
      <c r="A36" s="696"/>
      <c r="B36" s="346"/>
      <c r="C36" s="336" t="s">
        <v>781</v>
      </c>
      <c r="D36" s="330" t="s">
        <v>752</v>
      </c>
      <c r="E36" s="330"/>
      <c r="F36" s="330"/>
      <c r="G36" s="328"/>
      <c r="H36" s="328"/>
      <c r="I36" s="328"/>
      <c r="J36" s="328"/>
      <c r="K36" s="328"/>
      <c r="L36" s="328"/>
      <c r="M36" s="328"/>
      <c r="N36" s="328"/>
      <c r="O36" s="328"/>
      <c r="P36" s="328"/>
      <c r="Q36" s="335">
        <v>1</v>
      </c>
      <c r="R36" s="328"/>
      <c r="S36" s="328"/>
      <c r="T36" s="328"/>
      <c r="U36" s="352"/>
      <c r="V36" s="352"/>
      <c r="W36" s="352"/>
      <c r="X36" s="352"/>
      <c r="Y36" s="352"/>
      <c r="Z36" s="352"/>
      <c r="AA36" s="352"/>
      <c r="AB36" s="352"/>
    </row>
    <row r="37" spans="1:28" ht="17.25" customHeight="1" x14ac:dyDescent="0.2">
      <c r="A37" s="696"/>
      <c r="B37" s="346"/>
      <c r="C37" s="697" t="s">
        <v>782</v>
      </c>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699"/>
    </row>
    <row r="38" spans="1:28" ht="44.25" customHeight="1" x14ac:dyDescent="0.2">
      <c r="A38" s="696"/>
      <c r="B38" s="693"/>
      <c r="C38" s="353" t="s">
        <v>783</v>
      </c>
      <c r="D38" s="337" t="s">
        <v>784</v>
      </c>
      <c r="E38" s="337"/>
      <c r="F38" s="337"/>
      <c r="G38" s="335"/>
      <c r="H38" s="335"/>
      <c r="I38" s="335"/>
      <c r="J38" s="335"/>
      <c r="K38" s="335"/>
      <c r="L38" s="335"/>
      <c r="M38" s="335"/>
      <c r="N38" s="335"/>
      <c r="O38" s="335"/>
      <c r="P38" s="335"/>
      <c r="Q38" s="335"/>
      <c r="R38" s="335"/>
      <c r="S38" s="335"/>
      <c r="T38" s="335"/>
      <c r="U38" s="335"/>
      <c r="V38" s="335"/>
      <c r="W38" s="335"/>
      <c r="X38" s="335"/>
      <c r="Y38" s="335"/>
      <c r="Z38" s="335"/>
      <c r="AA38" s="335"/>
      <c r="AB38" s="335"/>
    </row>
    <row r="39" spans="1:28" ht="44.25" customHeight="1" x14ac:dyDescent="0.2">
      <c r="A39" s="696"/>
      <c r="B39" s="693"/>
      <c r="C39" s="341" t="s">
        <v>785</v>
      </c>
      <c r="D39" s="330" t="s">
        <v>786</v>
      </c>
      <c r="E39" s="330"/>
      <c r="F39" s="330"/>
      <c r="G39" s="328"/>
      <c r="H39" s="328"/>
      <c r="I39" s="328"/>
      <c r="J39" s="328"/>
      <c r="K39" s="328"/>
      <c r="L39" s="328"/>
      <c r="M39" s="335">
        <v>1</v>
      </c>
      <c r="N39" s="328"/>
      <c r="O39" s="328"/>
      <c r="P39" s="328"/>
      <c r="Q39" s="328"/>
      <c r="R39" s="328"/>
      <c r="S39" s="328"/>
      <c r="T39" s="328"/>
      <c r="U39" s="328"/>
      <c r="V39" s="328"/>
      <c r="W39" s="328"/>
      <c r="X39" s="328"/>
      <c r="Y39" s="328"/>
      <c r="Z39" s="328"/>
      <c r="AA39" s="328"/>
      <c r="AB39" s="328"/>
    </row>
    <row r="40" spans="1:28" ht="39.75" customHeight="1" x14ac:dyDescent="0.2">
      <c r="A40" s="696"/>
      <c r="B40" s="693"/>
      <c r="C40" s="341" t="s">
        <v>787</v>
      </c>
      <c r="D40" s="330" t="s">
        <v>786</v>
      </c>
      <c r="E40" s="332"/>
      <c r="F40" s="332"/>
      <c r="G40" s="328"/>
      <c r="H40" s="328"/>
      <c r="I40" s="328"/>
      <c r="J40" s="328"/>
      <c r="K40" s="328"/>
      <c r="L40" s="328"/>
      <c r="M40" s="328"/>
      <c r="N40" s="328"/>
      <c r="O40" s="328"/>
      <c r="P40" s="328"/>
      <c r="Q40" s="328"/>
      <c r="R40" s="328"/>
      <c r="S40" s="335">
        <v>1</v>
      </c>
      <c r="T40" s="328"/>
      <c r="U40" s="328"/>
      <c r="V40" s="328"/>
      <c r="W40" s="328"/>
      <c r="X40" s="328"/>
      <c r="Y40" s="328"/>
      <c r="Z40" s="328"/>
      <c r="AA40" s="328"/>
      <c r="AB40" s="328"/>
    </row>
    <row r="41" spans="1:28" ht="44.25" customHeight="1" x14ac:dyDescent="0.2">
      <c r="A41" s="696"/>
      <c r="B41" s="693"/>
      <c r="C41" s="341" t="s">
        <v>788</v>
      </c>
      <c r="D41" s="330" t="s">
        <v>777</v>
      </c>
      <c r="E41" s="330"/>
      <c r="F41" s="330"/>
      <c r="G41" s="328"/>
      <c r="H41" s="328"/>
      <c r="I41" s="328"/>
      <c r="J41" s="328"/>
      <c r="K41" s="328"/>
      <c r="L41" s="328"/>
      <c r="M41" s="328"/>
      <c r="N41" s="328"/>
      <c r="O41" s="328"/>
      <c r="P41" s="328"/>
      <c r="Q41" s="328"/>
      <c r="R41" s="328"/>
      <c r="S41" s="328"/>
      <c r="T41" s="328"/>
      <c r="U41" s="335">
        <v>1</v>
      </c>
      <c r="V41" s="328"/>
      <c r="W41" s="328"/>
      <c r="X41" s="328"/>
      <c r="Y41" s="328"/>
      <c r="Z41" s="328"/>
      <c r="AA41" s="328"/>
      <c r="AB41" s="328"/>
    </row>
    <row r="42" spans="1:28" ht="44.25" customHeight="1" x14ac:dyDescent="0.2">
      <c r="A42" s="696"/>
      <c r="B42" s="693"/>
      <c r="C42" s="341" t="s">
        <v>789</v>
      </c>
      <c r="D42" s="330" t="s">
        <v>786</v>
      </c>
      <c r="E42" s="330"/>
      <c r="F42" s="330"/>
      <c r="G42" s="328"/>
      <c r="H42" s="328"/>
      <c r="I42" s="328"/>
      <c r="J42" s="328"/>
      <c r="K42" s="328"/>
      <c r="L42" s="328"/>
      <c r="M42" s="328"/>
      <c r="N42" s="328"/>
      <c r="O42" s="335">
        <v>1</v>
      </c>
      <c r="P42" s="328"/>
      <c r="Q42" s="328"/>
      <c r="R42" s="328"/>
      <c r="S42" s="328"/>
      <c r="T42" s="328"/>
      <c r="U42" s="328"/>
      <c r="V42" s="328"/>
      <c r="W42" s="328"/>
      <c r="X42" s="328"/>
      <c r="Y42" s="328"/>
      <c r="Z42" s="328"/>
      <c r="AA42" s="328"/>
      <c r="AB42" s="328"/>
    </row>
    <row r="43" spans="1:28" ht="17.25" customHeight="1" thickBot="1" x14ac:dyDescent="0.25">
      <c r="A43" s="674" t="s">
        <v>790</v>
      </c>
      <c r="B43" s="675"/>
      <c r="C43" s="675"/>
      <c r="D43" s="675"/>
      <c r="E43" s="675"/>
      <c r="F43" s="675"/>
      <c r="G43" s="675"/>
      <c r="H43" s="675"/>
      <c r="I43" s="675"/>
      <c r="J43" s="675"/>
      <c r="K43" s="675"/>
      <c r="L43" s="675"/>
      <c r="M43" s="675"/>
      <c r="N43" s="675"/>
      <c r="O43" s="675"/>
      <c r="P43" s="675"/>
      <c r="Q43" s="675"/>
      <c r="R43" s="675"/>
      <c r="S43" s="675"/>
      <c r="T43" s="675"/>
      <c r="U43" s="675"/>
      <c r="V43" s="675"/>
      <c r="W43" s="675"/>
      <c r="X43" s="675"/>
      <c r="Y43" s="675"/>
      <c r="Z43" s="675"/>
      <c r="AA43" s="675"/>
      <c r="AB43" s="676"/>
    </row>
    <row r="44" spans="1:28" ht="38.25" customHeight="1" x14ac:dyDescent="0.2">
      <c r="A44" s="677">
        <f>-H45</f>
        <v>0</v>
      </c>
      <c r="B44" s="681" t="s">
        <v>791</v>
      </c>
      <c r="C44" s="354" t="s">
        <v>792</v>
      </c>
      <c r="D44" s="330" t="s">
        <v>793</v>
      </c>
      <c r="E44" s="330"/>
      <c r="F44" s="330"/>
      <c r="G44" s="335">
        <v>1</v>
      </c>
      <c r="H44" s="328"/>
      <c r="I44" s="328"/>
      <c r="J44" s="328"/>
      <c r="K44" s="328"/>
      <c r="L44" s="328"/>
      <c r="M44" s="328"/>
      <c r="N44" s="328"/>
      <c r="O44" s="328"/>
      <c r="P44" s="328"/>
      <c r="Q44" s="328"/>
      <c r="R44" s="328"/>
      <c r="S44" s="328"/>
      <c r="T44" s="328"/>
      <c r="U44" s="328"/>
      <c r="V44" s="328"/>
      <c r="W44" s="328"/>
      <c r="X44" s="328"/>
      <c r="Y44" s="328"/>
      <c r="Z44" s="328"/>
      <c r="AA44" s="328"/>
      <c r="AB44" s="328"/>
    </row>
    <row r="45" spans="1:28" ht="47.25" customHeight="1" x14ac:dyDescent="0.2">
      <c r="A45" s="678"/>
      <c r="B45" s="682"/>
      <c r="C45" s="355" t="s">
        <v>794</v>
      </c>
      <c r="D45" s="343" t="s">
        <v>795</v>
      </c>
      <c r="E45" s="343"/>
      <c r="F45" s="343"/>
      <c r="G45" s="344">
        <v>1</v>
      </c>
      <c r="H45" s="327"/>
      <c r="I45" s="327"/>
      <c r="J45" s="327"/>
      <c r="K45" s="327"/>
      <c r="L45" s="327"/>
      <c r="M45" s="344">
        <v>1</v>
      </c>
      <c r="N45" s="327"/>
      <c r="O45" s="327"/>
      <c r="P45" s="327"/>
      <c r="Q45" s="327"/>
      <c r="R45" s="327"/>
      <c r="S45" s="344">
        <v>1</v>
      </c>
      <c r="T45" s="327"/>
      <c r="U45" s="327"/>
      <c r="V45" s="327"/>
      <c r="W45" s="327"/>
      <c r="X45" s="327"/>
      <c r="Y45" s="344">
        <v>1</v>
      </c>
      <c r="Z45" s="327"/>
      <c r="AA45" s="327"/>
      <c r="AB45" s="327"/>
    </row>
    <row r="46" spans="1:28" ht="41.25" customHeight="1" x14ac:dyDescent="0.2">
      <c r="A46" s="678"/>
      <c r="B46" s="682"/>
      <c r="C46" s="355" t="s">
        <v>796</v>
      </c>
      <c r="D46" s="343" t="s">
        <v>795</v>
      </c>
      <c r="E46" s="343"/>
      <c r="F46" s="343"/>
      <c r="G46" s="344">
        <v>1</v>
      </c>
      <c r="H46" s="327"/>
      <c r="I46" s="327"/>
      <c r="J46" s="327"/>
      <c r="K46" s="327"/>
      <c r="L46" s="327"/>
      <c r="M46" s="344">
        <v>1</v>
      </c>
      <c r="N46" s="327"/>
      <c r="O46" s="327"/>
      <c r="P46" s="327"/>
      <c r="Q46" s="327"/>
      <c r="R46" s="327"/>
      <c r="S46" s="344">
        <v>1</v>
      </c>
      <c r="T46" s="327"/>
      <c r="U46" s="327"/>
      <c r="V46" s="327"/>
      <c r="W46" s="327"/>
      <c r="X46" s="327"/>
      <c r="Y46" s="344">
        <v>1</v>
      </c>
      <c r="Z46" s="327"/>
      <c r="AA46" s="327"/>
      <c r="AB46" s="327"/>
    </row>
    <row r="47" spans="1:28" ht="41.25" customHeight="1" x14ac:dyDescent="0.2">
      <c r="A47" s="678"/>
      <c r="B47" s="682"/>
      <c r="C47" s="355" t="s">
        <v>797</v>
      </c>
      <c r="D47" s="343" t="s">
        <v>795</v>
      </c>
      <c r="E47" s="343"/>
      <c r="F47" s="343"/>
      <c r="G47" s="344">
        <v>1</v>
      </c>
      <c r="H47" s="327"/>
      <c r="I47" s="327"/>
      <c r="J47" s="327"/>
      <c r="K47" s="327"/>
      <c r="L47" s="327"/>
      <c r="M47" s="344">
        <v>1</v>
      </c>
      <c r="N47" s="327"/>
      <c r="O47" s="327"/>
      <c r="P47" s="327"/>
      <c r="Q47" s="327"/>
      <c r="R47" s="327"/>
      <c r="S47" s="344">
        <v>1</v>
      </c>
      <c r="T47" s="327"/>
      <c r="U47" s="327"/>
      <c r="V47" s="327"/>
      <c r="W47" s="327"/>
      <c r="X47" s="327"/>
      <c r="Y47" s="344">
        <v>1</v>
      </c>
      <c r="Z47" s="327"/>
      <c r="AA47" s="327"/>
      <c r="AB47" s="327"/>
    </row>
    <row r="48" spans="1:28" ht="42" customHeight="1" x14ac:dyDescent="0.2">
      <c r="A48" s="678"/>
      <c r="B48" s="682"/>
      <c r="C48" s="355" t="s">
        <v>798</v>
      </c>
      <c r="D48" s="343" t="s">
        <v>799</v>
      </c>
      <c r="E48" s="343"/>
      <c r="F48" s="343"/>
      <c r="G48" s="327"/>
      <c r="H48" s="327"/>
      <c r="I48" s="344">
        <v>1</v>
      </c>
      <c r="J48" s="327"/>
      <c r="K48" s="327"/>
      <c r="L48" s="327"/>
      <c r="M48" s="327"/>
      <c r="N48" s="327"/>
      <c r="O48" s="344">
        <v>1</v>
      </c>
      <c r="P48" s="327"/>
      <c r="Q48" s="327"/>
      <c r="R48" s="327"/>
      <c r="S48" s="327"/>
      <c r="T48" s="327"/>
      <c r="U48" s="344">
        <v>1</v>
      </c>
      <c r="V48" s="327"/>
      <c r="W48" s="327"/>
      <c r="X48" s="327"/>
      <c r="Y48" s="327"/>
      <c r="Z48" s="327"/>
      <c r="AA48" s="344">
        <v>1</v>
      </c>
      <c r="AB48" s="327"/>
    </row>
    <row r="49" spans="1:28" ht="42" customHeight="1" x14ac:dyDescent="0.2">
      <c r="A49" s="678"/>
      <c r="B49" s="682"/>
      <c r="C49" s="355" t="s">
        <v>800</v>
      </c>
      <c r="D49" s="330" t="s">
        <v>752</v>
      </c>
      <c r="E49" s="343"/>
      <c r="F49" s="343"/>
      <c r="G49" s="344">
        <v>1</v>
      </c>
      <c r="H49" s="327"/>
      <c r="I49" s="327"/>
      <c r="J49" s="327"/>
      <c r="K49" s="327"/>
      <c r="L49" s="327"/>
      <c r="M49" s="327"/>
      <c r="N49" s="327"/>
      <c r="O49" s="327"/>
      <c r="P49" s="327"/>
      <c r="Q49" s="327"/>
      <c r="R49" s="327"/>
      <c r="S49" s="327"/>
      <c r="T49" s="327"/>
      <c r="U49" s="327"/>
      <c r="V49" s="327"/>
      <c r="W49" s="327"/>
      <c r="X49" s="327"/>
      <c r="Y49" s="327"/>
      <c r="Z49" s="327"/>
      <c r="AA49" s="327"/>
      <c r="AB49" s="327"/>
    </row>
    <row r="50" spans="1:28" ht="42" customHeight="1" x14ac:dyDescent="0.2">
      <c r="A50" s="678"/>
      <c r="B50" s="682"/>
      <c r="C50" s="355" t="s">
        <v>801</v>
      </c>
      <c r="D50" s="330" t="s">
        <v>752</v>
      </c>
      <c r="E50" s="343"/>
      <c r="F50" s="343"/>
      <c r="G50" s="344">
        <v>1</v>
      </c>
      <c r="H50" s="327"/>
      <c r="I50" s="327"/>
      <c r="J50" s="327"/>
      <c r="K50" s="327"/>
      <c r="L50" s="327"/>
      <c r="M50" s="327"/>
      <c r="N50" s="327"/>
      <c r="O50" s="327"/>
      <c r="P50" s="327"/>
      <c r="Q50" s="327"/>
      <c r="R50" s="327"/>
      <c r="S50" s="327"/>
      <c r="T50" s="327"/>
      <c r="U50" s="327"/>
      <c r="V50" s="327"/>
      <c r="W50" s="327"/>
      <c r="X50" s="327"/>
      <c r="Y50" s="327"/>
      <c r="Z50" s="327"/>
      <c r="AA50" s="327"/>
      <c r="AB50" s="327"/>
    </row>
    <row r="51" spans="1:28" ht="42" customHeight="1" x14ac:dyDescent="0.2">
      <c r="A51" s="678"/>
      <c r="B51" s="682"/>
      <c r="C51" s="355" t="s">
        <v>802</v>
      </c>
      <c r="D51" s="330" t="s">
        <v>752</v>
      </c>
      <c r="E51" s="343"/>
      <c r="F51" s="343"/>
      <c r="G51" s="327"/>
      <c r="H51" s="327"/>
      <c r="I51" s="327"/>
      <c r="J51" s="327"/>
      <c r="K51" s="327"/>
      <c r="L51" s="327"/>
      <c r="M51" s="344">
        <v>1</v>
      </c>
      <c r="N51" s="327"/>
      <c r="O51" s="327"/>
      <c r="P51" s="327"/>
      <c r="Q51" s="327"/>
      <c r="R51" s="327"/>
      <c r="S51" s="327"/>
      <c r="T51" s="327"/>
      <c r="U51" s="327"/>
      <c r="V51" s="327"/>
      <c r="W51" s="327"/>
      <c r="X51" s="327"/>
      <c r="Y51" s="327"/>
      <c r="Z51" s="327"/>
      <c r="AA51" s="327"/>
      <c r="AB51" s="327"/>
    </row>
    <row r="52" spans="1:28" ht="42" customHeight="1" x14ac:dyDescent="0.2">
      <c r="A52" s="678"/>
      <c r="B52" s="682"/>
      <c r="C52" s="355" t="s">
        <v>803</v>
      </c>
      <c r="D52" s="330" t="s">
        <v>752</v>
      </c>
      <c r="E52" s="343"/>
      <c r="F52" s="343"/>
      <c r="G52" s="327"/>
      <c r="H52" s="327"/>
      <c r="I52" s="327"/>
      <c r="J52" s="327"/>
      <c r="K52" s="327"/>
      <c r="L52" s="327"/>
      <c r="M52" s="327"/>
      <c r="N52" s="327"/>
      <c r="O52" s="327"/>
      <c r="P52" s="327"/>
      <c r="Q52" s="327"/>
      <c r="R52" s="327"/>
      <c r="S52" s="344">
        <v>1</v>
      </c>
      <c r="T52" s="327"/>
      <c r="U52" s="327"/>
      <c r="V52" s="327"/>
      <c r="W52" s="327"/>
      <c r="X52" s="327"/>
      <c r="Y52" s="327"/>
      <c r="Z52" s="327"/>
      <c r="AA52" s="327"/>
      <c r="AB52" s="327"/>
    </row>
    <row r="53" spans="1:28" ht="42" customHeight="1" x14ac:dyDescent="0.2">
      <c r="A53" s="678"/>
      <c r="B53" s="682"/>
      <c r="C53" s="355" t="s">
        <v>804</v>
      </c>
      <c r="D53" s="330" t="s">
        <v>752</v>
      </c>
      <c r="E53" s="343"/>
      <c r="F53" s="343"/>
      <c r="G53" s="327"/>
      <c r="H53" s="327"/>
      <c r="I53" s="327"/>
      <c r="J53" s="327"/>
      <c r="K53" s="327"/>
      <c r="L53" s="327"/>
      <c r="M53" s="344">
        <v>1</v>
      </c>
      <c r="N53" s="327"/>
      <c r="O53" s="327"/>
      <c r="P53" s="327"/>
      <c r="Q53" s="327"/>
      <c r="R53" s="327"/>
      <c r="S53" s="327"/>
      <c r="T53" s="327"/>
      <c r="U53" s="327"/>
      <c r="V53" s="327"/>
      <c r="W53" s="327"/>
      <c r="X53" s="327"/>
      <c r="Y53" s="327"/>
      <c r="Z53" s="327"/>
      <c r="AA53" s="327"/>
      <c r="AB53" s="327"/>
    </row>
    <row r="54" spans="1:28" ht="42" customHeight="1" x14ac:dyDescent="0.2">
      <c r="A54" s="678"/>
      <c r="B54" s="682"/>
      <c r="C54" s="355" t="s">
        <v>805</v>
      </c>
      <c r="D54" s="330" t="s">
        <v>752</v>
      </c>
      <c r="E54" s="343"/>
      <c r="F54" s="343"/>
      <c r="G54" s="327"/>
      <c r="H54" s="327"/>
      <c r="I54" s="327"/>
      <c r="J54" s="327"/>
      <c r="K54" s="327"/>
      <c r="L54" s="327"/>
      <c r="M54" s="327"/>
      <c r="N54" s="327"/>
      <c r="O54" s="344">
        <v>1</v>
      </c>
      <c r="P54" s="327"/>
      <c r="Q54" s="327"/>
      <c r="R54" s="327"/>
      <c r="S54" s="327"/>
      <c r="T54" s="327"/>
      <c r="U54" s="327"/>
      <c r="V54" s="327"/>
      <c r="W54" s="327"/>
      <c r="X54" s="327"/>
      <c r="Y54" s="327"/>
      <c r="Z54" s="327"/>
      <c r="AA54" s="327"/>
      <c r="AB54" s="327"/>
    </row>
    <row r="55" spans="1:28" ht="33" customHeight="1" thickBot="1" x14ac:dyDescent="0.25">
      <c r="A55" s="678"/>
      <c r="B55" s="682"/>
      <c r="C55" s="355" t="s">
        <v>806</v>
      </c>
      <c r="D55" s="343" t="s">
        <v>807</v>
      </c>
      <c r="E55" s="343"/>
      <c r="F55" s="343"/>
      <c r="G55" s="327"/>
      <c r="H55" s="327"/>
      <c r="I55" s="344">
        <v>1</v>
      </c>
      <c r="J55" s="327"/>
      <c r="K55" s="327"/>
      <c r="L55" s="327"/>
      <c r="M55" s="327"/>
      <c r="N55" s="327"/>
      <c r="O55" s="344">
        <v>1</v>
      </c>
      <c r="P55" s="327"/>
      <c r="Q55" s="327"/>
      <c r="R55" s="327"/>
      <c r="S55" s="327"/>
      <c r="T55" s="327"/>
      <c r="U55" s="344">
        <v>1</v>
      </c>
      <c r="V55" s="327"/>
      <c r="W55" s="327"/>
      <c r="X55" s="327"/>
      <c r="Y55" s="327"/>
      <c r="Z55" s="327"/>
      <c r="AA55" s="344">
        <v>1</v>
      </c>
      <c r="AB55" s="327"/>
    </row>
    <row r="56" spans="1:28" ht="21" customHeight="1" thickBot="1" x14ac:dyDescent="0.25">
      <c r="A56" s="678"/>
      <c r="B56" s="683" t="s">
        <v>808</v>
      </c>
      <c r="C56" s="684"/>
      <c r="D56" s="684"/>
      <c r="E56" s="684"/>
      <c r="F56" s="684"/>
      <c r="G56" s="684"/>
      <c r="H56" s="684"/>
      <c r="I56" s="684"/>
      <c r="J56" s="684"/>
      <c r="K56" s="684"/>
      <c r="L56" s="684"/>
      <c r="M56" s="684"/>
      <c r="N56" s="684"/>
      <c r="O56" s="684"/>
      <c r="P56" s="684"/>
      <c r="Q56" s="684"/>
      <c r="R56" s="684"/>
      <c r="S56" s="684"/>
      <c r="T56" s="684"/>
      <c r="U56" s="684"/>
      <c r="V56" s="684"/>
      <c r="W56" s="684"/>
      <c r="X56" s="684"/>
      <c r="Y56" s="684"/>
      <c r="Z56" s="684"/>
      <c r="AA56" s="684"/>
      <c r="AB56" s="685"/>
    </row>
    <row r="57" spans="1:28" ht="42" customHeight="1" x14ac:dyDescent="0.2">
      <c r="A57" s="679"/>
      <c r="B57" s="686"/>
      <c r="C57" s="356" t="s">
        <v>809</v>
      </c>
      <c r="D57" s="343" t="s">
        <v>799</v>
      </c>
      <c r="E57" s="64"/>
      <c r="F57" s="64"/>
      <c r="G57" s="348"/>
      <c r="H57" s="348"/>
      <c r="I57" s="348"/>
      <c r="J57" s="348"/>
      <c r="K57" s="348"/>
      <c r="L57" s="348"/>
      <c r="M57" s="348"/>
      <c r="N57" s="348"/>
      <c r="O57" s="348"/>
      <c r="P57" s="348"/>
      <c r="Q57" s="348"/>
      <c r="R57" s="348"/>
      <c r="S57" s="349">
        <v>1</v>
      </c>
      <c r="T57" s="348"/>
      <c r="U57" s="348"/>
      <c r="V57" s="348"/>
      <c r="W57" s="348"/>
      <c r="X57" s="348"/>
      <c r="Y57" s="348"/>
      <c r="Z57" s="348"/>
      <c r="AA57" s="348"/>
      <c r="AB57" s="348"/>
    </row>
    <row r="58" spans="1:28" ht="42" customHeight="1" x14ac:dyDescent="0.2">
      <c r="A58" s="679"/>
      <c r="B58" s="686"/>
      <c r="C58" s="356" t="s">
        <v>810</v>
      </c>
      <c r="D58" s="343" t="s">
        <v>799</v>
      </c>
      <c r="E58" s="64"/>
      <c r="F58" s="64"/>
      <c r="G58" s="348"/>
      <c r="H58" s="348"/>
      <c r="I58" s="348"/>
      <c r="J58" s="348"/>
      <c r="K58" s="348"/>
      <c r="L58" s="348"/>
      <c r="M58" s="348"/>
      <c r="N58" s="348"/>
      <c r="O58" s="348"/>
      <c r="P58" s="348"/>
      <c r="Q58" s="348"/>
      <c r="R58" s="348"/>
      <c r="S58" s="348"/>
      <c r="T58" s="348"/>
      <c r="U58" s="349">
        <v>1</v>
      </c>
      <c r="V58" s="348"/>
      <c r="W58" s="348"/>
      <c r="X58" s="348"/>
      <c r="Y58" s="348"/>
      <c r="Z58" s="348"/>
      <c r="AA58" s="348"/>
      <c r="AB58" s="348"/>
    </row>
    <row r="59" spans="1:28" ht="42" customHeight="1" x14ac:dyDescent="0.2">
      <c r="A59" s="679"/>
      <c r="B59" s="686"/>
      <c r="C59" s="356" t="s">
        <v>789</v>
      </c>
      <c r="D59" s="343" t="s">
        <v>799</v>
      </c>
      <c r="E59" s="64"/>
      <c r="F59" s="64"/>
      <c r="G59" s="348"/>
      <c r="H59" s="348"/>
      <c r="I59" s="348"/>
      <c r="J59" s="348"/>
      <c r="K59" s="348"/>
      <c r="L59" s="348"/>
      <c r="M59" s="348"/>
      <c r="N59" s="348"/>
      <c r="O59" s="349">
        <v>1</v>
      </c>
      <c r="P59" s="348"/>
      <c r="Q59" s="348"/>
      <c r="R59" s="348"/>
      <c r="S59" s="348"/>
      <c r="T59" s="348"/>
      <c r="U59" s="348"/>
      <c r="V59" s="348"/>
      <c r="W59" s="348"/>
      <c r="X59" s="348"/>
      <c r="Y59" s="348"/>
      <c r="Z59" s="348"/>
      <c r="AA59" s="348"/>
      <c r="AB59" s="348"/>
    </row>
    <row r="60" spans="1:28" ht="42" customHeight="1" x14ac:dyDescent="0.2">
      <c r="A60" s="679"/>
      <c r="B60" s="686"/>
      <c r="C60" s="356" t="s">
        <v>811</v>
      </c>
      <c r="D60" s="343" t="s">
        <v>799</v>
      </c>
      <c r="E60" s="64"/>
      <c r="F60" s="64"/>
      <c r="G60" s="348"/>
      <c r="H60" s="348"/>
      <c r="I60" s="348"/>
      <c r="J60" s="348"/>
      <c r="K60" s="348"/>
      <c r="L60" s="348"/>
      <c r="M60" s="348"/>
      <c r="N60" s="348"/>
      <c r="O60" s="348"/>
      <c r="P60" s="348"/>
      <c r="Q60" s="348"/>
      <c r="R60" s="348"/>
      <c r="S60" s="349">
        <v>1</v>
      </c>
      <c r="T60" s="348"/>
      <c r="U60" s="348"/>
      <c r="V60" s="348"/>
      <c r="W60" s="348"/>
      <c r="X60" s="348"/>
      <c r="Y60" s="348"/>
      <c r="Z60" s="348"/>
      <c r="AA60" s="348"/>
      <c r="AB60" s="348"/>
    </row>
    <row r="61" spans="1:28" ht="30" customHeight="1" x14ac:dyDescent="0.2">
      <c r="A61" s="679"/>
      <c r="B61" s="686"/>
      <c r="C61" s="341" t="s">
        <v>812</v>
      </c>
      <c r="D61" s="330" t="s">
        <v>752</v>
      </c>
      <c r="E61" s="330"/>
      <c r="F61" s="330"/>
      <c r="G61" s="328"/>
      <c r="H61" s="328"/>
      <c r="I61" s="328"/>
      <c r="J61" s="328"/>
      <c r="K61" s="328"/>
      <c r="L61" s="328"/>
      <c r="M61" s="328"/>
      <c r="N61" s="328"/>
      <c r="O61" s="328"/>
      <c r="P61" s="328"/>
      <c r="Q61" s="328"/>
      <c r="R61" s="328"/>
      <c r="S61" s="328"/>
      <c r="T61" s="328"/>
      <c r="U61" s="335">
        <v>1</v>
      </c>
      <c r="V61" s="328"/>
      <c r="W61" s="328"/>
      <c r="X61" s="328"/>
      <c r="Y61" s="328"/>
      <c r="Z61" s="328"/>
      <c r="AA61" s="328"/>
      <c r="AB61" s="328"/>
    </row>
    <row r="62" spans="1:28" ht="30" customHeight="1" thickBot="1" x14ac:dyDescent="0.25">
      <c r="A62" s="679"/>
      <c r="B62" s="686"/>
      <c r="C62" s="341" t="s">
        <v>813</v>
      </c>
      <c r="D62" s="330" t="s">
        <v>752</v>
      </c>
      <c r="E62" s="330"/>
      <c r="F62" s="330"/>
      <c r="G62" s="328"/>
      <c r="H62" s="328"/>
      <c r="I62" s="328"/>
      <c r="J62" s="328"/>
      <c r="K62" s="328"/>
      <c r="L62" s="328"/>
      <c r="M62" s="328"/>
      <c r="N62" s="328"/>
      <c r="O62" s="328"/>
      <c r="P62" s="328"/>
      <c r="Q62" s="328"/>
      <c r="R62" s="328"/>
      <c r="S62" s="328"/>
      <c r="T62" s="328"/>
      <c r="U62" s="328"/>
      <c r="V62" s="328"/>
      <c r="W62" s="335">
        <v>1</v>
      </c>
      <c r="X62" s="328"/>
      <c r="Y62" s="328"/>
      <c r="Z62" s="328"/>
      <c r="AA62" s="328"/>
      <c r="AB62" s="328"/>
    </row>
    <row r="63" spans="1:28" ht="22.5" customHeight="1" thickBot="1" x14ac:dyDescent="0.25">
      <c r="A63" s="678"/>
      <c r="B63" s="357"/>
      <c r="C63" s="683" t="s">
        <v>814</v>
      </c>
      <c r="D63" s="684"/>
      <c r="E63" s="684"/>
      <c r="F63" s="684"/>
      <c r="G63" s="684"/>
      <c r="H63" s="684"/>
      <c r="I63" s="684"/>
      <c r="J63" s="684"/>
      <c r="K63" s="684"/>
      <c r="L63" s="684"/>
      <c r="M63" s="684"/>
      <c r="N63" s="684"/>
      <c r="O63" s="684"/>
      <c r="P63" s="684"/>
      <c r="Q63" s="684"/>
      <c r="R63" s="684"/>
      <c r="S63" s="684"/>
      <c r="T63" s="684"/>
      <c r="U63" s="684"/>
      <c r="V63" s="684"/>
      <c r="W63" s="684"/>
      <c r="X63" s="684"/>
      <c r="Y63" s="684"/>
      <c r="Z63" s="684"/>
      <c r="AA63" s="684"/>
      <c r="AB63" s="685"/>
    </row>
    <row r="64" spans="1:28" ht="27" customHeight="1" x14ac:dyDescent="0.2">
      <c r="A64" s="679"/>
      <c r="B64" s="687"/>
      <c r="C64" s="358" t="s">
        <v>815</v>
      </c>
      <c r="D64" s="64" t="s">
        <v>816</v>
      </c>
      <c r="E64" s="64"/>
      <c r="F64" s="64"/>
      <c r="G64" s="359">
        <v>1</v>
      </c>
      <c r="H64" s="360"/>
      <c r="I64" s="359">
        <v>1</v>
      </c>
      <c r="J64" s="360"/>
      <c r="K64" s="359">
        <v>1</v>
      </c>
      <c r="L64" s="360"/>
      <c r="M64" s="359">
        <v>1</v>
      </c>
      <c r="N64" s="360"/>
      <c r="O64" s="359">
        <v>1</v>
      </c>
      <c r="P64" s="360"/>
      <c r="Q64" s="359">
        <v>1</v>
      </c>
      <c r="R64" s="360"/>
      <c r="S64" s="359">
        <v>1</v>
      </c>
      <c r="T64" s="360"/>
      <c r="U64" s="359">
        <v>1</v>
      </c>
      <c r="V64" s="360"/>
      <c r="W64" s="359">
        <v>1</v>
      </c>
      <c r="X64" s="360"/>
      <c r="Y64" s="359">
        <v>1</v>
      </c>
      <c r="Z64" s="360"/>
      <c r="AA64" s="359">
        <v>1</v>
      </c>
      <c r="AB64" s="361"/>
    </row>
    <row r="65" spans="1:37" s="325" customFormat="1" ht="27" customHeight="1" x14ac:dyDescent="0.2">
      <c r="A65" s="679"/>
      <c r="B65" s="686"/>
      <c r="C65" s="358" t="s">
        <v>817</v>
      </c>
      <c r="D65" s="64" t="s">
        <v>777</v>
      </c>
      <c r="E65" s="64"/>
      <c r="F65" s="64"/>
      <c r="G65" s="360"/>
      <c r="H65" s="360"/>
      <c r="I65" s="360"/>
      <c r="J65" s="360"/>
      <c r="K65" s="360"/>
      <c r="L65" s="360"/>
      <c r="M65" s="360"/>
      <c r="N65" s="360"/>
      <c r="O65" s="360"/>
      <c r="P65" s="360"/>
      <c r="Q65" s="359">
        <v>1</v>
      </c>
      <c r="R65" s="360"/>
      <c r="S65" s="360"/>
      <c r="T65" s="360"/>
      <c r="U65" s="360"/>
      <c r="V65" s="360"/>
      <c r="W65" s="360"/>
      <c r="X65" s="360"/>
      <c r="Y65" s="360"/>
      <c r="Z65" s="360"/>
      <c r="AA65" s="360"/>
      <c r="AB65" s="360"/>
    </row>
    <row r="66" spans="1:37" s="325" customFormat="1" ht="27" customHeight="1" x14ac:dyDescent="0.2">
      <c r="A66" s="679"/>
      <c r="B66" s="686"/>
      <c r="C66" s="358" t="s">
        <v>818</v>
      </c>
      <c r="D66" s="64" t="s">
        <v>777</v>
      </c>
      <c r="E66" s="64"/>
      <c r="F66" s="64"/>
      <c r="G66" s="360"/>
      <c r="H66" s="360"/>
      <c r="I66" s="360"/>
      <c r="J66" s="360"/>
      <c r="K66" s="360"/>
      <c r="L66" s="360"/>
      <c r="M66" s="360"/>
      <c r="N66" s="360"/>
      <c r="O66" s="360"/>
      <c r="P66" s="360"/>
      <c r="Q66" s="360"/>
      <c r="R66" s="360"/>
      <c r="S66" s="360"/>
      <c r="T66" s="360"/>
      <c r="U66" s="359">
        <v>1</v>
      </c>
      <c r="V66" s="360"/>
      <c r="W66" s="360"/>
      <c r="X66" s="360"/>
      <c r="Y66" s="360"/>
      <c r="Z66" s="360"/>
      <c r="AA66" s="360"/>
      <c r="AB66" s="360"/>
    </row>
    <row r="67" spans="1:37" s="325" customFormat="1" ht="27" customHeight="1" x14ac:dyDescent="0.2">
      <c r="A67" s="679"/>
      <c r="B67" s="686"/>
      <c r="C67" s="358" t="s">
        <v>819</v>
      </c>
      <c r="D67" s="64" t="s">
        <v>777</v>
      </c>
      <c r="E67" s="64"/>
      <c r="F67" s="64"/>
      <c r="G67" s="360"/>
      <c r="H67" s="360"/>
      <c r="I67" s="360"/>
      <c r="J67" s="360"/>
      <c r="K67" s="360"/>
      <c r="L67" s="360"/>
      <c r="M67" s="360"/>
      <c r="N67" s="360"/>
      <c r="O67" s="360"/>
      <c r="P67" s="360"/>
      <c r="Q67" s="360"/>
      <c r="R67" s="360"/>
      <c r="S67" s="360"/>
      <c r="T67" s="360"/>
      <c r="U67" s="360"/>
      <c r="V67" s="360"/>
      <c r="W67" s="360"/>
      <c r="X67" s="360"/>
      <c r="Y67" s="359">
        <v>1</v>
      </c>
      <c r="Z67" s="360"/>
      <c r="AA67" s="360"/>
      <c r="AB67" s="360"/>
    </row>
    <row r="68" spans="1:37" ht="22.5" customHeight="1" x14ac:dyDescent="0.2">
      <c r="A68" s="679"/>
      <c r="B68" s="686"/>
      <c r="C68" s="362" t="s">
        <v>820</v>
      </c>
      <c r="D68" s="329" t="s">
        <v>821</v>
      </c>
      <c r="E68" s="329"/>
      <c r="F68" s="329"/>
      <c r="G68" s="363"/>
      <c r="H68" s="363"/>
      <c r="I68" s="363"/>
      <c r="J68" s="363"/>
      <c r="K68" s="363"/>
      <c r="L68" s="363"/>
      <c r="M68" s="363"/>
      <c r="N68" s="363"/>
      <c r="O68" s="363"/>
      <c r="P68" s="363"/>
      <c r="Q68" s="332"/>
      <c r="R68" s="332"/>
      <c r="S68" s="332"/>
      <c r="T68" s="332"/>
      <c r="U68" s="332"/>
      <c r="V68" s="332"/>
      <c r="W68" s="332"/>
      <c r="X68" s="332"/>
      <c r="Y68" s="332"/>
      <c r="Z68" s="332"/>
      <c r="AA68" s="331">
        <v>1</v>
      </c>
      <c r="AB68" s="363"/>
    </row>
    <row r="69" spans="1:37" ht="30.75" customHeight="1" x14ac:dyDescent="0.2">
      <c r="A69" s="679"/>
      <c r="B69" s="686"/>
      <c r="C69" s="362" t="s">
        <v>822</v>
      </c>
      <c r="D69" s="329" t="s">
        <v>816</v>
      </c>
      <c r="E69" s="329"/>
      <c r="F69" s="329"/>
      <c r="G69" s="363"/>
      <c r="H69" s="363"/>
      <c r="I69" s="363"/>
      <c r="J69" s="363"/>
      <c r="K69" s="363"/>
      <c r="L69" s="363"/>
      <c r="M69" s="363"/>
      <c r="N69" s="363"/>
      <c r="O69" s="363"/>
      <c r="P69" s="363"/>
      <c r="Q69" s="363"/>
      <c r="R69" s="363"/>
      <c r="S69" s="363"/>
      <c r="T69" s="363"/>
      <c r="U69" s="363"/>
      <c r="V69" s="363"/>
      <c r="W69" s="363"/>
      <c r="X69" s="363"/>
      <c r="Y69" s="363"/>
      <c r="Z69" s="363"/>
      <c r="AA69" s="331">
        <v>1</v>
      </c>
      <c r="AB69" s="363"/>
    </row>
    <row r="70" spans="1:37" s="367" customFormat="1" ht="25.5" x14ac:dyDescent="0.2">
      <c r="A70" s="679"/>
      <c r="B70" s="686"/>
      <c r="C70" s="364" t="s">
        <v>823</v>
      </c>
      <c r="D70" s="365" t="s">
        <v>793</v>
      </c>
      <c r="E70" s="365"/>
      <c r="F70" s="365"/>
      <c r="G70" s="366"/>
      <c r="H70" s="366"/>
      <c r="I70" s="366"/>
      <c r="K70" s="366"/>
      <c r="L70" s="366"/>
      <c r="M70" s="366"/>
      <c r="N70" s="366"/>
      <c r="O70" s="366"/>
      <c r="P70" s="366"/>
      <c r="Q70" s="366"/>
      <c r="R70" s="366"/>
      <c r="S70" s="366"/>
      <c r="T70" s="366"/>
      <c r="U70" s="366"/>
      <c r="V70" s="366"/>
      <c r="W70" s="366"/>
      <c r="X70" s="366"/>
      <c r="Y70" s="366"/>
      <c r="Z70" s="366"/>
      <c r="AA70" s="366"/>
      <c r="AB70" s="366"/>
      <c r="AC70" s="323"/>
      <c r="AD70" s="323"/>
      <c r="AE70" s="323"/>
      <c r="AF70" s="323"/>
      <c r="AG70" s="323"/>
      <c r="AH70" s="323"/>
      <c r="AI70" s="323"/>
      <c r="AJ70" s="323"/>
      <c r="AK70" s="323"/>
    </row>
    <row r="71" spans="1:37" ht="32.25" customHeight="1" thickBot="1" x14ac:dyDescent="0.25">
      <c r="A71" s="679"/>
      <c r="B71" s="686"/>
      <c r="C71" s="368" t="s">
        <v>824</v>
      </c>
      <c r="D71" s="330" t="s">
        <v>793</v>
      </c>
      <c r="E71" s="330"/>
      <c r="F71" s="330"/>
      <c r="G71" s="335">
        <v>1</v>
      </c>
      <c r="H71" s="328"/>
      <c r="I71" s="328"/>
      <c r="J71" s="328"/>
      <c r="K71" s="328"/>
      <c r="L71" s="328"/>
      <c r="M71" s="335">
        <v>1</v>
      </c>
      <c r="N71" s="328"/>
      <c r="O71" s="328"/>
      <c r="P71" s="328"/>
      <c r="Q71" s="328"/>
      <c r="R71" s="328"/>
      <c r="S71" s="335">
        <v>1</v>
      </c>
      <c r="T71" s="328"/>
      <c r="U71" s="328"/>
      <c r="V71" s="328"/>
      <c r="W71" s="328"/>
      <c r="X71" s="328"/>
      <c r="Y71" s="335">
        <v>1</v>
      </c>
      <c r="Z71" s="328"/>
      <c r="AA71" s="328"/>
      <c r="AB71" s="328"/>
    </row>
    <row r="72" spans="1:37" ht="13.5" thickBot="1" x14ac:dyDescent="0.25">
      <c r="A72" s="678"/>
      <c r="B72" s="688" t="s">
        <v>825</v>
      </c>
      <c r="C72" s="689"/>
      <c r="D72" s="689"/>
      <c r="E72" s="689"/>
      <c r="F72" s="689"/>
      <c r="G72" s="689"/>
      <c r="H72" s="689"/>
      <c r="I72" s="689"/>
      <c r="J72" s="689"/>
      <c r="K72" s="689"/>
      <c r="L72" s="689"/>
      <c r="M72" s="689"/>
      <c r="N72" s="689"/>
      <c r="O72" s="689"/>
      <c r="P72" s="689"/>
      <c r="Q72" s="689"/>
      <c r="R72" s="689"/>
      <c r="S72" s="689"/>
      <c r="T72" s="689"/>
      <c r="U72" s="689"/>
      <c r="V72" s="689"/>
      <c r="W72" s="689"/>
      <c r="X72" s="689"/>
      <c r="Y72" s="689"/>
      <c r="Z72" s="689"/>
      <c r="AA72" s="689"/>
      <c r="AB72" s="690"/>
    </row>
    <row r="73" spans="1:37" ht="30" customHeight="1" x14ac:dyDescent="0.2">
      <c r="A73" s="679"/>
      <c r="B73" s="687"/>
      <c r="C73" s="358" t="s">
        <v>826</v>
      </c>
      <c r="D73" s="64" t="s">
        <v>793</v>
      </c>
      <c r="E73" s="64"/>
      <c r="F73" s="64"/>
      <c r="G73" s="348"/>
      <c r="H73" s="348"/>
      <c r="I73" s="349">
        <v>1</v>
      </c>
      <c r="J73" s="348"/>
      <c r="K73" s="348"/>
      <c r="L73" s="348"/>
      <c r="M73" s="348"/>
      <c r="N73" s="348"/>
      <c r="O73" s="348"/>
      <c r="P73" s="348"/>
      <c r="Q73" s="348"/>
      <c r="R73" s="348"/>
      <c r="S73" s="348"/>
      <c r="T73" s="348"/>
      <c r="U73" s="348"/>
      <c r="V73" s="348"/>
      <c r="W73" s="348"/>
      <c r="X73" s="348"/>
      <c r="Y73" s="348"/>
      <c r="Z73" s="348"/>
      <c r="AA73" s="348"/>
      <c r="AB73" s="348"/>
    </row>
    <row r="74" spans="1:37" s="323" customFormat="1" ht="39.75" customHeight="1" x14ac:dyDescent="0.2">
      <c r="A74" s="679"/>
      <c r="B74" s="686"/>
      <c r="C74" s="369" t="s">
        <v>827</v>
      </c>
      <c r="D74" s="330" t="s">
        <v>793</v>
      </c>
      <c r="E74" s="329"/>
      <c r="F74" s="329"/>
      <c r="G74" s="339"/>
      <c r="H74" s="339"/>
      <c r="I74" s="339"/>
      <c r="J74" s="339"/>
      <c r="K74" s="339"/>
      <c r="L74" s="339"/>
      <c r="M74" s="339"/>
      <c r="N74" s="339"/>
      <c r="O74" s="335">
        <v>1</v>
      </c>
      <c r="P74" s="339"/>
      <c r="Q74" s="339"/>
      <c r="R74" s="339"/>
      <c r="S74" s="339"/>
      <c r="T74" s="339"/>
      <c r="U74" s="339"/>
      <c r="V74" s="339"/>
      <c r="W74" s="339"/>
      <c r="X74" s="339"/>
      <c r="Y74" s="339"/>
      <c r="Z74" s="339"/>
      <c r="AA74" s="339"/>
      <c r="AB74" s="339"/>
    </row>
    <row r="75" spans="1:37" s="323" customFormat="1" ht="39.75" customHeight="1" x14ac:dyDescent="0.2">
      <c r="A75" s="679"/>
      <c r="B75" s="686"/>
      <c r="C75" s="370" t="s">
        <v>828</v>
      </c>
      <c r="D75" s="330" t="s">
        <v>793</v>
      </c>
      <c r="E75" s="329"/>
      <c r="F75" s="329"/>
      <c r="G75" s="339"/>
      <c r="H75" s="339"/>
      <c r="I75" s="339"/>
      <c r="J75" s="339"/>
      <c r="K75" s="339"/>
      <c r="L75" s="339"/>
      <c r="M75" s="339"/>
      <c r="N75" s="339"/>
      <c r="O75" s="339"/>
      <c r="P75" s="339"/>
      <c r="Q75" s="339"/>
      <c r="R75" s="339"/>
      <c r="S75" s="335">
        <v>1</v>
      </c>
      <c r="T75" s="339"/>
      <c r="U75" s="339"/>
      <c r="V75" s="339"/>
      <c r="W75" s="339"/>
      <c r="X75" s="339"/>
      <c r="Y75" s="339"/>
      <c r="Z75" s="339"/>
      <c r="AA75" s="339"/>
      <c r="AB75" s="339"/>
    </row>
    <row r="76" spans="1:37" s="323" customFormat="1" ht="39.75" customHeight="1" x14ac:dyDescent="0.2">
      <c r="A76" s="679"/>
      <c r="B76" s="686"/>
      <c r="C76" s="336" t="s">
        <v>829</v>
      </c>
      <c r="D76" s="330" t="s">
        <v>793</v>
      </c>
      <c r="E76" s="329"/>
      <c r="F76" s="329"/>
      <c r="G76" s="339"/>
      <c r="H76" s="339"/>
      <c r="I76" s="339"/>
      <c r="J76" s="339"/>
      <c r="K76" s="339"/>
      <c r="L76" s="339"/>
      <c r="M76" s="339"/>
      <c r="N76" s="339"/>
      <c r="O76" s="339"/>
      <c r="P76" s="339"/>
      <c r="Q76" s="339"/>
      <c r="R76" s="339"/>
      <c r="S76" s="335">
        <v>1</v>
      </c>
      <c r="T76" s="339"/>
      <c r="U76" s="339"/>
      <c r="V76" s="339"/>
      <c r="W76" s="339"/>
      <c r="X76" s="339"/>
      <c r="Y76" s="339"/>
      <c r="Z76" s="339"/>
      <c r="AA76" s="339"/>
      <c r="AB76" s="339"/>
    </row>
    <row r="77" spans="1:37" ht="30" customHeight="1" x14ac:dyDescent="0.2">
      <c r="A77" s="679"/>
      <c r="B77" s="686"/>
      <c r="C77" s="368" t="s">
        <v>830</v>
      </c>
      <c r="D77" s="330" t="s">
        <v>793</v>
      </c>
      <c r="E77" s="330"/>
      <c r="F77" s="330"/>
      <c r="G77" s="328"/>
      <c r="H77" s="328"/>
      <c r="I77" s="339"/>
      <c r="J77" s="328"/>
      <c r="K77" s="328"/>
      <c r="L77" s="328"/>
      <c r="M77" s="328"/>
      <c r="N77" s="328"/>
      <c r="O77" s="328"/>
      <c r="P77" s="328"/>
      <c r="Q77" s="328"/>
      <c r="R77" s="328"/>
      <c r="S77" s="328"/>
      <c r="T77" s="328"/>
      <c r="U77" s="328"/>
      <c r="V77" s="328"/>
      <c r="W77" s="328"/>
      <c r="X77" s="328"/>
      <c r="Y77" s="328"/>
      <c r="Z77" s="328"/>
      <c r="AA77" s="328"/>
      <c r="AB77" s="328"/>
    </row>
    <row r="78" spans="1:37" ht="44.25" customHeight="1" x14ac:dyDescent="0.2">
      <c r="A78" s="679"/>
      <c r="B78" s="686"/>
      <c r="C78" s="371" t="s">
        <v>831</v>
      </c>
      <c r="D78" s="365" t="s">
        <v>793</v>
      </c>
      <c r="E78" s="365"/>
      <c r="F78" s="365"/>
      <c r="G78" s="366"/>
      <c r="H78" s="366"/>
      <c r="I78" s="366"/>
      <c r="J78" s="366"/>
      <c r="K78" s="366"/>
      <c r="L78" s="366"/>
      <c r="M78" s="366"/>
      <c r="N78" s="366"/>
      <c r="O78" s="366"/>
      <c r="P78" s="366"/>
      <c r="Q78" s="366"/>
      <c r="R78" s="366"/>
      <c r="S78" s="366"/>
      <c r="T78" s="366"/>
      <c r="U78" s="366"/>
      <c r="V78" s="366"/>
      <c r="W78" s="366"/>
      <c r="X78" s="366"/>
      <c r="Y78" s="366"/>
      <c r="Z78" s="366"/>
      <c r="AA78" s="366"/>
      <c r="AB78" s="366"/>
    </row>
    <row r="79" spans="1:37" ht="24.6" customHeight="1" x14ac:dyDescent="0.2">
      <c r="A79" s="679"/>
      <c r="B79" s="686"/>
      <c r="C79" s="372" t="s">
        <v>832</v>
      </c>
      <c r="D79" s="365" t="s">
        <v>833</v>
      </c>
      <c r="E79" s="365"/>
      <c r="F79" s="365"/>
      <c r="G79" s="367"/>
      <c r="H79" s="366"/>
      <c r="I79" s="366"/>
      <c r="J79" s="366"/>
      <c r="K79" s="366"/>
      <c r="L79" s="366"/>
      <c r="M79" s="366"/>
      <c r="N79" s="366"/>
      <c r="O79" s="366"/>
      <c r="P79" s="366"/>
      <c r="Q79" s="366"/>
      <c r="R79" s="366"/>
      <c r="S79" s="366"/>
      <c r="T79" s="366"/>
      <c r="U79" s="366"/>
      <c r="V79" s="366"/>
      <c r="W79" s="366"/>
      <c r="X79" s="366"/>
      <c r="Y79" s="366"/>
      <c r="Z79" s="366"/>
      <c r="AA79" s="366"/>
      <c r="AB79" s="366"/>
    </row>
    <row r="80" spans="1:37" x14ac:dyDescent="0.2">
      <c r="A80" s="680"/>
      <c r="B80" s="373"/>
      <c r="C80" s="374"/>
      <c r="D80" s="330"/>
      <c r="E80" s="328"/>
      <c r="F80" s="330"/>
      <c r="G80" s="328">
        <f t="shared" ref="G80:AA80" si="0">G79+G78+G77+G76+G75+G74+G73+G71+G70+G69+G68+G67+G66+G65+G64+G62+G61+G60+G59+G58+G57+G55+G54+G53+G52+G51+G50+G49+G48+G47+G46+G45+G44+G42+G41+G40+G39+G38+G36+G35+G34+G33+G32+G31+G29+G28+G27+G26+G25+G24+G23+G22+G21+G20+G19+G18+G17+G16+G15+G14+G13+G12+G11</f>
        <v>18</v>
      </c>
      <c r="H80" s="328">
        <f t="shared" si="0"/>
        <v>0</v>
      </c>
      <c r="I80" s="328">
        <f t="shared" si="0"/>
        <v>9</v>
      </c>
      <c r="J80" s="328">
        <f t="shared" si="0"/>
        <v>0</v>
      </c>
      <c r="K80" s="328">
        <f t="shared" si="0"/>
        <v>4</v>
      </c>
      <c r="L80" s="328">
        <f t="shared" si="0"/>
        <v>0</v>
      </c>
      <c r="M80" s="328">
        <f t="shared" si="0"/>
        <v>10</v>
      </c>
      <c r="N80" s="328">
        <f t="shared" si="0"/>
        <v>0</v>
      </c>
      <c r="O80" s="328">
        <f t="shared" si="0"/>
        <v>8</v>
      </c>
      <c r="P80" s="328">
        <f t="shared" si="0"/>
        <v>0</v>
      </c>
      <c r="Q80" s="328">
        <f t="shared" si="0"/>
        <v>3</v>
      </c>
      <c r="R80" s="328">
        <f t="shared" si="0"/>
        <v>0</v>
      </c>
      <c r="S80" s="328">
        <f t="shared" si="0"/>
        <v>12</v>
      </c>
      <c r="T80" s="328">
        <f t="shared" si="0"/>
        <v>0</v>
      </c>
      <c r="U80" s="328">
        <f t="shared" si="0"/>
        <v>7</v>
      </c>
      <c r="V80" s="328">
        <f t="shared" si="0"/>
        <v>0</v>
      </c>
      <c r="W80" s="328">
        <f t="shared" si="0"/>
        <v>2</v>
      </c>
      <c r="X80" s="328">
        <f t="shared" si="0"/>
        <v>0</v>
      </c>
      <c r="Y80" s="328">
        <f t="shared" si="0"/>
        <v>6</v>
      </c>
      <c r="Z80" s="328">
        <f t="shared" si="0"/>
        <v>0</v>
      </c>
      <c r="AA80" s="328">
        <f t="shared" si="0"/>
        <v>5</v>
      </c>
      <c r="AB80" s="328">
        <f>'[4]SST 2020'!$C$82</f>
        <v>0</v>
      </c>
    </row>
    <row r="81" spans="1:28" ht="18" customHeight="1" x14ac:dyDescent="0.2">
      <c r="A81" s="375"/>
      <c r="B81" s="376" t="s">
        <v>834</v>
      </c>
      <c r="C81" s="354"/>
      <c r="D81" s="377" t="e">
        <f>+SUM(#REF!)+SUM(#REF!)+SUM(#REF!)</f>
        <v>#REF!</v>
      </c>
      <c r="E81" s="377"/>
      <c r="F81" s="377"/>
      <c r="G81" s="673"/>
      <c r="H81" s="673"/>
      <c r="I81" s="673"/>
      <c r="J81" s="673"/>
      <c r="K81" s="673"/>
      <c r="L81" s="673"/>
      <c r="M81" s="673"/>
      <c r="N81" s="673"/>
      <c r="O81" s="673"/>
      <c r="P81" s="673"/>
      <c r="Q81" s="673"/>
      <c r="R81" s="673"/>
      <c r="S81" s="673"/>
      <c r="T81" s="673"/>
      <c r="U81" s="673"/>
      <c r="V81" s="673"/>
      <c r="W81" s="673"/>
      <c r="X81" s="673"/>
      <c r="Y81" s="673"/>
      <c r="Z81" s="673"/>
      <c r="AA81" s="673"/>
      <c r="AB81" s="673"/>
    </row>
    <row r="82" spans="1:28" x14ac:dyDescent="0.2">
      <c r="A82" s="325"/>
      <c r="B82" s="325"/>
      <c r="C82" s="378"/>
      <c r="D82" s="379"/>
      <c r="E82" s="379"/>
      <c r="F82" s="379"/>
      <c r="G82" s="370"/>
      <c r="H82" s="370"/>
      <c r="I82" s="370"/>
      <c r="J82" s="370"/>
      <c r="K82" s="370"/>
      <c r="L82" s="370"/>
      <c r="M82" s="370"/>
      <c r="N82" s="370"/>
      <c r="O82" s="325"/>
      <c r="P82" s="325"/>
      <c r="Q82" s="325"/>
      <c r="R82" s="325"/>
      <c r="S82" s="325"/>
      <c r="T82" s="325"/>
      <c r="U82" s="325"/>
      <c r="V82" s="325"/>
      <c r="W82" s="325"/>
      <c r="X82" s="325"/>
      <c r="Y82" s="325"/>
      <c r="Z82" s="325"/>
      <c r="AA82" s="325"/>
      <c r="AB82" s="325"/>
    </row>
    <row r="83" spans="1:28" x14ac:dyDescent="0.2">
      <c r="A83" s="325"/>
      <c r="B83" s="325"/>
      <c r="C83" s="379"/>
      <c r="D83" s="380" t="s">
        <v>835</v>
      </c>
      <c r="E83" s="381"/>
      <c r="F83" s="381"/>
      <c r="G83" s="671">
        <v>43863</v>
      </c>
      <c r="H83" s="672"/>
      <c r="I83" s="671">
        <v>43896</v>
      </c>
      <c r="J83" s="672"/>
      <c r="K83" s="671">
        <v>43928</v>
      </c>
      <c r="L83" s="672"/>
      <c r="M83" s="671">
        <v>43960</v>
      </c>
      <c r="N83" s="672"/>
      <c r="O83" s="671">
        <v>43992</v>
      </c>
      <c r="P83" s="672"/>
      <c r="Q83" s="671">
        <v>44024</v>
      </c>
      <c r="R83" s="672"/>
      <c r="S83" s="671">
        <v>44056</v>
      </c>
      <c r="T83" s="672"/>
      <c r="U83" s="671">
        <v>44088</v>
      </c>
      <c r="V83" s="672"/>
      <c r="W83" s="671">
        <v>44120</v>
      </c>
      <c r="X83" s="672"/>
      <c r="Y83" s="671">
        <v>44152</v>
      </c>
      <c r="Z83" s="672"/>
      <c r="AA83" s="671">
        <v>44184</v>
      </c>
      <c r="AB83" s="672"/>
    </row>
    <row r="84" spans="1:28" ht="53.25" customHeight="1" x14ac:dyDescent="0.2">
      <c r="A84" s="647" t="s">
        <v>836</v>
      </c>
      <c r="B84" s="648"/>
      <c r="C84" s="379"/>
      <c r="D84" s="382">
        <f>+SUM(G84:AB84)</f>
        <v>84</v>
      </c>
      <c r="E84" s="383"/>
      <c r="F84" s="383"/>
      <c r="G84" s="667">
        <f>SUM(G11:G79)</f>
        <v>18</v>
      </c>
      <c r="H84" s="668"/>
      <c r="I84" s="667">
        <f>SUM(I11:I79)</f>
        <v>9</v>
      </c>
      <c r="J84" s="668"/>
      <c r="K84" s="667">
        <f>SUM(K11:K79)</f>
        <v>4</v>
      </c>
      <c r="L84" s="668"/>
      <c r="M84" s="667">
        <f>SUM(M11:M79)</f>
        <v>10</v>
      </c>
      <c r="N84" s="668"/>
      <c r="O84" s="667">
        <f>SUM(O11:O79)</f>
        <v>8</v>
      </c>
      <c r="P84" s="668"/>
      <c r="Q84" s="667">
        <f>SUM(Q11:Q79)</f>
        <v>3</v>
      </c>
      <c r="R84" s="668"/>
      <c r="S84" s="667">
        <f>SUM(S11:S79)</f>
        <v>12</v>
      </c>
      <c r="T84" s="668"/>
      <c r="U84" s="667">
        <f>SUM(U11:U79)</f>
        <v>7</v>
      </c>
      <c r="V84" s="668"/>
      <c r="W84" s="667">
        <f>SUM(W11:W79)</f>
        <v>2</v>
      </c>
      <c r="X84" s="668"/>
      <c r="Y84" s="667">
        <f>SUM(Y11:Y79)</f>
        <v>6</v>
      </c>
      <c r="Z84" s="668"/>
      <c r="AA84" s="667">
        <f>SUM(AA11:AA79)</f>
        <v>5</v>
      </c>
      <c r="AB84" s="668"/>
    </row>
    <row r="85" spans="1:28" ht="29.25" customHeight="1" x14ac:dyDescent="0.2">
      <c r="A85" s="669" t="s">
        <v>837</v>
      </c>
      <c r="B85" s="670"/>
      <c r="C85" s="384"/>
      <c r="D85" s="385">
        <f>+SUM(G85:AB85)</f>
        <v>0</v>
      </c>
      <c r="E85" s="386"/>
      <c r="F85" s="386"/>
      <c r="G85" s="667">
        <f>SUM(H11:H79)</f>
        <v>0</v>
      </c>
      <c r="H85" s="668"/>
      <c r="I85" s="667">
        <f>SUM(J11:J79)</f>
        <v>0</v>
      </c>
      <c r="J85" s="668"/>
      <c r="K85" s="667">
        <f>SUM(L11:L79)</f>
        <v>0</v>
      </c>
      <c r="L85" s="668"/>
      <c r="M85" s="667">
        <f>SUM(N11:N79)</f>
        <v>0</v>
      </c>
      <c r="N85" s="668"/>
      <c r="O85" s="667">
        <f>SUM(P11:P79)</f>
        <v>0</v>
      </c>
      <c r="P85" s="668"/>
      <c r="Q85" s="667">
        <f>SUM(R11:R79)</f>
        <v>0</v>
      </c>
      <c r="R85" s="668"/>
      <c r="S85" s="667">
        <f>SUM(T11:T79)</f>
        <v>0</v>
      </c>
      <c r="T85" s="668"/>
      <c r="U85" s="667">
        <f>SUM(V11:V79)</f>
        <v>0</v>
      </c>
      <c r="V85" s="668"/>
      <c r="W85" s="667">
        <f>SUM(X11:X79)</f>
        <v>0</v>
      </c>
      <c r="X85" s="668"/>
      <c r="Y85" s="667">
        <f>SUM(Z11:Z79)</f>
        <v>0</v>
      </c>
      <c r="Z85" s="668"/>
      <c r="AA85" s="667">
        <f>SUM(AB11:AB79)</f>
        <v>0</v>
      </c>
      <c r="AB85" s="668"/>
    </row>
    <row r="86" spans="1:28" ht="28.5" customHeight="1" x14ac:dyDescent="0.2">
      <c r="A86" s="665" t="s">
        <v>838</v>
      </c>
      <c r="B86" s="666"/>
      <c r="C86" s="387"/>
      <c r="D86" s="388"/>
      <c r="E86" s="389"/>
      <c r="F86" s="389"/>
      <c r="G86" s="663">
        <f>+G85/G84</f>
        <v>0</v>
      </c>
      <c r="H86" s="664"/>
      <c r="I86" s="663">
        <f>+I85/I84</f>
        <v>0</v>
      </c>
      <c r="J86" s="664"/>
      <c r="K86" s="663">
        <f>+K85/K84</f>
        <v>0</v>
      </c>
      <c r="L86" s="664"/>
      <c r="M86" s="663">
        <f>+M85/M84</f>
        <v>0</v>
      </c>
      <c r="N86" s="664"/>
      <c r="O86" s="663">
        <f>+O85/O84</f>
        <v>0</v>
      </c>
      <c r="P86" s="664"/>
      <c r="Q86" s="663">
        <f>+Q85/Q84</f>
        <v>0</v>
      </c>
      <c r="R86" s="664"/>
      <c r="S86" s="663">
        <f>+S85/S84</f>
        <v>0</v>
      </c>
      <c r="T86" s="664"/>
      <c r="U86" s="663">
        <f>+U85/U84</f>
        <v>0</v>
      </c>
      <c r="V86" s="664"/>
      <c r="W86" s="663">
        <f>+W85/W84</f>
        <v>0</v>
      </c>
      <c r="X86" s="664"/>
      <c r="Y86" s="663">
        <f>+Y85/Y84</f>
        <v>0</v>
      </c>
      <c r="Z86" s="664"/>
      <c r="AA86" s="663">
        <f>+AA85/AA84</f>
        <v>0</v>
      </c>
      <c r="AB86" s="664"/>
    </row>
    <row r="87" spans="1:28" ht="33" customHeight="1" x14ac:dyDescent="0.2">
      <c r="A87" s="647" t="s">
        <v>839</v>
      </c>
      <c r="B87" s="648"/>
      <c r="C87" s="389"/>
      <c r="D87" s="390">
        <f>+D85/D84</f>
        <v>0</v>
      </c>
      <c r="E87" s="391"/>
      <c r="F87" s="391"/>
      <c r="G87" s="392"/>
      <c r="H87" s="392"/>
      <c r="I87" s="392"/>
      <c r="J87" s="392"/>
      <c r="K87" s="392"/>
      <c r="L87" s="392"/>
      <c r="M87" s="392"/>
      <c r="N87" s="392"/>
      <c r="O87" s="325"/>
      <c r="P87" s="325"/>
      <c r="Q87" s="325"/>
      <c r="R87" s="325"/>
      <c r="S87" s="325"/>
      <c r="T87" s="325"/>
      <c r="U87" s="325"/>
      <c r="V87" s="325"/>
      <c r="W87" s="325"/>
      <c r="X87" s="325"/>
      <c r="Y87" s="325"/>
      <c r="Z87" s="325"/>
      <c r="AA87" s="325"/>
      <c r="AB87" s="325"/>
    </row>
    <row r="88" spans="1:28" ht="5.25" customHeight="1" x14ac:dyDescent="0.2">
      <c r="C88" s="384"/>
    </row>
    <row r="102" spans="1:28" ht="27" customHeight="1" x14ac:dyDescent="0.2"/>
    <row r="103" spans="1:28" ht="45.75" customHeight="1" x14ac:dyDescent="0.2"/>
    <row r="104" spans="1:28" x14ac:dyDescent="0.2">
      <c r="A104" s="639" t="s">
        <v>840</v>
      </c>
      <c r="B104" s="639"/>
      <c r="C104" s="639"/>
      <c r="D104" s="393"/>
      <c r="E104" s="394"/>
      <c r="F104" s="394"/>
      <c r="G104" s="631"/>
      <c r="H104" s="631"/>
      <c r="I104" s="631"/>
      <c r="J104" s="631"/>
      <c r="K104" s="631"/>
      <c r="L104" s="631"/>
      <c r="M104" s="631"/>
      <c r="N104" s="632"/>
      <c r="O104" s="649" t="s">
        <v>841</v>
      </c>
      <c r="P104" s="650"/>
      <c r="Q104" s="651"/>
      <c r="R104" s="652" t="s">
        <v>37</v>
      </c>
      <c r="S104" s="653"/>
      <c r="T104" s="654"/>
      <c r="U104" s="655"/>
      <c r="V104" s="656"/>
      <c r="W104" s="656"/>
      <c r="X104" s="656"/>
      <c r="Y104" s="656"/>
      <c r="Z104" s="656"/>
      <c r="AA104" s="656"/>
      <c r="AB104" s="656"/>
    </row>
    <row r="105" spans="1:28" ht="29.25" customHeight="1" x14ac:dyDescent="0.2">
      <c r="A105" s="639"/>
      <c r="B105" s="639"/>
      <c r="C105" s="639"/>
      <c r="D105" s="395"/>
      <c r="E105" s="396"/>
      <c r="F105" s="396"/>
      <c r="G105" s="644"/>
      <c r="H105" s="644"/>
      <c r="I105" s="644"/>
      <c r="J105" s="644"/>
      <c r="K105" s="644"/>
      <c r="L105" s="644"/>
      <c r="M105" s="644"/>
      <c r="N105" s="645"/>
      <c r="O105" s="643" t="s">
        <v>421</v>
      </c>
      <c r="P105" s="644"/>
      <c r="Q105" s="645"/>
      <c r="R105" s="646" t="s">
        <v>842</v>
      </c>
      <c r="S105" s="644"/>
      <c r="T105" s="645"/>
      <c r="U105" s="657"/>
      <c r="V105" s="658"/>
      <c r="W105" s="658"/>
      <c r="X105" s="658"/>
      <c r="Y105" s="658"/>
      <c r="Z105" s="658"/>
      <c r="AA105" s="658"/>
      <c r="AB105" s="658"/>
    </row>
    <row r="106" spans="1:28" ht="23.25" customHeight="1" x14ac:dyDescent="0.2">
      <c r="A106" s="661">
        <f>$D$87</f>
        <v>0</v>
      </c>
      <c r="B106" s="661"/>
      <c r="C106" s="662"/>
      <c r="D106" s="393"/>
      <c r="E106" s="394"/>
      <c r="F106" s="394"/>
      <c r="G106" s="631"/>
      <c r="H106" s="631"/>
      <c r="I106" s="631"/>
      <c r="J106" s="631"/>
      <c r="K106" s="631"/>
      <c r="L106" s="631"/>
      <c r="M106" s="631"/>
      <c r="N106" s="632"/>
      <c r="O106" s="633" t="s">
        <v>841</v>
      </c>
      <c r="P106" s="634"/>
      <c r="Q106" s="635"/>
      <c r="R106" s="636" t="s">
        <v>37</v>
      </c>
      <c r="S106" s="637"/>
      <c r="T106" s="638"/>
      <c r="U106" s="657"/>
      <c r="V106" s="658"/>
      <c r="W106" s="658"/>
      <c r="X106" s="658"/>
      <c r="Y106" s="658"/>
      <c r="Z106" s="658"/>
      <c r="AA106" s="658"/>
      <c r="AB106" s="658"/>
    </row>
    <row r="107" spans="1:28" ht="27.75" customHeight="1" x14ac:dyDescent="0.2">
      <c r="A107" s="639" t="s">
        <v>843</v>
      </c>
      <c r="B107" s="639"/>
      <c r="C107" s="640"/>
      <c r="D107" s="397"/>
      <c r="E107" s="398"/>
      <c r="F107" s="398"/>
      <c r="G107" s="641"/>
      <c r="H107" s="641"/>
      <c r="I107" s="641"/>
      <c r="J107" s="641"/>
      <c r="K107" s="641"/>
      <c r="L107" s="641"/>
      <c r="M107" s="641"/>
      <c r="N107" s="642"/>
      <c r="O107" s="643" t="s">
        <v>421</v>
      </c>
      <c r="P107" s="644"/>
      <c r="Q107" s="645"/>
      <c r="R107" s="646" t="s">
        <v>842</v>
      </c>
      <c r="S107" s="644"/>
      <c r="T107" s="645"/>
      <c r="U107" s="659"/>
      <c r="V107" s="660"/>
      <c r="W107" s="660"/>
      <c r="X107" s="660"/>
      <c r="Y107" s="660"/>
      <c r="Z107" s="660"/>
      <c r="AA107" s="660"/>
      <c r="AB107" s="660"/>
    </row>
    <row r="108" spans="1:28" ht="13.5" customHeight="1" x14ac:dyDescent="0.2">
      <c r="C108" s="399"/>
      <c r="D108" s="400"/>
      <c r="E108" s="400"/>
      <c r="F108" s="400"/>
      <c r="G108" s="624"/>
      <c r="H108" s="624"/>
      <c r="I108" s="624"/>
      <c r="J108" s="624"/>
      <c r="K108" s="624"/>
      <c r="L108" s="624"/>
      <c r="M108" s="624"/>
      <c r="N108" s="624"/>
      <c r="O108" s="624"/>
      <c r="P108" s="624"/>
      <c r="Q108" s="624"/>
      <c r="R108" s="624"/>
      <c r="S108" s="624"/>
      <c r="T108" s="624"/>
      <c r="U108" s="624"/>
      <c r="V108" s="624"/>
      <c r="W108" s="624"/>
      <c r="X108" s="625"/>
      <c r="Y108" s="625"/>
      <c r="Z108" s="625"/>
      <c r="AA108" s="625"/>
      <c r="AB108" s="401"/>
    </row>
    <row r="109" spans="1:28" ht="8.25" customHeight="1" x14ac:dyDescent="0.2">
      <c r="A109" s="626" t="s">
        <v>844</v>
      </c>
      <c r="B109" s="626"/>
      <c r="C109" s="626"/>
      <c r="D109" s="626"/>
      <c r="E109" s="626"/>
      <c r="F109" s="626"/>
      <c r="G109" s="626"/>
      <c r="H109" s="626"/>
      <c r="I109" s="626"/>
      <c r="J109" s="626"/>
      <c r="K109" s="626"/>
      <c r="L109" s="626"/>
      <c r="M109" s="626"/>
      <c r="N109" s="626"/>
      <c r="O109" s="626"/>
      <c r="P109" s="626"/>
      <c r="Q109" s="626"/>
      <c r="R109" s="627" t="s">
        <v>845</v>
      </c>
      <c r="S109" s="627"/>
      <c r="T109" s="627"/>
      <c r="U109" s="627"/>
      <c r="V109" s="627"/>
      <c r="W109" s="627"/>
      <c r="X109" s="627"/>
      <c r="Y109" s="627"/>
      <c r="Z109" s="627"/>
      <c r="AA109" s="627"/>
      <c r="AB109" s="627"/>
    </row>
    <row r="110" spans="1:28" ht="9.75" customHeight="1" x14ac:dyDescent="0.2">
      <c r="A110" s="626"/>
      <c r="B110" s="626"/>
      <c r="C110" s="626"/>
      <c r="D110" s="626"/>
      <c r="E110" s="626"/>
      <c r="F110" s="626"/>
      <c r="G110" s="626"/>
      <c r="H110" s="626"/>
      <c r="I110" s="626"/>
      <c r="J110" s="626"/>
      <c r="K110" s="626"/>
      <c r="L110" s="626"/>
      <c r="M110" s="626"/>
      <c r="N110" s="626"/>
      <c r="O110" s="626"/>
      <c r="P110" s="626"/>
      <c r="Q110" s="626"/>
      <c r="R110" s="627"/>
      <c r="S110" s="627"/>
      <c r="T110" s="627"/>
      <c r="U110" s="627"/>
      <c r="V110" s="627"/>
      <c r="W110" s="627"/>
      <c r="X110" s="627"/>
      <c r="Y110" s="627"/>
      <c r="Z110" s="627"/>
      <c r="AA110" s="627"/>
      <c r="AB110" s="627"/>
    </row>
    <row r="111" spans="1:28" ht="12.75" customHeight="1" x14ac:dyDescent="0.2">
      <c r="A111" s="626"/>
      <c r="B111" s="626"/>
      <c r="C111" s="626"/>
      <c r="D111" s="626"/>
      <c r="E111" s="626"/>
      <c r="F111" s="626"/>
      <c r="G111" s="626"/>
      <c r="H111" s="626"/>
      <c r="I111" s="626"/>
      <c r="J111" s="626"/>
      <c r="K111" s="626"/>
      <c r="L111" s="626"/>
      <c r="M111" s="626"/>
      <c r="N111" s="626"/>
      <c r="O111" s="626"/>
      <c r="P111" s="626"/>
      <c r="Q111" s="626"/>
      <c r="R111" s="627"/>
      <c r="S111" s="627"/>
      <c r="T111" s="627"/>
      <c r="U111" s="627"/>
      <c r="V111" s="627"/>
      <c r="W111" s="627"/>
      <c r="X111" s="627"/>
      <c r="Y111" s="627"/>
      <c r="Z111" s="627"/>
      <c r="AA111" s="627"/>
      <c r="AB111" s="627"/>
    </row>
    <row r="112" spans="1:28" ht="13.5" customHeight="1" x14ac:dyDescent="0.2">
      <c r="A112" s="626"/>
      <c r="B112" s="626"/>
      <c r="C112" s="626"/>
      <c r="D112" s="626"/>
      <c r="E112" s="626"/>
      <c r="F112" s="626"/>
      <c r="G112" s="626"/>
      <c r="H112" s="626"/>
      <c r="I112" s="626"/>
      <c r="J112" s="626"/>
      <c r="K112" s="626"/>
      <c r="L112" s="626"/>
      <c r="M112" s="626"/>
      <c r="N112" s="626"/>
      <c r="O112" s="626"/>
      <c r="P112" s="626"/>
      <c r="Q112" s="626"/>
      <c r="R112" s="628" t="s">
        <v>846</v>
      </c>
      <c r="S112" s="628"/>
      <c r="T112" s="628"/>
      <c r="U112" s="628"/>
      <c r="V112" s="628"/>
      <c r="W112" s="628"/>
      <c r="X112" s="628"/>
      <c r="Y112" s="628"/>
      <c r="Z112" s="628"/>
      <c r="AA112" s="628"/>
      <c r="AB112" s="628"/>
    </row>
    <row r="113" spans="1:28" ht="8.25" customHeight="1" x14ac:dyDescent="0.2">
      <c r="A113" s="626"/>
      <c r="B113" s="626"/>
      <c r="C113" s="626"/>
      <c r="D113" s="626"/>
      <c r="E113" s="626"/>
      <c r="F113" s="626"/>
      <c r="G113" s="626"/>
      <c r="H113" s="626"/>
      <c r="I113" s="626"/>
      <c r="J113" s="626"/>
      <c r="K113" s="626"/>
      <c r="L113" s="626"/>
      <c r="M113" s="626"/>
      <c r="N113" s="626"/>
      <c r="O113" s="626"/>
      <c r="P113" s="626"/>
      <c r="Q113" s="626"/>
      <c r="R113" s="628"/>
      <c r="S113" s="628"/>
      <c r="T113" s="628"/>
      <c r="U113" s="628"/>
      <c r="V113" s="628"/>
      <c r="W113" s="628"/>
      <c r="X113" s="628"/>
      <c r="Y113" s="628"/>
      <c r="Z113" s="628"/>
      <c r="AA113" s="628"/>
      <c r="AB113" s="628"/>
    </row>
    <row r="114" spans="1:28" ht="12.75" hidden="1" customHeight="1" x14ac:dyDescent="0.2">
      <c r="A114" s="402"/>
      <c r="B114" s="402"/>
      <c r="C114" s="403"/>
      <c r="D114" s="336"/>
      <c r="E114" s="336"/>
      <c r="F114" s="336"/>
      <c r="G114" s="629"/>
      <c r="H114" s="629"/>
      <c r="I114" s="629"/>
      <c r="J114" s="629"/>
      <c r="K114" s="629"/>
      <c r="L114" s="629"/>
      <c r="M114" s="629"/>
      <c r="N114" s="629"/>
      <c r="O114" s="629"/>
      <c r="P114" s="629"/>
      <c r="Q114" s="629"/>
      <c r="R114" s="628"/>
      <c r="S114" s="628"/>
      <c r="T114" s="628"/>
      <c r="U114" s="628"/>
      <c r="V114" s="628"/>
      <c r="W114" s="628"/>
      <c r="X114" s="628"/>
      <c r="Y114" s="628"/>
      <c r="Z114" s="628"/>
      <c r="AA114" s="628"/>
      <c r="AB114" s="628"/>
    </row>
    <row r="115" spans="1:28" ht="12.75" customHeight="1" x14ac:dyDescent="0.2">
      <c r="A115" s="630" t="s">
        <v>847</v>
      </c>
      <c r="B115" s="630"/>
      <c r="C115" s="630"/>
      <c r="D115" s="630"/>
      <c r="E115" s="630"/>
      <c r="F115" s="630"/>
      <c r="G115" s="630"/>
      <c r="H115" s="630"/>
      <c r="I115" s="630"/>
      <c r="J115" s="630"/>
      <c r="K115" s="630"/>
      <c r="L115" s="630"/>
      <c r="M115" s="630"/>
      <c r="N115" s="630"/>
      <c r="O115" s="630"/>
      <c r="P115" s="630"/>
      <c r="Q115" s="630"/>
      <c r="R115" s="628"/>
      <c r="S115" s="628"/>
      <c r="T115" s="628"/>
      <c r="U115" s="628"/>
      <c r="V115" s="628"/>
      <c r="W115" s="628"/>
      <c r="X115" s="628"/>
      <c r="Y115" s="628"/>
      <c r="Z115" s="628"/>
      <c r="AA115" s="628"/>
      <c r="AB115" s="628"/>
    </row>
    <row r="116" spans="1:28" x14ac:dyDescent="0.2">
      <c r="A116" s="630"/>
      <c r="B116" s="630"/>
      <c r="C116" s="630"/>
      <c r="D116" s="630"/>
      <c r="E116" s="630"/>
      <c r="F116" s="630"/>
      <c r="G116" s="630"/>
      <c r="H116" s="630"/>
      <c r="I116" s="630"/>
      <c r="J116" s="630"/>
      <c r="K116" s="630"/>
      <c r="L116" s="630"/>
      <c r="M116" s="630"/>
      <c r="N116" s="630"/>
      <c r="O116" s="630"/>
      <c r="P116" s="630"/>
      <c r="Q116" s="630"/>
      <c r="R116" s="628"/>
      <c r="S116" s="628"/>
      <c r="T116" s="628"/>
      <c r="U116" s="628"/>
      <c r="V116" s="628"/>
      <c r="W116" s="628"/>
      <c r="X116" s="628"/>
      <c r="Y116" s="628"/>
      <c r="Z116" s="628"/>
      <c r="AA116" s="628"/>
      <c r="AB116" s="628"/>
    </row>
    <row r="117" spans="1:28" x14ac:dyDescent="0.2">
      <c r="C117" s="400"/>
      <c r="D117" s="400"/>
      <c r="E117" s="400"/>
      <c r="F117" s="400"/>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404"/>
    </row>
    <row r="118" spans="1:28" x14ac:dyDescent="0.2">
      <c r="C118" s="400"/>
      <c r="D118" s="400"/>
      <c r="E118" s="400"/>
      <c r="F118" s="400"/>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404"/>
    </row>
    <row r="119" spans="1:28" x14ac:dyDescent="0.2">
      <c r="C119" s="400"/>
    </row>
  </sheetData>
  <protectedRanges>
    <protectedRange password="E5B0" sqref="C57:C58" name="Rango1_2_1"/>
    <protectedRange password="E5B0" sqref="C59:C60" name="Rango1_2_2"/>
    <protectedRange password="E5B0" sqref="C65:C67" name="Rango1_2_3"/>
    <protectedRange password="E5B0" sqref="C53:C54" name="Rango1_2_4"/>
    <protectedRange password="E5B0" sqref="C32:C33" name="Rango1_2_5"/>
    <protectedRange password="E5B0" sqref="C34:C35" name="Rango1_2_6"/>
    <protectedRange password="E5B0" sqref="C74" name="Rango1_2_7"/>
  </protectedRanges>
  <mergeCells count="118">
    <mergeCell ref="A1:AB3"/>
    <mergeCell ref="A4:AB4"/>
    <mergeCell ref="A5:AB5"/>
    <mergeCell ref="A6:A8"/>
    <mergeCell ref="B6:AB6"/>
    <mergeCell ref="B7:B8"/>
    <mergeCell ref="C7:C8"/>
    <mergeCell ref="D7:D8"/>
    <mergeCell ref="E7:F7"/>
    <mergeCell ref="G7:H7"/>
    <mergeCell ref="A11:B11"/>
    <mergeCell ref="A12:A13"/>
    <mergeCell ref="B12:B29"/>
    <mergeCell ref="A15:A29"/>
    <mergeCell ref="B30:AB30"/>
    <mergeCell ref="A31:A42"/>
    <mergeCell ref="C37:AB37"/>
    <mergeCell ref="B38:B42"/>
    <mergeCell ref="U7:V7"/>
    <mergeCell ref="W7:X7"/>
    <mergeCell ref="Y7:Z7"/>
    <mergeCell ref="AA7:AB7"/>
    <mergeCell ref="A9:AB9"/>
    <mergeCell ref="A10:AB10"/>
    <mergeCell ref="I7:J7"/>
    <mergeCell ref="K7:L7"/>
    <mergeCell ref="M7:N7"/>
    <mergeCell ref="O7:P7"/>
    <mergeCell ref="Q7:R7"/>
    <mergeCell ref="S7:T7"/>
    <mergeCell ref="A43:AB43"/>
    <mergeCell ref="A44:A80"/>
    <mergeCell ref="B44:B55"/>
    <mergeCell ref="B56:AB56"/>
    <mergeCell ref="B57:B62"/>
    <mergeCell ref="C63:AB63"/>
    <mergeCell ref="B64:B71"/>
    <mergeCell ref="B72:AB72"/>
    <mergeCell ref="B73:B79"/>
    <mergeCell ref="G81:AB81"/>
    <mergeCell ref="G83:H83"/>
    <mergeCell ref="I83:J83"/>
    <mergeCell ref="K83:L83"/>
    <mergeCell ref="M83:N83"/>
    <mergeCell ref="O83:P83"/>
    <mergeCell ref="Q83:R83"/>
    <mergeCell ref="S83:T83"/>
    <mergeCell ref="U83:V83"/>
    <mergeCell ref="W83:X83"/>
    <mergeCell ref="A85:B85"/>
    <mergeCell ref="G85:H85"/>
    <mergeCell ref="I85:J85"/>
    <mergeCell ref="K85:L85"/>
    <mergeCell ref="M85:N85"/>
    <mergeCell ref="O85:P85"/>
    <mergeCell ref="Y83:Z83"/>
    <mergeCell ref="AA83:AB83"/>
    <mergeCell ref="A84:B84"/>
    <mergeCell ref="G84:H84"/>
    <mergeCell ref="I84:J84"/>
    <mergeCell ref="K84:L84"/>
    <mergeCell ref="M84:N84"/>
    <mergeCell ref="O84:P84"/>
    <mergeCell ref="Q84:R84"/>
    <mergeCell ref="S84:T84"/>
    <mergeCell ref="Q85:R85"/>
    <mergeCell ref="S85:T85"/>
    <mergeCell ref="U85:V85"/>
    <mergeCell ref="W85:X85"/>
    <mergeCell ref="Y85:Z85"/>
    <mergeCell ref="AA85:AB85"/>
    <mergeCell ref="U84:V84"/>
    <mergeCell ref="W84:X84"/>
    <mergeCell ref="Y84:Z84"/>
    <mergeCell ref="AA84:AB84"/>
    <mergeCell ref="U104:AB107"/>
    <mergeCell ref="G105:N105"/>
    <mergeCell ref="O105:Q105"/>
    <mergeCell ref="R105:T105"/>
    <mergeCell ref="A106:C106"/>
    <mergeCell ref="Q86:R86"/>
    <mergeCell ref="S86:T86"/>
    <mergeCell ref="U86:V86"/>
    <mergeCell ref="W86:X86"/>
    <mergeCell ref="Y86:Z86"/>
    <mergeCell ref="AA86:AB86"/>
    <mergeCell ref="A86:B86"/>
    <mergeCell ref="G86:H86"/>
    <mergeCell ref="I86:J86"/>
    <mergeCell ref="K86:L86"/>
    <mergeCell ref="M86:N86"/>
    <mergeCell ref="O86:P86"/>
    <mergeCell ref="G106:N106"/>
    <mergeCell ref="O106:Q106"/>
    <mergeCell ref="R106:T106"/>
    <mergeCell ref="A107:C107"/>
    <mergeCell ref="G107:N107"/>
    <mergeCell ref="O107:Q107"/>
    <mergeCell ref="R107:T107"/>
    <mergeCell ref="A87:B87"/>
    <mergeCell ref="A104:C105"/>
    <mergeCell ref="G104:N104"/>
    <mergeCell ref="O104:Q104"/>
    <mergeCell ref="R104:T104"/>
    <mergeCell ref="G117:Q117"/>
    <mergeCell ref="R117:W117"/>
    <mergeCell ref="X117:AA117"/>
    <mergeCell ref="G118:Q118"/>
    <mergeCell ref="R118:W118"/>
    <mergeCell ref="X118:AA118"/>
    <mergeCell ref="G108:Q108"/>
    <mergeCell ref="R108:W108"/>
    <mergeCell ref="X108:AA108"/>
    <mergeCell ref="A109:Q113"/>
    <mergeCell ref="R109:AB111"/>
    <mergeCell ref="R112:AB116"/>
    <mergeCell ref="G114:Q114"/>
    <mergeCell ref="A115:Q116"/>
  </mergeCells>
  <dataValidations count="1">
    <dataValidation type="list" allowBlank="1" showInputMessage="1" showErrorMessage="1" sqref="O107:Q107 JK107:JM107 TG107:TI107 ADC107:ADE107 AMY107:ANA107 AWU107:AWW107 BGQ107:BGS107 BQM107:BQO107 CAI107:CAK107 CKE107:CKG107 CUA107:CUC107 DDW107:DDY107 DNS107:DNU107 DXO107:DXQ107 EHK107:EHM107 ERG107:ERI107 FBC107:FBE107 FKY107:FLA107 FUU107:FUW107 GEQ107:GES107 GOM107:GOO107 GYI107:GYK107 HIE107:HIG107 HSA107:HSC107 IBW107:IBY107 ILS107:ILU107 IVO107:IVQ107 JFK107:JFM107 JPG107:JPI107 JZC107:JZE107 KIY107:KJA107 KSU107:KSW107 LCQ107:LCS107 LMM107:LMO107 LWI107:LWK107 MGE107:MGG107 MQA107:MQC107 MZW107:MZY107 NJS107:NJU107 NTO107:NTQ107 ODK107:ODM107 ONG107:ONI107 OXC107:OXE107 PGY107:PHA107 PQU107:PQW107 QAQ107:QAS107 QKM107:QKO107 QUI107:QUK107 REE107:REG107 ROA107:ROC107 RXW107:RXY107 SHS107:SHU107 SRO107:SRQ107 TBK107:TBM107 TLG107:TLI107 TVC107:TVE107 UEY107:UFA107 UOU107:UOW107 UYQ107:UYS107 VIM107:VIO107 VSI107:VSK107 WCE107:WCG107 WMA107:WMC107 WVW107:WVY107 O65643:Q65643 JK65643:JM65643 TG65643:TI65643 ADC65643:ADE65643 AMY65643:ANA65643 AWU65643:AWW65643 BGQ65643:BGS65643 BQM65643:BQO65643 CAI65643:CAK65643 CKE65643:CKG65643 CUA65643:CUC65643 DDW65643:DDY65643 DNS65643:DNU65643 DXO65643:DXQ65643 EHK65643:EHM65643 ERG65643:ERI65643 FBC65643:FBE65643 FKY65643:FLA65643 FUU65643:FUW65643 GEQ65643:GES65643 GOM65643:GOO65643 GYI65643:GYK65643 HIE65643:HIG65643 HSA65643:HSC65643 IBW65643:IBY65643 ILS65643:ILU65643 IVO65643:IVQ65643 JFK65643:JFM65643 JPG65643:JPI65643 JZC65643:JZE65643 KIY65643:KJA65643 KSU65643:KSW65643 LCQ65643:LCS65643 LMM65643:LMO65643 LWI65643:LWK65643 MGE65643:MGG65643 MQA65643:MQC65643 MZW65643:MZY65643 NJS65643:NJU65643 NTO65643:NTQ65643 ODK65643:ODM65643 ONG65643:ONI65643 OXC65643:OXE65643 PGY65643:PHA65643 PQU65643:PQW65643 QAQ65643:QAS65643 QKM65643:QKO65643 QUI65643:QUK65643 REE65643:REG65643 ROA65643:ROC65643 RXW65643:RXY65643 SHS65643:SHU65643 SRO65643:SRQ65643 TBK65643:TBM65643 TLG65643:TLI65643 TVC65643:TVE65643 UEY65643:UFA65643 UOU65643:UOW65643 UYQ65643:UYS65643 VIM65643:VIO65643 VSI65643:VSK65643 WCE65643:WCG65643 WMA65643:WMC65643 WVW65643:WVY65643 O131179:Q131179 JK131179:JM131179 TG131179:TI131179 ADC131179:ADE131179 AMY131179:ANA131179 AWU131179:AWW131179 BGQ131179:BGS131179 BQM131179:BQO131179 CAI131179:CAK131179 CKE131179:CKG131179 CUA131179:CUC131179 DDW131179:DDY131179 DNS131179:DNU131179 DXO131179:DXQ131179 EHK131179:EHM131179 ERG131179:ERI131179 FBC131179:FBE131179 FKY131179:FLA131179 FUU131179:FUW131179 GEQ131179:GES131179 GOM131179:GOO131179 GYI131179:GYK131179 HIE131179:HIG131179 HSA131179:HSC131179 IBW131179:IBY131179 ILS131179:ILU131179 IVO131179:IVQ131179 JFK131179:JFM131179 JPG131179:JPI131179 JZC131179:JZE131179 KIY131179:KJA131179 KSU131179:KSW131179 LCQ131179:LCS131179 LMM131179:LMO131179 LWI131179:LWK131179 MGE131179:MGG131179 MQA131179:MQC131179 MZW131179:MZY131179 NJS131179:NJU131179 NTO131179:NTQ131179 ODK131179:ODM131179 ONG131179:ONI131179 OXC131179:OXE131179 PGY131179:PHA131179 PQU131179:PQW131179 QAQ131179:QAS131179 QKM131179:QKO131179 QUI131179:QUK131179 REE131179:REG131179 ROA131179:ROC131179 RXW131179:RXY131179 SHS131179:SHU131179 SRO131179:SRQ131179 TBK131179:TBM131179 TLG131179:TLI131179 TVC131179:TVE131179 UEY131179:UFA131179 UOU131179:UOW131179 UYQ131179:UYS131179 VIM131179:VIO131179 VSI131179:VSK131179 WCE131179:WCG131179 WMA131179:WMC131179 WVW131179:WVY131179 O196715:Q196715 JK196715:JM196715 TG196715:TI196715 ADC196715:ADE196715 AMY196715:ANA196715 AWU196715:AWW196715 BGQ196715:BGS196715 BQM196715:BQO196715 CAI196715:CAK196715 CKE196715:CKG196715 CUA196715:CUC196715 DDW196715:DDY196715 DNS196715:DNU196715 DXO196715:DXQ196715 EHK196715:EHM196715 ERG196715:ERI196715 FBC196715:FBE196715 FKY196715:FLA196715 FUU196715:FUW196715 GEQ196715:GES196715 GOM196715:GOO196715 GYI196715:GYK196715 HIE196715:HIG196715 HSA196715:HSC196715 IBW196715:IBY196715 ILS196715:ILU196715 IVO196715:IVQ196715 JFK196715:JFM196715 JPG196715:JPI196715 JZC196715:JZE196715 KIY196715:KJA196715 KSU196715:KSW196715 LCQ196715:LCS196715 LMM196715:LMO196715 LWI196715:LWK196715 MGE196715:MGG196715 MQA196715:MQC196715 MZW196715:MZY196715 NJS196715:NJU196715 NTO196715:NTQ196715 ODK196715:ODM196715 ONG196715:ONI196715 OXC196715:OXE196715 PGY196715:PHA196715 PQU196715:PQW196715 QAQ196715:QAS196715 QKM196715:QKO196715 QUI196715:QUK196715 REE196715:REG196715 ROA196715:ROC196715 RXW196715:RXY196715 SHS196715:SHU196715 SRO196715:SRQ196715 TBK196715:TBM196715 TLG196715:TLI196715 TVC196715:TVE196715 UEY196715:UFA196715 UOU196715:UOW196715 UYQ196715:UYS196715 VIM196715:VIO196715 VSI196715:VSK196715 WCE196715:WCG196715 WMA196715:WMC196715 WVW196715:WVY196715 O262251:Q262251 JK262251:JM262251 TG262251:TI262251 ADC262251:ADE262251 AMY262251:ANA262251 AWU262251:AWW262251 BGQ262251:BGS262251 BQM262251:BQO262251 CAI262251:CAK262251 CKE262251:CKG262251 CUA262251:CUC262251 DDW262251:DDY262251 DNS262251:DNU262251 DXO262251:DXQ262251 EHK262251:EHM262251 ERG262251:ERI262251 FBC262251:FBE262251 FKY262251:FLA262251 FUU262251:FUW262251 GEQ262251:GES262251 GOM262251:GOO262251 GYI262251:GYK262251 HIE262251:HIG262251 HSA262251:HSC262251 IBW262251:IBY262251 ILS262251:ILU262251 IVO262251:IVQ262251 JFK262251:JFM262251 JPG262251:JPI262251 JZC262251:JZE262251 KIY262251:KJA262251 KSU262251:KSW262251 LCQ262251:LCS262251 LMM262251:LMO262251 LWI262251:LWK262251 MGE262251:MGG262251 MQA262251:MQC262251 MZW262251:MZY262251 NJS262251:NJU262251 NTO262251:NTQ262251 ODK262251:ODM262251 ONG262251:ONI262251 OXC262251:OXE262251 PGY262251:PHA262251 PQU262251:PQW262251 QAQ262251:QAS262251 QKM262251:QKO262251 QUI262251:QUK262251 REE262251:REG262251 ROA262251:ROC262251 RXW262251:RXY262251 SHS262251:SHU262251 SRO262251:SRQ262251 TBK262251:TBM262251 TLG262251:TLI262251 TVC262251:TVE262251 UEY262251:UFA262251 UOU262251:UOW262251 UYQ262251:UYS262251 VIM262251:VIO262251 VSI262251:VSK262251 WCE262251:WCG262251 WMA262251:WMC262251 WVW262251:WVY262251 O327787:Q327787 JK327787:JM327787 TG327787:TI327787 ADC327787:ADE327787 AMY327787:ANA327787 AWU327787:AWW327787 BGQ327787:BGS327787 BQM327787:BQO327787 CAI327787:CAK327787 CKE327787:CKG327787 CUA327787:CUC327787 DDW327787:DDY327787 DNS327787:DNU327787 DXO327787:DXQ327787 EHK327787:EHM327787 ERG327787:ERI327787 FBC327787:FBE327787 FKY327787:FLA327787 FUU327787:FUW327787 GEQ327787:GES327787 GOM327787:GOO327787 GYI327787:GYK327787 HIE327787:HIG327787 HSA327787:HSC327787 IBW327787:IBY327787 ILS327787:ILU327787 IVO327787:IVQ327787 JFK327787:JFM327787 JPG327787:JPI327787 JZC327787:JZE327787 KIY327787:KJA327787 KSU327787:KSW327787 LCQ327787:LCS327787 LMM327787:LMO327787 LWI327787:LWK327787 MGE327787:MGG327787 MQA327787:MQC327787 MZW327787:MZY327787 NJS327787:NJU327787 NTO327787:NTQ327787 ODK327787:ODM327787 ONG327787:ONI327787 OXC327787:OXE327787 PGY327787:PHA327787 PQU327787:PQW327787 QAQ327787:QAS327787 QKM327787:QKO327787 QUI327787:QUK327787 REE327787:REG327787 ROA327787:ROC327787 RXW327787:RXY327787 SHS327787:SHU327787 SRO327787:SRQ327787 TBK327787:TBM327787 TLG327787:TLI327787 TVC327787:TVE327787 UEY327787:UFA327787 UOU327787:UOW327787 UYQ327787:UYS327787 VIM327787:VIO327787 VSI327787:VSK327787 WCE327787:WCG327787 WMA327787:WMC327787 WVW327787:WVY327787 O393323:Q393323 JK393323:JM393323 TG393323:TI393323 ADC393323:ADE393323 AMY393323:ANA393323 AWU393323:AWW393323 BGQ393323:BGS393323 BQM393323:BQO393323 CAI393323:CAK393323 CKE393323:CKG393323 CUA393323:CUC393323 DDW393323:DDY393323 DNS393323:DNU393323 DXO393323:DXQ393323 EHK393323:EHM393323 ERG393323:ERI393323 FBC393323:FBE393323 FKY393323:FLA393323 FUU393323:FUW393323 GEQ393323:GES393323 GOM393323:GOO393323 GYI393323:GYK393323 HIE393323:HIG393323 HSA393323:HSC393323 IBW393323:IBY393323 ILS393323:ILU393323 IVO393323:IVQ393323 JFK393323:JFM393323 JPG393323:JPI393323 JZC393323:JZE393323 KIY393323:KJA393323 KSU393323:KSW393323 LCQ393323:LCS393323 LMM393323:LMO393323 LWI393323:LWK393323 MGE393323:MGG393323 MQA393323:MQC393323 MZW393323:MZY393323 NJS393323:NJU393323 NTO393323:NTQ393323 ODK393323:ODM393323 ONG393323:ONI393323 OXC393323:OXE393323 PGY393323:PHA393323 PQU393323:PQW393323 QAQ393323:QAS393323 QKM393323:QKO393323 QUI393323:QUK393323 REE393323:REG393323 ROA393323:ROC393323 RXW393323:RXY393323 SHS393323:SHU393323 SRO393323:SRQ393323 TBK393323:TBM393323 TLG393323:TLI393323 TVC393323:TVE393323 UEY393323:UFA393323 UOU393323:UOW393323 UYQ393323:UYS393323 VIM393323:VIO393323 VSI393323:VSK393323 WCE393323:WCG393323 WMA393323:WMC393323 WVW393323:WVY393323 O458859:Q458859 JK458859:JM458859 TG458859:TI458859 ADC458859:ADE458859 AMY458859:ANA458859 AWU458859:AWW458859 BGQ458859:BGS458859 BQM458859:BQO458859 CAI458859:CAK458859 CKE458859:CKG458859 CUA458859:CUC458859 DDW458859:DDY458859 DNS458859:DNU458859 DXO458859:DXQ458859 EHK458859:EHM458859 ERG458859:ERI458859 FBC458859:FBE458859 FKY458859:FLA458859 FUU458859:FUW458859 GEQ458859:GES458859 GOM458859:GOO458859 GYI458859:GYK458859 HIE458859:HIG458859 HSA458859:HSC458859 IBW458859:IBY458859 ILS458859:ILU458859 IVO458859:IVQ458859 JFK458859:JFM458859 JPG458859:JPI458859 JZC458859:JZE458859 KIY458859:KJA458859 KSU458859:KSW458859 LCQ458859:LCS458859 LMM458859:LMO458859 LWI458859:LWK458859 MGE458859:MGG458859 MQA458859:MQC458859 MZW458859:MZY458859 NJS458859:NJU458859 NTO458859:NTQ458859 ODK458859:ODM458859 ONG458859:ONI458859 OXC458859:OXE458859 PGY458859:PHA458859 PQU458859:PQW458859 QAQ458859:QAS458859 QKM458859:QKO458859 QUI458859:QUK458859 REE458859:REG458859 ROA458859:ROC458859 RXW458859:RXY458859 SHS458859:SHU458859 SRO458859:SRQ458859 TBK458859:TBM458859 TLG458859:TLI458859 TVC458859:TVE458859 UEY458859:UFA458859 UOU458859:UOW458859 UYQ458859:UYS458859 VIM458859:VIO458859 VSI458859:VSK458859 WCE458859:WCG458859 WMA458859:WMC458859 WVW458859:WVY458859 O524395:Q524395 JK524395:JM524395 TG524395:TI524395 ADC524395:ADE524395 AMY524395:ANA524395 AWU524395:AWW524395 BGQ524395:BGS524395 BQM524395:BQO524395 CAI524395:CAK524395 CKE524395:CKG524395 CUA524395:CUC524395 DDW524395:DDY524395 DNS524395:DNU524395 DXO524395:DXQ524395 EHK524395:EHM524395 ERG524395:ERI524395 FBC524395:FBE524395 FKY524395:FLA524395 FUU524395:FUW524395 GEQ524395:GES524395 GOM524395:GOO524395 GYI524395:GYK524395 HIE524395:HIG524395 HSA524395:HSC524395 IBW524395:IBY524395 ILS524395:ILU524395 IVO524395:IVQ524395 JFK524395:JFM524395 JPG524395:JPI524395 JZC524395:JZE524395 KIY524395:KJA524395 KSU524395:KSW524395 LCQ524395:LCS524395 LMM524395:LMO524395 LWI524395:LWK524395 MGE524395:MGG524395 MQA524395:MQC524395 MZW524395:MZY524395 NJS524395:NJU524395 NTO524395:NTQ524395 ODK524395:ODM524395 ONG524395:ONI524395 OXC524395:OXE524395 PGY524395:PHA524395 PQU524395:PQW524395 QAQ524395:QAS524395 QKM524395:QKO524395 QUI524395:QUK524395 REE524395:REG524395 ROA524395:ROC524395 RXW524395:RXY524395 SHS524395:SHU524395 SRO524395:SRQ524395 TBK524395:TBM524395 TLG524395:TLI524395 TVC524395:TVE524395 UEY524395:UFA524395 UOU524395:UOW524395 UYQ524395:UYS524395 VIM524395:VIO524395 VSI524395:VSK524395 WCE524395:WCG524395 WMA524395:WMC524395 WVW524395:WVY524395 O589931:Q589931 JK589931:JM589931 TG589931:TI589931 ADC589931:ADE589931 AMY589931:ANA589931 AWU589931:AWW589931 BGQ589931:BGS589931 BQM589931:BQO589931 CAI589931:CAK589931 CKE589931:CKG589931 CUA589931:CUC589931 DDW589931:DDY589931 DNS589931:DNU589931 DXO589931:DXQ589931 EHK589931:EHM589931 ERG589931:ERI589931 FBC589931:FBE589931 FKY589931:FLA589931 FUU589931:FUW589931 GEQ589931:GES589931 GOM589931:GOO589931 GYI589931:GYK589931 HIE589931:HIG589931 HSA589931:HSC589931 IBW589931:IBY589931 ILS589931:ILU589931 IVO589931:IVQ589931 JFK589931:JFM589931 JPG589931:JPI589931 JZC589931:JZE589931 KIY589931:KJA589931 KSU589931:KSW589931 LCQ589931:LCS589931 LMM589931:LMO589931 LWI589931:LWK589931 MGE589931:MGG589931 MQA589931:MQC589931 MZW589931:MZY589931 NJS589931:NJU589931 NTO589931:NTQ589931 ODK589931:ODM589931 ONG589931:ONI589931 OXC589931:OXE589931 PGY589931:PHA589931 PQU589931:PQW589931 QAQ589931:QAS589931 QKM589931:QKO589931 QUI589931:QUK589931 REE589931:REG589931 ROA589931:ROC589931 RXW589931:RXY589931 SHS589931:SHU589931 SRO589931:SRQ589931 TBK589931:TBM589931 TLG589931:TLI589931 TVC589931:TVE589931 UEY589931:UFA589931 UOU589931:UOW589931 UYQ589931:UYS589931 VIM589931:VIO589931 VSI589931:VSK589931 WCE589931:WCG589931 WMA589931:WMC589931 WVW589931:WVY589931 O655467:Q655467 JK655467:JM655467 TG655467:TI655467 ADC655467:ADE655467 AMY655467:ANA655467 AWU655467:AWW655467 BGQ655467:BGS655467 BQM655467:BQO655467 CAI655467:CAK655467 CKE655467:CKG655467 CUA655467:CUC655467 DDW655467:DDY655467 DNS655467:DNU655467 DXO655467:DXQ655467 EHK655467:EHM655467 ERG655467:ERI655467 FBC655467:FBE655467 FKY655467:FLA655467 FUU655467:FUW655467 GEQ655467:GES655467 GOM655467:GOO655467 GYI655467:GYK655467 HIE655467:HIG655467 HSA655467:HSC655467 IBW655467:IBY655467 ILS655467:ILU655467 IVO655467:IVQ655467 JFK655467:JFM655467 JPG655467:JPI655467 JZC655467:JZE655467 KIY655467:KJA655467 KSU655467:KSW655467 LCQ655467:LCS655467 LMM655467:LMO655467 LWI655467:LWK655467 MGE655467:MGG655467 MQA655467:MQC655467 MZW655467:MZY655467 NJS655467:NJU655467 NTO655467:NTQ655467 ODK655467:ODM655467 ONG655467:ONI655467 OXC655467:OXE655467 PGY655467:PHA655467 PQU655467:PQW655467 QAQ655467:QAS655467 QKM655467:QKO655467 QUI655467:QUK655467 REE655467:REG655467 ROA655467:ROC655467 RXW655467:RXY655467 SHS655467:SHU655467 SRO655467:SRQ655467 TBK655467:TBM655467 TLG655467:TLI655467 TVC655467:TVE655467 UEY655467:UFA655467 UOU655467:UOW655467 UYQ655467:UYS655467 VIM655467:VIO655467 VSI655467:VSK655467 WCE655467:WCG655467 WMA655467:WMC655467 WVW655467:WVY655467 O721003:Q721003 JK721003:JM721003 TG721003:TI721003 ADC721003:ADE721003 AMY721003:ANA721003 AWU721003:AWW721003 BGQ721003:BGS721003 BQM721003:BQO721003 CAI721003:CAK721003 CKE721003:CKG721003 CUA721003:CUC721003 DDW721003:DDY721003 DNS721003:DNU721003 DXO721003:DXQ721003 EHK721003:EHM721003 ERG721003:ERI721003 FBC721003:FBE721003 FKY721003:FLA721003 FUU721003:FUW721003 GEQ721003:GES721003 GOM721003:GOO721003 GYI721003:GYK721003 HIE721003:HIG721003 HSA721003:HSC721003 IBW721003:IBY721003 ILS721003:ILU721003 IVO721003:IVQ721003 JFK721003:JFM721003 JPG721003:JPI721003 JZC721003:JZE721003 KIY721003:KJA721003 KSU721003:KSW721003 LCQ721003:LCS721003 LMM721003:LMO721003 LWI721003:LWK721003 MGE721003:MGG721003 MQA721003:MQC721003 MZW721003:MZY721003 NJS721003:NJU721003 NTO721003:NTQ721003 ODK721003:ODM721003 ONG721003:ONI721003 OXC721003:OXE721003 PGY721003:PHA721003 PQU721003:PQW721003 QAQ721003:QAS721003 QKM721003:QKO721003 QUI721003:QUK721003 REE721003:REG721003 ROA721003:ROC721003 RXW721003:RXY721003 SHS721003:SHU721003 SRO721003:SRQ721003 TBK721003:TBM721003 TLG721003:TLI721003 TVC721003:TVE721003 UEY721003:UFA721003 UOU721003:UOW721003 UYQ721003:UYS721003 VIM721003:VIO721003 VSI721003:VSK721003 WCE721003:WCG721003 WMA721003:WMC721003 WVW721003:WVY721003 O786539:Q786539 JK786539:JM786539 TG786539:TI786539 ADC786539:ADE786539 AMY786539:ANA786539 AWU786539:AWW786539 BGQ786539:BGS786539 BQM786539:BQO786539 CAI786539:CAK786539 CKE786539:CKG786539 CUA786539:CUC786539 DDW786539:DDY786539 DNS786539:DNU786539 DXO786539:DXQ786539 EHK786539:EHM786539 ERG786539:ERI786539 FBC786539:FBE786539 FKY786539:FLA786539 FUU786539:FUW786539 GEQ786539:GES786539 GOM786539:GOO786539 GYI786539:GYK786539 HIE786539:HIG786539 HSA786539:HSC786539 IBW786539:IBY786539 ILS786539:ILU786539 IVO786539:IVQ786539 JFK786539:JFM786539 JPG786539:JPI786539 JZC786539:JZE786539 KIY786539:KJA786539 KSU786539:KSW786539 LCQ786539:LCS786539 LMM786539:LMO786539 LWI786539:LWK786539 MGE786539:MGG786539 MQA786539:MQC786539 MZW786539:MZY786539 NJS786539:NJU786539 NTO786539:NTQ786539 ODK786539:ODM786539 ONG786539:ONI786539 OXC786539:OXE786539 PGY786539:PHA786539 PQU786539:PQW786539 QAQ786539:QAS786539 QKM786539:QKO786539 QUI786539:QUK786539 REE786539:REG786539 ROA786539:ROC786539 RXW786539:RXY786539 SHS786539:SHU786539 SRO786539:SRQ786539 TBK786539:TBM786539 TLG786539:TLI786539 TVC786539:TVE786539 UEY786539:UFA786539 UOU786539:UOW786539 UYQ786539:UYS786539 VIM786539:VIO786539 VSI786539:VSK786539 WCE786539:WCG786539 WMA786539:WMC786539 WVW786539:WVY786539 O852075:Q852075 JK852075:JM852075 TG852075:TI852075 ADC852075:ADE852075 AMY852075:ANA852075 AWU852075:AWW852075 BGQ852075:BGS852075 BQM852075:BQO852075 CAI852075:CAK852075 CKE852075:CKG852075 CUA852075:CUC852075 DDW852075:DDY852075 DNS852075:DNU852075 DXO852075:DXQ852075 EHK852075:EHM852075 ERG852075:ERI852075 FBC852075:FBE852075 FKY852075:FLA852075 FUU852075:FUW852075 GEQ852075:GES852075 GOM852075:GOO852075 GYI852075:GYK852075 HIE852075:HIG852075 HSA852075:HSC852075 IBW852075:IBY852075 ILS852075:ILU852075 IVO852075:IVQ852075 JFK852075:JFM852075 JPG852075:JPI852075 JZC852075:JZE852075 KIY852075:KJA852075 KSU852075:KSW852075 LCQ852075:LCS852075 LMM852075:LMO852075 LWI852075:LWK852075 MGE852075:MGG852075 MQA852075:MQC852075 MZW852075:MZY852075 NJS852075:NJU852075 NTO852075:NTQ852075 ODK852075:ODM852075 ONG852075:ONI852075 OXC852075:OXE852075 PGY852075:PHA852075 PQU852075:PQW852075 QAQ852075:QAS852075 QKM852075:QKO852075 QUI852075:QUK852075 REE852075:REG852075 ROA852075:ROC852075 RXW852075:RXY852075 SHS852075:SHU852075 SRO852075:SRQ852075 TBK852075:TBM852075 TLG852075:TLI852075 TVC852075:TVE852075 UEY852075:UFA852075 UOU852075:UOW852075 UYQ852075:UYS852075 VIM852075:VIO852075 VSI852075:VSK852075 WCE852075:WCG852075 WMA852075:WMC852075 WVW852075:WVY852075 O917611:Q917611 JK917611:JM917611 TG917611:TI917611 ADC917611:ADE917611 AMY917611:ANA917611 AWU917611:AWW917611 BGQ917611:BGS917611 BQM917611:BQO917611 CAI917611:CAK917611 CKE917611:CKG917611 CUA917611:CUC917611 DDW917611:DDY917611 DNS917611:DNU917611 DXO917611:DXQ917611 EHK917611:EHM917611 ERG917611:ERI917611 FBC917611:FBE917611 FKY917611:FLA917611 FUU917611:FUW917611 GEQ917611:GES917611 GOM917611:GOO917611 GYI917611:GYK917611 HIE917611:HIG917611 HSA917611:HSC917611 IBW917611:IBY917611 ILS917611:ILU917611 IVO917611:IVQ917611 JFK917611:JFM917611 JPG917611:JPI917611 JZC917611:JZE917611 KIY917611:KJA917611 KSU917611:KSW917611 LCQ917611:LCS917611 LMM917611:LMO917611 LWI917611:LWK917611 MGE917611:MGG917611 MQA917611:MQC917611 MZW917611:MZY917611 NJS917611:NJU917611 NTO917611:NTQ917611 ODK917611:ODM917611 ONG917611:ONI917611 OXC917611:OXE917611 PGY917611:PHA917611 PQU917611:PQW917611 QAQ917611:QAS917611 QKM917611:QKO917611 QUI917611:QUK917611 REE917611:REG917611 ROA917611:ROC917611 RXW917611:RXY917611 SHS917611:SHU917611 SRO917611:SRQ917611 TBK917611:TBM917611 TLG917611:TLI917611 TVC917611:TVE917611 UEY917611:UFA917611 UOU917611:UOW917611 UYQ917611:UYS917611 VIM917611:VIO917611 VSI917611:VSK917611 WCE917611:WCG917611 WMA917611:WMC917611 WVW917611:WVY917611 O983147:Q983147 JK983147:JM983147 TG983147:TI983147 ADC983147:ADE983147 AMY983147:ANA983147 AWU983147:AWW983147 BGQ983147:BGS983147 BQM983147:BQO983147 CAI983147:CAK983147 CKE983147:CKG983147 CUA983147:CUC983147 DDW983147:DDY983147 DNS983147:DNU983147 DXO983147:DXQ983147 EHK983147:EHM983147 ERG983147:ERI983147 FBC983147:FBE983147 FKY983147:FLA983147 FUU983147:FUW983147 GEQ983147:GES983147 GOM983147:GOO983147 GYI983147:GYK983147 HIE983147:HIG983147 HSA983147:HSC983147 IBW983147:IBY983147 ILS983147:ILU983147 IVO983147:IVQ983147 JFK983147:JFM983147 JPG983147:JPI983147 JZC983147:JZE983147 KIY983147:KJA983147 KSU983147:KSW983147 LCQ983147:LCS983147 LMM983147:LMO983147 LWI983147:LWK983147 MGE983147:MGG983147 MQA983147:MQC983147 MZW983147:MZY983147 NJS983147:NJU983147 NTO983147:NTQ983147 ODK983147:ODM983147 ONG983147:ONI983147 OXC983147:OXE983147 PGY983147:PHA983147 PQU983147:PQW983147 QAQ983147:QAS983147 QKM983147:QKO983147 QUI983147:QUK983147 REE983147:REG983147 ROA983147:ROC983147 RXW983147:RXY983147 SHS983147:SHU983147 SRO983147:SRQ983147 TBK983147:TBM983147 TLG983147:TLI983147 TVC983147:TVE983147 UEY983147:UFA983147 UOU983147:UOW983147 UYQ983147:UYS983147 VIM983147:VIO983147 VSI983147:VSK983147 WCE983147:WCG983147 WMA983147:WMC983147 WVW983147:WVY983147 O105:Q105 JK105:JM105 TG105:TI105 ADC105:ADE105 AMY105:ANA105 AWU105:AWW105 BGQ105:BGS105 BQM105:BQO105 CAI105:CAK105 CKE105:CKG105 CUA105:CUC105 DDW105:DDY105 DNS105:DNU105 DXO105:DXQ105 EHK105:EHM105 ERG105:ERI105 FBC105:FBE105 FKY105:FLA105 FUU105:FUW105 GEQ105:GES105 GOM105:GOO105 GYI105:GYK105 HIE105:HIG105 HSA105:HSC105 IBW105:IBY105 ILS105:ILU105 IVO105:IVQ105 JFK105:JFM105 JPG105:JPI105 JZC105:JZE105 KIY105:KJA105 KSU105:KSW105 LCQ105:LCS105 LMM105:LMO105 LWI105:LWK105 MGE105:MGG105 MQA105:MQC105 MZW105:MZY105 NJS105:NJU105 NTO105:NTQ105 ODK105:ODM105 ONG105:ONI105 OXC105:OXE105 PGY105:PHA105 PQU105:PQW105 QAQ105:QAS105 QKM105:QKO105 QUI105:QUK105 REE105:REG105 ROA105:ROC105 RXW105:RXY105 SHS105:SHU105 SRO105:SRQ105 TBK105:TBM105 TLG105:TLI105 TVC105:TVE105 UEY105:UFA105 UOU105:UOW105 UYQ105:UYS105 VIM105:VIO105 VSI105:VSK105 WCE105:WCG105 WMA105:WMC105 WVW105:WVY105 O65641:Q65641 JK65641:JM65641 TG65641:TI65641 ADC65641:ADE65641 AMY65641:ANA65641 AWU65641:AWW65641 BGQ65641:BGS65641 BQM65641:BQO65641 CAI65641:CAK65641 CKE65641:CKG65641 CUA65641:CUC65641 DDW65641:DDY65641 DNS65641:DNU65641 DXO65641:DXQ65641 EHK65641:EHM65641 ERG65641:ERI65641 FBC65641:FBE65641 FKY65641:FLA65641 FUU65641:FUW65641 GEQ65641:GES65641 GOM65641:GOO65641 GYI65641:GYK65641 HIE65641:HIG65641 HSA65641:HSC65641 IBW65641:IBY65641 ILS65641:ILU65641 IVO65641:IVQ65641 JFK65641:JFM65641 JPG65641:JPI65641 JZC65641:JZE65641 KIY65641:KJA65641 KSU65641:KSW65641 LCQ65641:LCS65641 LMM65641:LMO65641 LWI65641:LWK65641 MGE65641:MGG65641 MQA65641:MQC65641 MZW65641:MZY65641 NJS65641:NJU65641 NTO65641:NTQ65641 ODK65641:ODM65641 ONG65641:ONI65641 OXC65641:OXE65641 PGY65641:PHA65641 PQU65641:PQW65641 QAQ65641:QAS65641 QKM65641:QKO65641 QUI65641:QUK65641 REE65641:REG65641 ROA65641:ROC65641 RXW65641:RXY65641 SHS65641:SHU65641 SRO65641:SRQ65641 TBK65641:TBM65641 TLG65641:TLI65641 TVC65641:TVE65641 UEY65641:UFA65641 UOU65641:UOW65641 UYQ65641:UYS65641 VIM65641:VIO65641 VSI65641:VSK65641 WCE65641:WCG65641 WMA65641:WMC65641 WVW65641:WVY65641 O131177:Q131177 JK131177:JM131177 TG131177:TI131177 ADC131177:ADE131177 AMY131177:ANA131177 AWU131177:AWW131177 BGQ131177:BGS131177 BQM131177:BQO131177 CAI131177:CAK131177 CKE131177:CKG131177 CUA131177:CUC131177 DDW131177:DDY131177 DNS131177:DNU131177 DXO131177:DXQ131177 EHK131177:EHM131177 ERG131177:ERI131177 FBC131177:FBE131177 FKY131177:FLA131177 FUU131177:FUW131177 GEQ131177:GES131177 GOM131177:GOO131177 GYI131177:GYK131177 HIE131177:HIG131177 HSA131177:HSC131177 IBW131177:IBY131177 ILS131177:ILU131177 IVO131177:IVQ131177 JFK131177:JFM131177 JPG131177:JPI131177 JZC131177:JZE131177 KIY131177:KJA131177 KSU131177:KSW131177 LCQ131177:LCS131177 LMM131177:LMO131177 LWI131177:LWK131177 MGE131177:MGG131177 MQA131177:MQC131177 MZW131177:MZY131177 NJS131177:NJU131177 NTO131177:NTQ131177 ODK131177:ODM131177 ONG131177:ONI131177 OXC131177:OXE131177 PGY131177:PHA131177 PQU131177:PQW131177 QAQ131177:QAS131177 QKM131177:QKO131177 QUI131177:QUK131177 REE131177:REG131177 ROA131177:ROC131177 RXW131177:RXY131177 SHS131177:SHU131177 SRO131177:SRQ131177 TBK131177:TBM131177 TLG131177:TLI131177 TVC131177:TVE131177 UEY131177:UFA131177 UOU131177:UOW131177 UYQ131177:UYS131177 VIM131177:VIO131177 VSI131177:VSK131177 WCE131177:WCG131177 WMA131177:WMC131177 WVW131177:WVY131177 O196713:Q196713 JK196713:JM196713 TG196713:TI196713 ADC196713:ADE196713 AMY196713:ANA196713 AWU196713:AWW196713 BGQ196713:BGS196713 BQM196713:BQO196713 CAI196713:CAK196713 CKE196713:CKG196713 CUA196713:CUC196713 DDW196713:DDY196713 DNS196713:DNU196713 DXO196713:DXQ196713 EHK196713:EHM196713 ERG196713:ERI196713 FBC196713:FBE196713 FKY196713:FLA196713 FUU196713:FUW196713 GEQ196713:GES196713 GOM196713:GOO196713 GYI196713:GYK196713 HIE196713:HIG196713 HSA196713:HSC196713 IBW196713:IBY196713 ILS196713:ILU196713 IVO196713:IVQ196713 JFK196713:JFM196713 JPG196713:JPI196713 JZC196713:JZE196713 KIY196713:KJA196713 KSU196713:KSW196713 LCQ196713:LCS196713 LMM196713:LMO196713 LWI196713:LWK196713 MGE196713:MGG196713 MQA196713:MQC196713 MZW196713:MZY196713 NJS196713:NJU196713 NTO196713:NTQ196713 ODK196713:ODM196713 ONG196713:ONI196713 OXC196713:OXE196713 PGY196713:PHA196713 PQU196713:PQW196713 QAQ196713:QAS196713 QKM196713:QKO196713 QUI196713:QUK196713 REE196713:REG196713 ROA196713:ROC196713 RXW196713:RXY196713 SHS196713:SHU196713 SRO196713:SRQ196713 TBK196713:TBM196713 TLG196713:TLI196713 TVC196713:TVE196713 UEY196713:UFA196713 UOU196713:UOW196713 UYQ196713:UYS196713 VIM196713:VIO196713 VSI196713:VSK196713 WCE196713:WCG196713 WMA196713:WMC196713 WVW196713:WVY196713 O262249:Q262249 JK262249:JM262249 TG262249:TI262249 ADC262249:ADE262249 AMY262249:ANA262249 AWU262249:AWW262249 BGQ262249:BGS262249 BQM262249:BQO262249 CAI262249:CAK262249 CKE262249:CKG262249 CUA262249:CUC262249 DDW262249:DDY262249 DNS262249:DNU262249 DXO262249:DXQ262249 EHK262249:EHM262249 ERG262249:ERI262249 FBC262249:FBE262249 FKY262249:FLA262249 FUU262249:FUW262249 GEQ262249:GES262249 GOM262249:GOO262249 GYI262249:GYK262249 HIE262249:HIG262249 HSA262249:HSC262249 IBW262249:IBY262249 ILS262249:ILU262249 IVO262249:IVQ262249 JFK262249:JFM262249 JPG262249:JPI262249 JZC262249:JZE262249 KIY262249:KJA262249 KSU262249:KSW262249 LCQ262249:LCS262249 LMM262249:LMO262249 LWI262249:LWK262249 MGE262249:MGG262249 MQA262249:MQC262249 MZW262249:MZY262249 NJS262249:NJU262249 NTO262249:NTQ262249 ODK262249:ODM262249 ONG262249:ONI262249 OXC262249:OXE262249 PGY262249:PHA262249 PQU262249:PQW262249 QAQ262249:QAS262249 QKM262249:QKO262249 QUI262249:QUK262249 REE262249:REG262249 ROA262249:ROC262249 RXW262249:RXY262249 SHS262249:SHU262249 SRO262249:SRQ262249 TBK262249:TBM262249 TLG262249:TLI262249 TVC262249:TVE262249 UEY262249:UFA262249 UOU262249:UOW262249 UYQ262249:UYS262249 VIM262249:VIO262249 VSI262249:VSK262249 WCE262249:WCG262249 WMA262249:WMC262249 WVW262249:WVY262249 O327785:Q327785 JK327785:JM327785 TG327785:TI327785 ADC327785:ADE327785 AMY327785:ANA327785 AWU327785:AWW327785 BGQ327785:BGS327785 BQM327785:BQO327785 CAI327785:CAK327785 CKE327785:CKG327785 CUA327785:CUC327785 DDW327785:DDY327785 DNS327785:DNU327785 DXO327785:DXQ327785 EHK327785:EHM327785 ERG327785:ERI327785 FBC327785:FBE327785 FKY327785:FLA327785 FUU327785:FUW327785 GEQ327785:GES327785 GOM327785:GOO327785 GYI327785:GYK327785 HIE327785:HIG327785 HSA327785:HSC327785 IBW327785:IBY327785 ILS327785:ILU327785 IVO327785:IVQ327785 JFK327785:JFM327785 JPG327785:JPI327785 JZC327785:JZE327785 KIY327785:KJA327785 KSU327785:KSW327785 LCQ327785:LCS327785 LMM327785:LMO327785 LWI327785:LWK327785 MGE327785:MGG327785 MQA327785:MQC327785 MZW327785:MZY327785 NJS327785:NJU327785 NTO327785:NTQ327785 ODK327785:ODM327785 ONG327785:ONI327785 OXC327785:OXE327785 PGY327785:PHA327785 PQU327785:PQW327785 QAQ327785:QAS327785 QKM327785:QKO327785 QUI327785:QUK327785 REE327785:REG327785 ROA327785:ROC327785 RXW327785:RXY327785 SHS327785:SHU327785 SRO327785:SRQ327785 TBK327785:TBM327785 TLG327785:TLI327785 TVC327785:TVE327785 UEY327785:UFA327785 UOU327785:UOW327785 UYQ327785:UYS327785 VIM327785:VIO327785 VSI327785:VSK327785 WCE327785:WCG327785 WMA327785:WMC327785 WVW327785:WVY327785 O393321:Q393321 JK393321:JM393321 TG393321:TI393321 ADC393321:ADE393321 AMY393321:ANA393321 AWU393321:AWW393321 BGQ393321:BGS393321 BQM393321:BQO393321 CAI393321:CAK393321 CKE393321:CKG393321 CUA393321:CUC393321 DDW393321:DDY393321 DNS393321:DNU393321 DXO393321:DXQ393321 EHK393321:EHM393321 ERG393321:ERI393321 FBC393321:FBE393321 FKY393321:FLA393321 FUU393321:FUW393321 GEQ393321:GES393321 GOM393321:GOO393321 GYI393321:GYK393321 HIE393321:HIG393321 HSA393321:HSC393321 IBW393321:IBY393321 ILS393321:ILU393321 IVO393321:IVQ393321 JFK393321:JFM393321 JPG393321:JPI393321 JZC393321:JZE393321 KIY393321:KJA393321 KSU393321:KSW393321 LCQ393321:LCS393321 LMM393321:LMO393321 LWI393321:LWK393321 MGE393321:MGG393321 MQA393321:MQC393321 MZW393321:MZY393321 NJS393321:NJU393321 NTO393321:NTQ393321 ODK393321:ODM393321 ONG393321:ONI393321 OXC393321:OXE393321 PGY393321:PHA393321 PQU393321:PQW393321 QAQ393321:QAS393321 QKM393321:QKO393321 QUI393321:QUK393321 REE393321:REG393321 ROA393321:ROC393321 RXW393321:RXY393321 SHS393321:SHU393321 SRO393321:SRQ393321 TBK393321:TBM393321 TLG393321:TLI393321 TVC393321:TVE393321 UEY393321:UFA393321 UOU393321:UOW393321 UYQ393321:UYS393321 VIM393321:VIO393321 VSI393321:VSK393321 WCE393321:WCG393321 WMA393321:WMC393321 WVW393321:WVY393321 O458857:Q458857 JK458857:JM458857 TG458857:TI458857 ADC458857:ADE458857 AMY458857:ANA458857 AWU458857:AWW458857 BGQ458857:BGS458857 BQM458857:BQO458857 CAI458857:CAK458857 CKE458857:CKG458857 CUA458857:CUC458857 DDW458857:DDY458857 DNS458857:DNU458857 DXO458857:DXQ458857 EHK458857:EHM458857 ERG458857:ERI458857 FBC458857:FBE458857 FKY458857:FLA458857 FUU458857:FUW458857 GEQ458857:GES458857 GOM458857:GOO458857 GYI458857:GYK458857 HIE458857:HIG458857 HSA458857:HSC458857 IBW458857:IBY458857 ILS458857:ILU458857 IVO458857:IVQ458857 JFK458857:JFM458857 JPG458857:JPI458857 JZC458857:JZE458857 KIY458857:KJA458857 KSU458857:KSW458857 LCQ458857:LCS458857 LMM458857:LMO458857 LWI458857:LWK458857 MGE458857:MGG458857 MQA458857:MQC458857 MZW458857:MZY458857 NJS458857:NJU458857 NTO458857:NTQ458857 ODK458857:ODM458857 ONG458857:ONI458857 OXC458857:OXE458857 PGY458857:PHA458857 PQU458857:PQW458857 QAQ458857:QAS458857 QKM458857:QKO458857 QUI458857:QUK458857 REE458857:REG458857 ROA458857:ROC458857 RXW458857:RXY458857 SHS458857:SHU458857 SRO458857:SRQ458857 TBK458857:TBM458857 TLG458857:TLI458857 TVC458857:TVE458857 UEY458857:UFA458857 UOU458857:UOW458857 UYQ458857:UYS458857 VIM458857:VIO458857 VSI458857:VSK458857 WCE458857:WCG458857 WMA458857:WMC458857 WVW458857:WVY458857 O524393:Q524393 JK524393:JM524393 TG524393:TI524393 ADC524393:ADE524393 AMY524393:ANA524393 AWU524393:AWW524393 BGQ524393:BGS524393 BQM524393:BQO524393 CAI524393:CAK524393 CKE524393:CKG524393 CUA524393:CUC524393 DDW524393:DDY524393 DNS524393:DNU524393 DXO524393:DXQ524393 EHK524393:EHM524393 ERG524393:ERI524393 FBC524393:FBE524393 FKY524393:FLA524393 FUU524393:FUW524393 GEQ524393:GES524393 GOM524393:GOO524393 GYI524393:GYK524393 HIE524393:HIG524393 HSA524393:HSC524393 IBW524393:IBY524393 ILS524393:ILU524393 IVO524393:IVQ524393 JFK524393:JFM524393 JPG524393:JPI524393 JZC524393:JZE524393 KIY524393:KJA524393 KSU524393:KSW524393 LCQ524393:LCS524393 LMM524393:LMO524393 LWI524393:LWK524393 MGE524393:MGG524393 MQA524393:MQC524393 MZW524393:MZY524393 NJS524393:NJU524393 NTO524393:NTQ524393 ODK524393:ODM524393 ONG524393:ONI524393 OXC524393:OXE524393 PGY524393:PHA524393 PQU524393:PQW524393 QAQ524393:QAS524393 QKM524393:QKO524393 QUI524393:QUK524393 REE524393:REG524393 ROA524393:ROC524393 RXW524393:RXY524393 SHS524393:SHU524393 SRO524393:SRQ524393 TBK524393:TBM524393 TLG524393:TLI524393 TVC524393:TVE524393 UEY524393:UFA524393 UOU524393:UOW524393 UYQ524393:UYS524393 VIM524393:VIO524393 VSI524393:VSK524393 WCE524393:WCG524393 WMA524393:WMC524393 WVW524393:WVY524393 O589929:Q589929 JK589929:JM589929 TG589929:TI589929 ADC589929:ADE589929 AMY589929:ANA589929 AWU589929:AWW589929 BGQ589929:BGS589929 BQM589929:BQO589929 CAI589929:CAK589929 CKE589929:CKG589929 CUA589929:CUC589929 DDW589929:DDY589929 DNS589929:DNU589929 DXO589929:DXQ589929 EHK589929:EHM589929 ERG589929:ERI589929 FBC589929:FBE589929 FKY589929:FLA589929 FUU589929:FUW589929 GEQ589929:GES589929 GOM589929:GOO589929 GYI589929:GYK589929 HIE589929:HIG589929 HSA589929:HSC589929 IBW589929:IBY589929 ILS589929:ILU589929 IVO589929:IVQ589929 JFK589929:JFM589929 JPG589929:JPI589929 JZC589929:JZE589929 KIY589929:KJA589929 KSU589929:KSW589929 LCQ589929:LCS589929 LMM589929:LMO589929 LWI589929:LWK589929 MGE589929:MGG589929 MQA589929:MQC589929 MZW589929:MZY589929 NJS589929:NJU589929 NTO589929:NTQ589929 ODK589929:ODM589929 ONG589929:ONI589929 OXC589929:OXE589929 PGY589929:PHA589929 PQU589929:PQW589929 QAQ589929:QAS589929 QKM589929:QKO589929 QUI589929:QUK589929 REE589929:REG589929 ROA589929:ROC589929 RXW589929:RXY589929 SHS589929:SHU589929 SRO589929:SRQ589929 TBK589929:TBM589929 TLG589929:TLI589929 TVC589929:TVE589929 UEY589929:UFA589929 UOU589929:UOW589929 UYQ589929:UYS589929 VIM589929:VIO589929 VSI589929:VSK589929 WCE589929:WCG589929 WMA589929:WMC589929 WVW589929:WVY589929 O655465:Q655465 JK655465:JM655465 TG655465:TI655465 ADC655465:ADE655465 AMY655465:ANA655465 AWU655465:AWW655465 BGQ655465:BGS655465 BQM655465:BQO655465 CAI655465:CAK655465 CKE655465:CKG655465 CUA655465:CUC655465 DDW655465:DDY655465 DNS655465:DNU655465 DXO655465:DXQ655465 EHK655465:EHM655465 ERG655465:ERI655465 FBC655465:FBE655465 FKY655465:FLA655465 FUU655465:FUW655465 GEQ655465:GES655465 GOM655465:GOO655465 GYI655465:GYK655465 HIE655465:HIG655465 HSA655465:HSC655465 IBW655465:IBY655465 ILS655465:ILU655465 IVO655465:IVQ655465 JFK655465:JFM655465 JPG655465:JPI655465 JZC655465:JZE655465 KIY655465:KJA655465 KSU655465:KSW655465 LCQ655465:LCS655465 LMM655465:LMO655465 LWI655465:LWK655465 MGE655465:MGG655465 MQA655465:MQC655465 MZW655465:MZY655465 NJS655465:NJU655465 NTO655465:NTQ655465 ODK655465:ODM655465 ONG655465:ONI655465 OXC655465:OXE655465 PGY655465:PHA655465 PQU655465:PQW655465 QAQ655465:QAS655465 QKM655465:QKO655465 QUI655465:QUK655465 REE655465:REG655465 ROA655465:ROC655465 RXW655465:RXY655465 SHS655465:SHU655465 SRO655465:SRQ655465 TBK655465:TBM655465 TLG655465:TLI655465 TVC655465:TVE655465 UEY655465:UFA655465 UOU655465:UOW655465 UYQ655465:UYS655465 VIM655465:VIO655465 VSI655465:VSK655465 WCE655465:WCG655465 WMA655465:WMC655465 WVW655465:WVY655465 O721001:Q721001 JK721001:JM721001 TG721001:TI721001 ADC721001:ADE721001 AMY721001:ANA721001 AWU721001:AWW721001 BGQ721001:BGS721001 BQM721001:BQO721001 CAI721001:CAK721001 CKE721001:CKG721001 CUA721001:CUC721001 DDW721001:DDY721001 DNS721001:DNU721001 DXO721001:DXQ721001 EHK721001:EHM721001 ERG721001:ERI721001 FBC721001:FBE721001 FKY721001:FLA721001 FUU721001:FUW721001 GEQ721001:GES721001 GOM721001:GOO721001 GYI721001:GYK721001 HIE721001:HIG721001 HSA721001:HSC721001 IBW721001:IBY721001 ILS721001:ILU721001 IVO721001:IVQ721001 JFK721001:JFM721001 JPG721001:JPI721001 JZC721001:JZE721001 KIY721001:KJA721001 KSU721001:KSW721001 LCQ721001:LCS721001 LMM721001:LMO721001 LWI721001:LWK721001 MGE721001:MGG721001 MQA721001:MQC721001 MZW721001:MZY721001 NJS721001:NJU721001 NTO721001:NTQ721001 ODK721001:ODM721001 ONG721001:ONI721001 OXC721001:OXE721001 PGY721001:PHA721001 PQU721001:PQW721001 QAQ721001:QAS721001 QKM721001:QKO721001 QUI721001:QUK721001 REE721001:REG721001 ROA721001:ROC721001 RXW721001:RXY721001 SHS721001:SHU721001 SRO721001:SRQ721001 TBK721001:TBM721001 TLG721001:TLI721001 TVC721001:TVE721001 UEY721001:UFA721001 UOU721001:UOW721001 UYQ721001:UYS721001 VIM721001:VIO721001 VSI721001:VSK721001 WCE721001:WCG721001 WMA721001:WMC721001 WVW721001:WVY721001 O786537:Q786537 JK786537:JM786537 TG786537:TI786537 ADC786537:ADE786537 AMY786537:ANA786537 AWU786537:AWW786537 BGQ786537:BGS786537 BQM786537:BQO786537 CAI786537:CAK786537 CKE786537:CKG786537 CUA786537:CUC786537 DDW786537:DDY786537 DNS786537:DNU786537 DXO786537:DXQ786537 EHK786537:EHM786537 ERG786537:ERI786537 FBC786537:FBE786537 FKY786537:FLA786537 FUU786537:FUW786537 GEQ786537:GES786537 GOM786537:GOO786537 GYI786537:GYK786537 HIE786537:HIG786537 HSA786537:HSC786537 IBW786537:IBY786537 ILS786537:ILU786537 IVO786537:IVQ786537 JFK786537:JFM786537 JPG786537:JPI786537 JZC786537:JZE786537 KIY786537:KJA786537 KSU786537:KSW786537 LCQ786537:LCS786537 LMM786537:LMO786537 LWI786537:LWK786537 MGE786537:MGG786537 MQA786537:MQC786537 MZW786537:MZY786537 NJS786537:NJU786537 NTO786537:NTQ786537 ODK786537:ODM786537 ONG786537:ONI786537 OXC786537:OXE786537 PGY786537:PHA786537 PQU786537:PQW786537 QAQ786537:QAS786537 QKM786537:QKO786537 QUI786537:QUK786537 REE786537:REG786537 ROA786537:ROC786537 RXW786537:RXY786537 SHS786537:SHU786537 SRO786537:SRQ786537 TBK786537:TBM786537 TLG786537:TLI786537 TVC786537:TVE786537 UEY786537:UFA786537 UOU786537:UOW786537 UYQ786537:UYS786537 VIM786537:VIO786537 VSI786537:VSK786537 WCE786537:WCG786537 WMA786537:WMC786537 WVW786537:WVY786537 O852073:Q852073 JK852073:JM852073 TG852073:TI852073 ADC852073:ADE852073 AMY852073:ANA852073 AWU852073:AWW852073 BGQ852073:BGS852073 BQM852073:BQO852073 CAI852073:CAK852073 CKE852073:CKG852073 CUA852073:CUC852073 DDW852073:DDY852073 DNS852073:DNU852073 DXO852073:DXQ852073 EHK852073:EHM852073 ERG852073:ERI852073 FBC852073:FBE852073 FKY852073:FLA852073 FUU852073:FUW852073 GEQ852073:GES852073 GOM852073:GOO852073 GYI852073:GYK852073 HIE852073:HIG852073 HSA852073:HSC852073 IBW852073:IBY852073 ILS852073:ILU852073 IVO852073:IVQ852073 JFK852073:JFM852073 JPG852073:JPI852073 JZC852073:JZE852073 KIY852073:KJA852073 KSU852073:KSW852073 LCQ852073:LCS852073 LMM852073:LMO852073 LWI852073:LWK852073 MGE852073:MGG852073 MQA852073:MQC852073 MZW852073:MZY852073 NJS852073:NJU852073 NTO852073:NTQ852073 ODK852073:ODM852073 ONG852073:ONI852073 OXC852073:OXE852073 PGY852073:PHA852073 PQU852073:PQW852073 QAQ852073:QAS852073 QKM852073:QKO852073 QUI852073:QUK852073 REE852073:REG852073 ROA852073:ROC852073 RXW852073:RXY852073 SHS852073:SHU852073 SRO852073:SRQ852073 TBK852073:TBM852073 TLG852073:TLI852073 TVC852073:TVE852073 UEY852073:UFA852073 UOU852073:UOW852073 UYQ852073:UYS852073 VIM852073:VIO852073 VSI852073:VSK852073 WCE852073:WCG852073 WMA852073:WMC852073 WVW852073:WVY852073 O917609:Q917609 JK917609:JM917609 TG917609:TI917609 ADC917609:ADE917609 AMY917609:ANA917609 AWU917609:AWW917609 BGQ917609:BGS917609 BQM917609:BQO917609 CAI917609:CAK917609 CKE917609:CKG917609 CUA917609:CUC917609 DDW917609:DDY917609 DNS917609:DNU917609 DXO917609:DXQ917609 EHK917609:EHM917609 ERG917609:ERI917609 FBC917609:FBE917609 FKY917609:FLA917609 FUU917609:FUW917609 GEQ917609:GES917609 GOM917609:GOO917609 GYI917609:GYK917609 HIE917609:HIG917609 HSA917609:HSC917609 IBW917609:IBY917609 ILS917609:ILU917609 IVO917609:IVQ917609 JFK917609:JFM917609 JPG917609:JPI917609 JZC917609:JZE917609 KIY917609:KJA917609 KSU917609:KSW917609 LCQ917609:LCS917609 LMM917609:LMO917609 LWI917609:LWK917609 MGE917609:MGG917609 MQA917609:MQC917609 MZW917609:MZY917609 NJS917609:NJU917609 NTO917609:NTQ917609 ODK917609:ODM917609 ONG917609:ONI917609 OXC917609:OXE917609 PGY917609:PHA917609 PQU917609:PQW917609 QAQ917609:QAS917609 QKM917609:QKO917609 QUI917609:QUK917609 REE917609:REG917609 ROA917609:ROC917609 RXW917609:RXY917609 SHS917609:SHU917609 SRO917609:SRQ917609 TBK917609:TBM917609 TLG917609:TLI917609 TVC917609:TVE917609 UEY917609:UFA917609 UOU917609:UOW917609 UYQ917609:UYS917609 VIM917609:VIO917609 VSI917609:VSK917609 WCE917609:WCG917609 WMA917609:WMC917609 WVW917609:WVY917609 O983145:Q983145 JK983145:JM983145 TG983145:TI983145 ADC983145:ADE983145 AMY983145:ANA983145 AWU983145:AWW983145 BGQ983145:BGS983145 BQM983145:BQO983145 CAI983145:CAK983145 CKE983145:CKG983145 CUA983145:CUC983145 DDW983145:DDY983145 DNS983145:DNU983145 DXO983145:DXQ983145 EHK983145:EHM983145 ERG983145:ERI983145 FBC983145:FBE983145 FKY983145:FLA983145 FUU983145:FUW983145 GEQ983145:GES983145 GOM983145:GOO983145 GYI983145:GYK983145 HIE983145:HIG983145 HSA983145:HSC983145 IBW983145:IBY983145 ILS983145:ILU983145 IVO983145:IVQ983145 JFK983145:JFM983145 JPG983145:JPI983145 JZC983145:JZE983145 KIY983145:KJA983145 KSU983145:KSW983145 LCQ983145:LCS983145 LMM983145:LMO983145 LWI983145:LWK983145 MGE983145:MGG983145 MQA983145:MQC983145 MZW983145:MZY983145 NJS983145:NJU983145 NTO983145:NTQ983145 ODK983145:ODM983145 ONG983145:ONI983145 OXC983145:OXE983145 PGY983145:PHA983145 PQU983145:PQW983145 QAQ983145:QAS983145 QKM983145:QKO983145 QUI983145:QUK983145 REE983145:REG983145 ROA983145:ROC983145 RXW983145:RXY983145 SHS983145:SHU983145 SRO983145:SRQ983145 TBK983145:TBM983145 TLG983145:TLI983145 TVC983145:TVE983145 UEY983145:UFA983145 UOU983145:UOW983145 UYQ983145:UYS983145 VIM983145:VIO983145 VSI983145:VSK983145 WCE983145:WCG983145 WMA983145:WMC983145 WVW983145:WVY983145">
      <formula1>#REF!</formula1>
    </dataValidation>
  </dataValidations>
  <printOptions horizontalCentered="1" verticalCentered="1"/>
  <pageMargins left="7.874015748031496E-2" right="7.874015748031496E-2" top="0" bottom="0.19685039370078741" header="0" footer="0"/>
  <pageSetup scale="47" orientation="landscape" r:id="rId1"/>
  <headerFooter scaleWithDoc="0" alignWithMargins="0"/>
  <rowBreaks count="2" manualBreakCount="2">
    <brk id="60" max="16383" man="1"/>
    <brk id="89" max="16383"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opLeftCell="A5" workbookViewId="0">
      <selection activeCell="D5" sqref="D5:G9"/>
    </sheetView>
  </sheetViews>
  <sheetFormatPr baseColWidth="10" defaultRowHeight="15" x14ac:dyDescent="0.25"/>
  <cols>
    <col min="1" max="1" width="26.28515625" style="262" customWidth="1"/>
    <col min="2" max="2" width="58.85546875" style="262" customWidth="1"/>
    <col min="3" max="5" width="11.42578125" style="262"/>
    <col min="6" max="6" width="13.7109375" style="262" customWidth="1"/>
    <col min="7" max="7" width="19.140625" style="262" customWidth="1"/>
    <col min="8" max="8" width="31.140625" style="262" customWidth="1"/>
    <col min="9" max="10" width="11.42578125" style="262"/>
    <col min="11" max="11" width="12.28515625" style="262" customWidth="1"/>
    <col min="12" max="16384" width="11.42578125" style="262"/>
  </cols>
  <sheetData>
    <row r="1" spans="1:13" s="291" customFormat="1" x14ac:dyDescent="0.25">
      <c r="A1" s="290"/>
      <c r="L1" s="292"/>
      <c r="M1" s="292"/>
    </row>
    <row r="2" spans="1:13" x14ac:dyDescent="0.25">
      <c r="A2" s="290" t="s">
        <v>709</v>
      </c>
      <c r="B2" s="291"/>
      <c r="C2" s="291"/>
      <c r="D2" s="291"/>
      <c r="E2" s="291"/>
      <c r="F2" s="291"/>
      <c r="G2" s="291"/>
      <c r="H2" s="291"/>
      <c r="I2" s="291"/>
      <c r="J2" s="291"/>
      <c r="K2" s="291"/>
    </row>
    <row r="3" spans="1:13" x14ac:dyDescent="0.25">
      <c r="A3" s="290"/>
      <c r="B3" s="291"/>
      <c r="C3" s="291"/>
      <c r="D3" s="291"/>
      <c r="E3" s="291"/>
      <c r="F3" s="291"/>
      <c r="G3" s="291"/>
      <c r="H3" s="291"/>
      <c r="I3" s="291"/>
      <c r="J3" s="291"/>
      <c r="K3" s="291"/>
    </row>
    <row r="4" spans="1:13" ht="15.75" thickBot="1" x14ac:dyDescent="0.3">
      <c r="A4" s="290" t="s">
        <v>389</v>
      </c>
      <c r="B4" s="291"/>
      <c r="C4" s="291"/>
      <c r="D4" s="291"/>
      <c r="E4" s="291"/>
      <c r="F4" s="291"/>
      <c r="G4" s="291"/>
      <c r="H4" s="291"/>
      <c r="I4" s="291"/>
      <c r="J4" s="291"/>
      <c r="K4" s="291"/>
    </row>
    <row r="5" spans="1:13" ht="24" customHeight="1" x14ac:dyDescent="0.25">
      <c r="A5" s="293" t="s">
        <v>390</v>
      </c>
      <c r="B5" s="294" t="s">
        <v>5</v>
      </c>
      <c r="C5" s="291"/>
      <c r="D5" s="731" t="s">
        <v>391</v>
      </c>
      <c r="E5" s="731"/>
      <c r="F5" s="731"/>
      <c r="G5" s="731"/>
      <c r="H5" s="295"/>
      <c r="I5" s="296"/>
      <c r="J5" s="291"/>
      <c r="K5" s="291"/>
    </row>
    <row r="6" spans="1:13" ht="24.75" customHeight="1" x14ac:dyDescent="0.25">
      <c r="A6" s="297" t="s">
        <v>35</v>
      </c>
      <c r="B6" s="298" t="s">
        <v>392</v>
      </c>
      <c r="C6" s="291"/>
      <c r="D6" s="731"/>
      <c r="E6" s="731"/>
      <c r="F6" s="731"/>
      <c r="G6" s="731"/>
      <c r="H6" s="295"/>
      <c r="I6" s="296"/>
      <c r="J6" s="291"/>
      <c r="K6" s="291"/>
    </row>
    <row r="7" spans="1:13" ht="24.75" customHeight="1" x14ac:dyDescent="0.25">
      <c r="A7" s="297" t="s">
        <v>393</v>
      </c>
      <c r="B7" s="299">
        <v>6223474</v>
      </c>
      <c r="C7" s="291"/>
      <c r="D7" s="731"/>
      <c r="E7" s="731"/>
      <c r="F7" s="731"/>
      <c r="G7" s="731"/>
      <c r="H7" s="295"/>
      <c r="I7" s="296"/>
      <c r="J7" s="291"/>
      <c r="K7" s="291"/>
    </row>
    <row r="8" spans="1:13" ht="24" customHeight="1" x14ac:dyDescent="0.25">
      <c r="A8" s="297" t="s">
        <v>394</v>
      </c>
      <c r="B8" s="133" t="s">
        <v>395</v>
      </c>
      <c r="C8" s="291"/>
      <c r="D8" s="731"/>
      <c r="E8" s="731"/>
      <c r="F8" s="731"/>
      <c r="G8" s="731"/>
      <c r="H8" s="295"/>
      <c r="I8" s="296"/>
      <c r="J8" s="291"/>
      <c r="K8" s="291"/>
    </row>
    <row r="9" spans="1:13" ht="270" x14ac:dyDescent="0.25">
      <c r="A9" s="300" t="s">
        <v>396</v>
      </c>
      <c r="B9" s="298" t="s">
        <v>397</v>
      </c>
      <c r="C9" s="291"/>
      <c r="D9" s="731"/>
      <c r="E9" s="731"/>
      <c r="F9" s="731"/>
      <c r="G9" s="731"/>
      <c r="H9" s="295"/>
      <c r="I9" s="296"/>
      <c r="J9" s="291"/>
      <c r="K9" s="291"/>
    </row>
    <row r="10" spans="1:13" x14ac:dyDescent="0.25">
      <c r="A10" s="297" t="s">
        <v>398</v>
      </c>
      <c r="B10" s="298" t="s">
        <v>399</v>
      </c>
      <c r="C10" s="291"/>
      <c r="D10" s="291"/>
      <c r="E10" s="301"/>
      <c r="F10" s="301"/>
      <c r="G10" s="301"/>
      <c r="H10" s="301"/>
      <c r="I10" s="291"/>
      <c r="J10" s="291"/>
      <c r="K10" s="291"/>
    </row>
    <row r="11" spans="1:13" x14ac:dyDescent="0.25">
      <c r="A11" s="297" t="s">
        <v>400</v>
      </c>
      <c r="B11" s="298" t="s">
        <v>710</v>
      </c>
      <c r="C11" s="291"/>
      <c r="D11" s="731" t="s">
        <v>401</v>
      </c>
      <c r="E11" s="731"/>
      <c r="F11" s="731"/>
      <c r="G11" s="731"/>
      <c r="H11" s="302"/>
      <c r="I11" s="296"/>
      <c r="J11" s="291"/>
      <c r="K11" s="291"/>
    </row>
    <row r="12" spans="1:13" x14ac:dyDescent="0.25">
      <c r="A12" s="297" t="s">
        <v>402</v>
      </c>
      <c r="B12" s="303">
        <v>3653500000</v>
      </c>
      <c r="C12" s="304"/>
      <c r="D12" s="731"/>
      <c r="E12" s="731"/>
      <c r="F12" s="731"/>
      <c r="G12" s="731"/>
      <c r="H12" s="302"/>
      <c r="I12" s="296"/>
      <c r="J12" s="291"/>
      <c r="K12" s="291"/>
    </row>
    <row r="13" spans="1:13" ht="30" x14ac:dyDescent="0.25">
      <c r="A13" s="297" t="s">
        <v>403</v>
      </c>
      <c r="B13" s="303">
        <v>245784840</v>
      </c>
      <c r="C13" s="291"/>
      <c r="D13" s="731"/>
      <c r="E13" s="731"/>
      <c r="F13" s="731"/>
      <c r="G13" s="731"/>
      <c r="H13" s="302"/>
      <c r="I13" s="296"/>
      <c r="J13" s="291"/>
      <c r="K13" s="291"/>
    </row>
    <row r="14" spans="1:13" ht="30" x14ac:dyDescent="0.25">
      <c r="A14" s="297" t="s">
        <v>404</v>
      </c>
      <c r="B14" s="303">
        <v>24578484</v>
      </c>
      <c r="C14" s="291"/>
      <c r="D14" s="731"/>
      <c r="E14" s="731"/>
      <c r="F14" s="731"/>
      <c r="G14" s="731"/>
      <c r="H14" s="302"/>
      <c r="I14" s="296"/>
      <c r="J14" s="291"/>
      <c r="K14" s="291"/>
    </row>
    <row r="15" spans="1:13" ht="30.75" thickBot="1" x14ac:dyDescent="0.3">
      <c r="A15" s="305" t="s">
        <v>405</v>
      </c>
      <c r="B15" s="306">
        <v>43831</v>
      </c>
      <c r="C15" s="291"/>
      <c r="D15" s="731"/>
      <c r="E15" s="731"/>
      <c r="F15" s="731"/>
      <c r="G15" s="731"/>
      <c r="H15" s="302"/>
      <c r="I15" s="296"/>
      <c r="J15" s="291"/>
      <c r="K15" s="291"/>
    </row>
    <row r="16" spans="1:13" x14ac:dyDescent="0.25">
      <c r="A16" s="291"/>
      <c r="B16" s="291"/>
      <c r="C16" s="291"/>
      <c r="D16" s="291"/>
      <c r="E16" s="291"/>
      <c r="F16" s="291"/>
      <c r="G16" s="307"/>
      <c r="H16" s="291"/>
      <c r="I16" s="291"/>
      <c r="J16" s="291"/>
      <c r="K16" s="291"/>
    </row>
    <row r="17" spans="1:14" ht="15.75" thickBot="1" x14ac:dyDescent="0.3">
      <c r="A17" s="290" t="s">
        <v>406</v>
      </c>
      <c r="B17" s="291"/>
      <c r="C17" s="291"/>
      <c r="D17" s="291"/>
      <c r="E17" s="291"/>
      <c r="F17" s="291"/>
      <c r="G17" s="307"/>
      <c r="H17" s="307"/>
      <c r="I17" s="291"/>
      <c r="J17" s="291"/>
      <c r="K17" s="291"/>
    </row>
    <row r="18" spans="1:14" ht="75" x14ac:dyDescent="0.25">
      <c r="A18" s="134" t="s">
        <v>407</v>
      </c>
      <c r="B18" s="135" t="s">
        <v>408</v>
      </c>
      <c r="C18" s="135" t="s">
        <v>409</v>
      </c>
      <c r="D18" s="135" t="s">
        <v>410</v>
      </c>
      <c r="E18" s="135" t="s">
        <v>411</v>
      </c>
      <c r="F18" s="135" t="s">
        <v>412</v>
      </c>
      <c r="G18" s="135" t="s">
        <v>413</v>
      </c>
      <c r="H18" s="135" t="s">
        <v>414</v>
      </c>
      <c r="I18" s="135" t="s">
        <v>415</v>
      </c>
      <c r="J18" s="135" t="s">
        <v>416</v>
      </c>
      <c r="K18" s="136" t="s">
        <v>417</v>
      </c>
    </row>
    <row r="19" spans="1:14" ht="36" x14ac:dyDescent="0.25">
      <c r="A19" s="308">
        <v>84111603</v>
      </c>
      <c r="B19" s="309" t="s">
        <v>422</v>
      </c>
      <c r="C19" s="310" t="s">
        <v>423</v>
      </c>
      <c r="D19" s="310">
        <v>10</v>
      </c>
      <c r="E19" s="310" t="s">
        <v>424</v>
      </c>
      <c r="F19" s="311" t="s">
        <v>420</v>
      </c>
      <c r="G19" s="312">
        <v>161000000</v>
      </c>
      <c r="H19" s="312">
        <f>+G19</f>
        <v>161000000</v>
      </c>
      <c r="I19" s="310" t="s">
        <v>421</v>
      </c>
      <c r="J19" s="310" t="s">
        <v>3</v>
      </c>
      <c r="K19" s="313" t="s">
        <v>425</v>
      </c>
    </row>
    <row r="20" spans="1:14" ht="67.5" x14ac:dyDescent="0.25">
      <c r="A20" s="308">
        <v>45111800</v>
      </c>
      <c r="B20" s="309" t="s">
        <v>426</v>
      </c>
      <c r="C20" s="310" t="s">
        <v>423</v>
      </c>
      <c r="D20" s="310">
        <v>10</v>
      </c>
      <c r="E20" s="310" t="s">
        <v>427</v>
      </c>
      <c r="F20" s="311" t="s">
        <v>428</v>
      </c>
      <c r="G20" s="312">
        <v>11500000</v>
      </c>
      <c r="H20" s="312">
        <f>G20</f>
        <v>11500000</v>
      </c>
      <c r="I20" s="310" t="s">
        <v>421</v>
      </c>
      <c r="J20" s="310" t="s">
        <v>3</v>
      </c>
      <c r="K20" s="313" t="s">
        <v>429</v>
      </c>
    </row>
    <row r="21" spans="1:14" ht="36" x14ac:dyDescent="0.25">
      <c r="A21" s="291">
        <v>83111507</v>
      </c>
      <c r="B21" s="308" t="s">
        <v>711</v>
      </c>
      <c r="C21" s="309" t="s">
        <v>430</v>
      </c>
      <c r="D21" s="310">
        <v>9</v>
      </c>
      <c r="E21" s="310" t="s">
        <v>427</v>
      </c>
      <c r="F21" s="310" t="s">
        <v>428</v>
      </c>
      <c r="G21" s="312">
        <v>2000000</v>
      </c>
      <c r="H21" s="312">
        <f t="shared" ref="H21" si="0">G21</f>
        <v>2000000</v>
      </c>
      <c r="I21" s="312" t="s">
        <v>421</v>
      </c>
      <c r="J21" s="310" t="s">
        <v>3</v>
      </c>
      <c r="K21" s="310" t="s">
        <v>425</v>
      </c>
    </row>
    <row r="22" spans="1:14" s="291" customFormat="1" ht="63" customHeight="1" x14ac:dyDescent="0.25">
      <c r="A22" s="314" t="s">
        <v>431</v>
      </c>
      <c r="B22" s="309" t="s">
        <v>432</v>
      </c>
      <c r="C22" s="315" t="s">
        <v>452</v>
      </c>
      <c r="D22" s="310">
        <v>8</v>
      </c>
      <c r="E22" s="310" t="s">
        <v>424</v>
      </c>
      <c r="F22" s="311" t="s">
        <v>433</v>
      </c>
      <c r="G22" s="312">
        <v>12000000</v>
      </c>
      <c r="H22" s="312">
        <v>12000000</v>
      </c>
      <c r="I22" s="310" t="s">
        <v>434</v>
      </c>
      <c r="J22" s="310" t="s">
        <v>3</v>
      </c>
      <c r="K22" s="313" t="s">
        <v>425</v>
      </c>
      <c r="L22" s="292"/>
      <c r="M22" s="292"/>
      <c r="N22" s="292"/>
    </row>
    <row r="23" spans="1:14" ht="108" customHeight="1" x14ac:dyDescent="0.25">
      <c r="A23" s="314" t="s">
        <v>435</v>
      </c>
      <c r="B23" s="316" t="s">
        <v>712</v>
      </c>
      <c r="C23" s="317" t="s">
        <v>452</v>
      </c>
      <c r="D23" s="310">
        <v>8</v>
      </c>
      <c r="E23" s="310" t="s">
        <v>424</v>
      </c>
      <c r="F23" s="311" t="s">
        <v>433</v>
      </c>
      <c r="G23" s="312">
        <v>20000000</v>
      </c>
      <c r="H23" s="312">
        <v>20000000</v>
      </c>
      <c r="I23" s="310" t="s">
        <v>434</v>
      </c>
      <c r="J23" s="310" t="s">
        <v>3</v>
      </c>
      <c r="K23" s="313" t="s">
        <v>425</v>
      </c>
    </row>
    <row r="24" spans="1:14" ht="24" x14ac:dyDescent="0.25">
      <c r="A24" s="308">
        <v>53102710</v>
      </c>
      <c r="B24" s="309" t="s">
        <v>436</v>
      </c>
      <c r="C24" s="310" t="s">
        <v>505</v>
      </c>
      <c r="D24" s="310">
        <v>4</v>
      </c>
      <c r="E24" s="310" t="s">
        <v>438</v>
      </c>
      <c r="F24" s="311" t="s">
        <v>433</v>
      </c>
      <c r="G24" s="312">
        <v>168000000</v>
      </c>
      <c r="H24" s="312">
        <v>168000000</v>
      </c>
      <c r="I24" s="310" t="s">
        <v>421</v>
      </c>
      <c r="J24" s="310" t="s">
        <v>3</v>
      </c>
      <c r="K24" s="313" t="s">
        <v>713</v>
      </c>
    </row>
    <row r="25" spans="1:14" ht="60" x14ac:dyDescent="0.25">
      <c r="A25" s="314">
        <v>78181701</v>
      </c>
      <c r="B25" s="309" t="s">
        <v>714</v>
      </c>
      <c r="C25" s="310" t="s">
        <v>423</v>
      </c>
      <c r="D25" s="310">
        <v>10</v>
      </c>
      <c r="E25" s="310" t="s">
        <v>424</v>
      </c>
      <c r="F25" s="311" t="s">
        <v>439</v>
      </c>
      <c r="G25" s="312">
        <v>144000000</v>
      </c>
      <c r="H25" s="312">
        <f>+G25</f>
        <v>144000000</v>
      </c>
      <c r="I25" s="310" t="s">
        <v>421</v>
      </c>
      <c r="J25" s="310" t="s">
        <v>3</v>
      </c>
      <c r="K25" s="313" t="s">
        <v>425</v>
      </c>
    </row>
    <row r="26" spans="1:14" ht="45" x14ac:dyDescent="0.25">
      <c r="A26" s="308">
        <v>45121516</v>
      </c>
      <c r="B26" s="309" t="s">
        <v>715</v>
      </c>
      <c r="C26" s="310" t="s">
        <v>452</v>
      </c>
      <c r="D26" s="310">
        <v>8</v>
      </c>
      <c r="E26" s="310" t="s">
        <v>427</v>
      </c>
      <c r="F26" s="311" t="s">
        <v>439</v>
      </c>
      <c r="G26" s="312">
        <v>15000000</v>
      </c>
      <c r="H26" s="312">
        <f>+G26</f>
        <v>15000000</v>
      </c>
      <c r="I26" s="310" t="s">
        <v>421</v>
      </c>
      <c r="J26" s="310" t="s">
        <v>3</v>
      </c>
      <c r="K26" s="313" t="s">
        <v>425</v>
      </c>
    </row>
    <row r="27" spans="1:14" ht="56.25" x14ac:dyDescent="0.25">
      <c r="A27" s="314">
        <v>55101519</v>
      </c>
      <c r="B27" s="309" t="s">
        <v>442</v>
      </c>
      <c r="C27" s="310" t="s">
        <v>430</v>
      </c>
      <c r="D27" s="310">
        <v>9</v>
      </c>
      <c r="E27" s="310" t="s">
        <v>427</v>
      </c>
      <c r="F27" s="311" t="s">
        <v>443</v>
      </c>
      <c r="G27" s="312">
        <v>10000000</v>
      </c>
      <c r="H27" s="312">
        <f>+G27</f>
        <v>10000000</v>
      </c>
      <c r="I27" s="310" t="s">
        <v>421</v>
      </c>
      <c r="J27" s="310" t="s">
        <v>3</v>
      </c>
      <c r="K27" s="313" t="s">
        <v>716</v>
      </c>
    </row>
    <row r="28" spans="1:14" ht="48" x14ac:dyDescent="0.25">
      <c r="A28" s="314" t="s">
        <v>444</v>
      </c>
      <c r="B28" s="309" t="s">
        <v>445</v>
      </c>
      <c r="C28" s="310" t="s">
        <v>430</v>
      </c>
      <c r="D28" s="310">
        <v>9</v>
      </c>
      <c r="E28" s="310" t="s">
        <v>427</v>
      </c>
      <c r="F28" s="311" t="s">
        <v>446</v>
      </c>
      <c r="G28" s="312">
        <v>5000000</v>
      </c>
      <c r="H28" s="312">
        <f>+G28</f>
        <v>5000000</v>
      </c>
      <c r="I28" s="310" t="s">
        <v>421</v>
      </c>
      <c r="J28" s="310" t="s">
        <v>3</v>
      </c>
      <c r="K28" s="313" t="s">
        <v>425</v>
      </c>
    </row>
    <row r="29" spans="1:14" ht="24" x14ac:dyDescent="0.25">
      <c r="A29" s="308">
        <v>78102203</v>
      </c>
      <c r="B29" s="309" t="s">
        <v>447</v>
      </c>
      <c r="C29" s="310" t="s">
        <v>423</v>
      </c>
      <c r="D29" s="310">
        <v>10</v>
      </c>
      <c r="E29" s="310" t="s">
        <v>424</v>
      </c>
      <c r="F29" s="311" t="s">
        <v>448</v>
      </c>
      <c r="G29" s="312">
        <v>20000000</v>
      </c>
      <c r="H29" s="312">
        <f>+G29</f>
        <v>20000000</v>
      </c>
      <c r="I29" s="310" t="s">
        <v>421</v>
      </c>
      <c r="J29" s="310" t="s">
        <v>3</v>
      </c>
      <c r="K29" s="313" t="s">
        <v>717</v>
      </c>
    </row>
    <row r="30" spans="1:14" ht="36" x14ac:dyDescent="0.25">
      <c r="A30" s="308">
        <v>72101511</v>
      </c>
      <c r="B30" s="309" t="s">
        <v>449</v>
      </c>
      <c r="C30" s="310" t="s">
        <v>694</v>
      </c>
      <c r="D30" s="310">
        <v>3</v>
      </c>
      <c r="E30" s="310" t="s">
        <v>427</v>
      </c>
      <c r="F30" s="311" t="s">
        <v>450</v>
      </c>
      <c r="G30" s="312">
        <v>12000000</v>
      </c>
      <c r="H30" s="312">
        <v>12000000</v>
      </c>
      <c r="I30" s="310" t="s">
        <v>421</v>
      </c>
      <c r="J30" s="310" t="s">
        <v>3</v>
      </c>
      <c r="K30" s="313" t="s">
        <v>425</v>
      </c>
    </row>
    <row r="31" spans="1:14" ht="45" x14ac:dyDescent="0.25">
      <c r="A31" s="308">
        <v>78181507</v>
      </c>
      <c r="B31" s="309" t="s">
        <v>451</v>
      </c>
      <c r="C31" s="310" t="s">
        <v>452</v>
      </c>
      <c r="D31" s="310">
        <v>8</v>
      </c>
      <c r="E31" s="310" t="s">
        <v>424</v>
      </c>
      <c r="F31" s="311" t="s">
        <v>450</v>
      </c>
      <c r="G31" s="312">
        <v>64500000</v>
      </c>
      <c r="H31" s="312">
        <f>+G31</f>
        <v>64500000</v>
      </c>
      <c r="I31" s="310" t="s">
        <v>421</v>
      </c>
      <c r="J31" s="310" t="s">
        <v>3</v>
      </c>
      <c r="K31" s="313" t="s">
        <v>441</v>
      </c>
    </row>
    <row r="32" spans="1:14" ht="45" x14ac:dyDescent="0.25">
      <c r="A32" s="308">
        <v>78181507</v>
      </c>
      <c r="B32" s="309" t="s">
        <v>453</v>
      </c>
      <c r="C32" s="310" t="s">
        <v>452</v>
      </c>
      <c r="D32" s="310">
        <v>8</v>
      </c>
      <c r="E32" s="310" t="s">
        <v>424</v>
      </c>
      <c r="F32" s="311" t="s">
        <v>450</v>
      </c>
      <c r="G32" s="312">
        <v>58000000</v>
      </c>
      <c r="H32" s="312">
        <f>+G32</f>
        <v>58000000</v>
      </c>
      <c r="I32" s="310" t="s">
        <v>421</v>
      </c>
      <c r="J32" s="310" t="s">
        <v>3</v>
      </c>
      <c r="K32" s="313" t="s">
        <v>441</v>
      </c>
    </row>
    <row r="33" spans="1:11" ht="33.75" x14ac:dyDescent="0.25">
      <c r="A33" s="308">
        <v>72102900</v>
      </c>
      <c r="B33" s="309" t="s">
        <v>454</v>
      </c>
      <c r="C33" s="310" t="s">
        <v>486</v>
      </c>
      <c r="D33" s="310">
        <v>7</v>
      </c>
      <c r="E33" s="310" t="s">
        <v>427</v>
      </c>
      <c r="F33" s="311" t="s">
        <v>450</v>
      </c>
      <c r="G33" s="312">
        <v>32000000</v>
      </c>
      <c r="H33" s="312">
        <f>+G33</f>
        <v>32000000</v>
      </c>
      <c r="I33" s="310" t="s">
        <v>421</v>
      </c>
      <c r="J33" s="310" t="s">
        <v>3</v>
      </c>
      <c r="K33" s="313" t="s">
        <v>425</v>
      </c>
    </row>
    <row r="34" spans="1:11" ht="36" x14ac:dyDescent="0.25">
      <c r="A34" s="308">
        <v>80131502</v>
      </c>
      <c r="B34" s="309" t="s">
        <v>455</v>
      </c>
      <c r="C34" s="310" t="s">
        <v>423</v>
      </c>
      <c r="D34" s="310">
        <v>11</v>
      </c>
      <c r="E34" s="310" t="s">
        <v>718</v>
      </c>
      <c r="F34" s="311" t="s">
        <v>456</v>
      </c>
      <c r="G34" s="312">
        <v>35000000</v>
      </c>
      <c r="H34" s="312">
        <f>+G34</f>
        <v>35000000</v>
      </c>
      <c r="I34" s="310" t="s">
        <v>421</v>
      </c>
      <c r="J34" s="310" t="s">
        <v>3</v>
      </c>
      <c r="K34" s="313" t="s">
        <v>425</v>
      </c>
    </row>
    <row r="35" spans="1:11" ht="36" x14ac:dyDescent="0.25">
      <c r="A35" s="308">
        <v>80131502</v>
      </c>
      <c r="B35" s="309" t="s">
        <v>719</v>
      </c>
      <c r="C35" s="310" t="s">
        <v>423</v>
      </c>
      <c r="D35" s="310">
        <v>11</v>
      </c>
      <c r="E35" s="310" t="s">
        <v>718</v>
      </c>
      <c r="F35" s="311" t="s">
        <v>456</v>
      </c>
      <c r="G35" s="312">
        <v>25000000</v>
      </c>
      <c r="H35" s="312">
        <v>25000000</v>
      </c>
      <c r="I35" s="310" t="s">
        <v>421</v>
      </c>
      <c r="J35" s="310" t="s">
        <v>3</v>
      </c>
      <c r="K35" s="313" t="s">
        <v>425</v>
      </c>
    </row>
    <row r="36" spans="1:11" ht="33.75" x14ac:dyDescent="0.25">
      <c r="A36" s="308">
        <v>80131502</v>
      </c>
      <c r="B36" s="309" t="s">
        <v>457</v>
      </c>
      <c r="C36" s="310" t="s">
        <v>423</v>
      </c>
      <c r="D36" s="310">
        <v>11</v>
      </c>
      <c r="E36" s="310" t="s">
        <v>718</v>
      </c>
      <c r="F36" s="311" t="s">
        <v>456</v>
      </c>
      <c r="G36" s="312">
        <v>80000000</v>
      </c>
      <c r="H36" s="312">
        <v>80000000</v>
      </c>
      <c r="I36" s="310" t="s">
        <v>434</v>
      </c>
      <c r="J36" s="310" t="s">
        <v>3</v>
      </c>
      <c r="K36" s="313" t="s">
        <v>425</v>
      </c>
    </row>
    <row r="37" spans="1:11" ht="67.5" x14ac:dyDescent="0.25">
      <c r="A37" s="308">
        <v>93141808</v>
      </c>
      <c r="B37" s="309" t="s">
        <v>458</v>
      </c>
      <c r="C37" s="310" t="s">
        <v>423</v>
      </c>
      <c r="D37" s="310">
        <v>10</v>
      </c>
      <c r="E37" s="310" t="s">
        <v>424</v>
      </c>
      <c r="F37" s="311" t="s">
        <v>459</v>
      </c>
      <c r="G37" s="312">
        <v>40000000</v>
      </c>
      <c r="H37" s="312">
        <f t="shared" ref="H37:H55" si="1">+G37</f>
        <v>40000000</v>
      </c>
      <c r="I37" s="310" t="s">
        <v>421</v>
      </c>
      <c r="J37" s="310" t="s">
        <v>3</v>
      </c>
      <c r="K37" s="313" t="s">
        <v>720</v>
      </c>
    </row>
    <row r="38" spans="1:11" ht="67.5" x14ac:dyDescent="0.25">
      <c r="A38" s="308">
        <v>93141506</v>
      </c>
      <c r="B38" s="309" t="s">
        <v>460</v>
      </c>
      <c r="C38" s="310" t="s">
        <v>423</v>
      </c>
      <c r="D38" s="310">
        <v>10</v>
      </c>
      <c r="E38" s="310" t="s">
        <v>424</v>
      </c>
      <c r="F38" s="311" t="s">
        <v>459</v>
      </c>
      <c r="G38" s="312">
        <v>40000000</v>
      </c>
      <c r="H38" s="312">
        <f t="shared" si="1"/>
        <v>40000000</v>
      </c>
      <c r="I38" s="310" t="s">
        <v>421</v>
      </c>
      <c r="J38" s="310" t="s">
        <v>3</v>
      </c>
      <c r="K38" s="313" t="s">
        <v>720</v>
      </c>
    </row>
    <row r="39" spans="1:11" ht="36" x14ac:dyDescent="0.25">
      <c r="A39" s="308">
        <v>78181505</v>
      </c>
      <c r="B39" s="309" t="s">
        <v>461</v>
      </c>
      <c r="C39" s="318" t="s">
        <v>505</v>
      </c>
      <c r="D39" s="310">
        <v>7</v>
      </c>
      <c r="E39" s="310" t="s">
        <v>427</v>
      </c>
      <c r="F39" s="311" t="s">
        <v>462</v>
      </c>
      <c r="G39" s="312">
        <v>15000000</v>
      </c>
      <c r="H39" s="312">
        <f t="shared" si="1"/>
        <v>15000000</v>
      </c>
      <c r="I39" s="310" t="s">
        <v>421</v>
      </c>
      <c r="J39" s="310" t="s">
        <v>3</v>
      </c>
      <c r="K39" s="313" t="s">
        <v>425</v>
      </c>
    </row>
    <row r="40" spans="1:11" ht="67.5" x14ac:dyDescent="0.25">
      <c r="A40" s="308">
        <v>84131500</v>
      </c>
      <c r="B40" s="309" t="s">
        <v>463</v>
      </c>
      <c r="C40" s="310" t="s">
        <v>423</v>
      </c>
      <c r="D40" s="310">
        <v>11</v>
      </c>
      <c r="E40" s="310" t="s">
        <v>424</v>
      </c>
      <c r="F40" s="311" t="s">
        <v>464</v>
      </c>
      <c r="G40" s="312">
        <v>30000000</v>
      </c>
      <c r="H40" s="312">
        <f t="shared" si="1"/>
        <v>30000000</v>
      </c>
      <c r="I40" s="310" t="s">
        <v>421</v>
      </c>
      <c r="J40" s="310" t="s">
        <v>3</v>
      </c>
      <c r="K40" s="313" t="s">
        <v>429</v>
      </c>
    </row>
    <row r="41" spans="1:11" ht="36" x14ac:dyDescent="0.25">
      <c r="A41" s="308">
        <v>84131603</v>
      </c>
      <c r="B41" s="309" t="s">
        <v>465</v>
      </c>
      <c r="C41" s="310" t="s">
        <v>423</v>
      </c>
      <c r="D41" s="310">
        <v>10</v>
      </c>
      <c r="E41" s="310" t="s">
        <v>424</v>
      </c>
      <c r="F41" s="311" t="s">
        <v>466</v>
      </c>
      <c r="G41" s="312">
        <v>23000000</v>
      </c>
      <c r="H41" s="312">
        <f t="shared" si="1"/>
        <v>23000000</v>
      </c>
      <c r="I41" s="310" t="s">
        <v>421</v>
      </c>
      <c r="J41" s="310" t="s">
        <v>3</v>
      </c>
      <c r="K41" s="313" t="s">
        <v>425</v>
      </c>
    </row>
    <row r="42" spans="1:11" ht="67.5" x14ac:dyDescent="0.25">
      <c r="A42" s="308">
        <v>84131500</v>
      </c>
      <c r="B42" s="309" t="s">
        <v>467</v>
      </c>
      <c r="C42" s="310" t="s">
        <v>423</v>
      </c>
      <c r="D42" s="310">
        <v>10</v>
      </c>
      <c r="E42" s="310" t="s">
        <v>424</v>
      </c>
      <c r="F42" s="311" t="s">
        <v>466</v>
      </c>
      <c r="G42" s="312">
        <v>27000000</v>
      </c>
      <c r="H42" s="312">
        <f t="shared" si="1"/>
        <v>27000000</v>
      </c>
      <c r="I42" s="310" t="s">
        <v>421</v>
      </c>
      <c r="J42" s="310" t="s">
        <v>3</v>
      </c>
      <c r="K42" s="313" t="s">
        <v>720</v>
      </c>
    </row>
    <row r="43" spans="1:11" ht="84" x14ac:dyDescent="0.25">
      <c r="A43" s="314" t="s">
        <v>468</v>
      </c>
      <c r="B43" s="309" t="s">
        <v>469</v>
      </c>
      <c r="C43" s="310" t="s">
        <v>452</v>
      </c>
      <c r="D43" s="310">
        <v>9</v>
      </c>
      <c r="E43" s="310" t="s">
        <v>419</v>
      </c>
      <c r="F43" s="311" t="s">
        <v>470</v>
      </c>
      <c r="G43" s="312">
        <v>100000000</v>
      </c>
      <c r="H43" s="312">
        <f t="shared" si="1"/>
        <v>100000000</v>
      </c>
      <c r="I43" s="310" t="s">
        <v>421</v>
      </c>
      <c r="J43" s="310" t="s">
        <v>3</v>
      </c>
      <c r="K43" s="313" t="s">
        <v>721</v>
      </c>
    </row>
    <row r="44" spans="1:11" ht="67.5" x14ac:dyDescent="0.25">
      <c r="A44" s="308">
        <v>80111622</v>
      </c>
      <c r="B44" s="309" t="s">
        <v>722</v>
      </c>
      <c r="C44" s="310" t="s">
        <v>423</v>
      </c>
      <c r="D44" s="310">
        <v>10</v>
      </c>
      <c r="E44" s="310" t="s">
        <v>419</v>
      </c>
      <c r="F44" s="311" t="s">
        <v>471</v>
      </c>
      <c r="G44" s="312">
        <v>40000000</v>
      </c>
      <c r="H44" s="312">
        <f t="shared" si="1"/>
        <v>40000000</v>
      </c>
      <c r="I44" s="310" t="s">
        <v>421</v>
      </c>
      <c r="J44" s="310" t="s">
        <v>3</v>
      </c>
      <c r="K44" s="313" t="s">
        <v>723</v>
      </c>
    </row>
    <row r="45" spans="1:11" ht="36" x14ac:dyDescent="0.25">
      <c r="A45" s="308">
        <v>82101802</v>
      </c>
      <c r="B45" s="309" t="s">
        <v>472</v>
      </c>
      <c r="C45" s="310" t="s">
        <v>430</v>
      </c>
      <c r="D45" s="310">
        <v>9</v>
      </c>
      <c r="E45" s="310" t="s">
        <v>438</v>
      </c>
      <c r="F45" s="311" t="s">
        <v>473</v>
      </c>
      <c r="G45" s="312">
        <v>339500000</v>
      </c>
      <c r="H45" s="312">
        <f t="shared" si="1"/>
        <v>339500000</v>
      </c>
      <c r="I45" s="310" t="s">
        <v>421</v>
      </c>
      <c r="J45" s="310" t="s">
        <v>3</v>
      </c>
      <c r="K45" s="313" t="s">
        <v>724</v>
      </c>
    </row>
    <row r="46" spans="1:11" ht="36" x14ac:dyDescent="0.25">
      <c r="A46" s="308">
        <v>82101802</v>
      </c>
      <c r="B46" s="309" t="s">
        <v>474</v>
      </c>
      <c r="C46" s="310" t="s">
        <v>452</v>
      </c>
      <c r="D46" s="310">
        <v>8</v>
      </c>
      <c r="E46" s="310" t="s">
        <v>419</v>
      </c>
      <c r="F46" s="311" t="s">
        <v>473</v>
      </c>
      <c r="G46" s="312">
        <v>38500000</v>
      </c>
      <c r="H46" s="312">
        <f t="shared" si="1"/>
        <v>38500000</v>
      </c>
      <c r="I46" s="310" t="s">
        <v>421</v>
      </c>
      <c r="J46" s="310" t="s">
        <v>3</v>
      </c>
      <c r="K46" s="313" t="s">
        <v>724</v>
      </c>
    </row>
    <row r="47" spans="1:11" ht="36" x14ac:dyDescent="0.25">
      <c r="A47" s="308">
        <v>80111619</v>
      </c>
      <c r="B47" s="309" t="s">
        <v>475</v>
      </c>
      <c r="C47" s="310" t="s">
        <v>452</v>
      </c>
      <c r="D47" s="310">
        <v>8</v>
      </c>
      <c r="E47" s="310" t="s">
        <v>419</v>
      </c>
      <c r="F47" s="311" t="s">
        <v>473</v>
      </c>
      <c r="G47" s="312">
        <v>22000000</v>
      </c>
      <c r="H47" s="312">
        <f t="shared" si="1"/>
        <v>22000000</v>
      </c>
      <c r="I47" s="310" t="s">
        <v>421</v>
      </c>
      <c r="J47" s="310" t="s">
        <v>3</v>
      </c>
      <c r="K47" s="313" t="s">
        <v>724</v>
      </c>
    </row>
    <row r="48" spans="1:11" ht="67.5" x14ac:dyDescent="0.25">
      <c r="A48" s="319" t="s">
        <v>476</v>
      </c>
      <c r="B48" s="309" t="s">
        <v>477</v>
      </c>
      <c r="C48" s="310" t="s">
        <v>440</v>
      </c>
      <c r="D48" s="310">
        <v>6</v>
      </c>
      <c r="E48" s="310" t="s">
        <v>438</v>
      </c>
      <c r="F48" s="311" t="s">
        <v>478</v>
      </c>
      <c r="G48" s="312">
        <v>225000000</v>
      </c>
      <c r="H48" s="312">
        <f t="shared" si="1"/>
        <v>225000000</v>
      </c>
      <c r="I48" s="310" t="s">
        <v>421</v>
      </c>
      <c r="J48" s="310" t="s">
        <v>3</v>
      </c>
      <c r="K48" s="313" t="s">
        <v>479</v>
      </c>
    </row>
    <row r="49" spans="1:11" ht="67.5" x14ac:dyDescent="0.25">
      <c r="A49" s="308">
        <v>81102201</v>
      </c>
      <c r="B49" s="309" t="s">
        <v>480</v>
      </c>
      <c r="C49" s="310" t="s">
        <v>440</v>
      </c>
      <c r="D49" s="310">
        <v>6</v>
      </c>
      <c r="E49" s="310" t="s">
        <v>481</v>
      </c>
      <c r="F49" s="311" t="s">
        <v>478</v>
      </c>
      <c r="G49" s="312">
        <v>40000000</v>
      </c>
      <c r="H49" s="312">
        <f t="shared" si="1"/>
        <v>40000000</v>
      </c>
      <c r="I49" s="310" t="s">
        <v>421</v>
      </c>
      <c r="J49" s="310" t="s">
        <v>3</v>
      </c>
      <c r="K49" s="313" t="s">
        <v>479</v>
      </c>
    </row>
    <row r="50" spans="1:11" ht="67.5" x14ac:dyDescent="0.25">
      <c r="A50" s="319" t="s">
        <v>476</v>
      </c>
      <c r="B50" s="309" t="s">
        <v>482</v>
      </c>
      <c r="C50" s="310" t="s">
        <v>452</v>
      </c>
      <c r="D50" s="310">
        <v>8</v>
      </c>
      <c r="E50" s="310" t="s">
        <v>438</v>
      </c>
      <c r="F50" s="311" t="s">
        <v>478</v>
      </c>
      <c r="G50" s="312">
        <v>225000000</v>
      </c>
      <c r="H50" s="312">
        <f t="shared" si="1"/>
        <v>225000000</v>
      </c>
      <c r="I50" s="310" t="s">
        <v>421</v>
      </c>
      <c r="J50" s="310" t="s">
        <v>3</v>
      </c>
      <c r="K50" s="313" t="s">
        <v>479</v>
      </c>
    </row>
    <row r="51" spans="1:11" ht="67.5" x14ac:dyDescent="0.25">
      <c r="A51" s="308">
        <v>80111604</v>
      </c>
      <c r="B51" s="309" t="s">
        <v>483</v>
      </c>
      <c r="C51" s="310" t="s">
        <v>423</v>
      </c>
      <c r="D51" s="310">
        <v>11</v>
      </c>
      <c r="E51" s="310" t="s">
        <v>419</v>
      </c>
      <c r="F51" s="311" t="s">
        <v>478</v>
      </c>
      <c r="G51" s="312">
        <v>110000000</v>
      </c>
      <c r="H51" s="312">
        <f t="shared" si="1"/>
        <v>110000000</v>
      </c>
      <c r="I51" s="310" t="s">
        <v>421</v>
      </c>
      <c r="J51" s="310" t="s">
        <v>3</v>
      </c>
      <c r="K51" s="313" t="s">
        <v>479</v>
      </c>
    </row>
    <row r="52" spans="1:11" ht="72" x14ac:dyDescent="0.25">
      <c r="A52" s="314" t="s">
        <v>484</v>
      </c>
      <c r="B52" s="309" t="s">
        <v>485</v>
      </c>
      <c r="C52" s="310" t="s">
        <v>486</v>
      </c>
      <c r="D52" s="310">
        <v>11</v>
      </c>
      <c r="E52" s="310" t="s">
        <v>424</v>
      </c>
      <c r="F52" s="311" t="s">
        <v>478</v>
      </c>
      <c r="G52" s="312">
        <v>50000000</v>
      </c>
      <c r="H52" s="312">
        <f t="shared" si="1"/>
        <v>50000000</v>
      </c>
      <c r="I52" s="310" t="s">
        <v>421</v>
      </c>
      <c r="J52" s="310" t="s">
        <v>3</v>
      </c>
      <c r="K52" s="313" t="s">
        <v>479</v>
      </c>
    </row>
    <row r="53" spans="1:11" ht="67.5" x14ac:dyDescent="0.25">
      <c r="A53" s="308">
        <v>93142103</v>
      </c>
      <c r="B53" s="309" t="s">
        <v>725</v>
      </c>
      <c r="C53" s="310" t="s">
        <v>430</v>
      </c>
      <c r="D53" s="310">
        <v>9</v>
      </c>
      <c r="E53" s="310" t="s">
        <v>487</v>
      </c>
      <c r="F53" s="311" t="s">
        <v>488</v>
      </c>
      <c r="G53" s="312">
        <v>300000000</v>
      </c>
      <c r="H53" s="312">
        <f t="shared" si="1"/>
        <v>300000000</v>
      </c>
      <c r="I53" s="310" t="s">
        <v>421</v>
      </c>
      <c r="J53" s="310" t="s">
        <v>3</v>
      </c>
      <c r="K53" s="313" t="s">
        <v>489</v>
      </c>
    </row>
    <row r="54" spans="1:11" ht="67.5" x14ac:dyDescent="0.25">
      <c r="A54" s="308">
        <v>80101500</v>
      </c>
      <c r="B54" s="309" t="s">
        <v>491</v>
      </c>
      <c r="C54" s="310" t="s">
        <v>430</v>
      </c>
      <c r="D54" s="310">
        <v>9</v>
      </c>
      <c r="E54" s="310" t="s">
        <v>424</v>
      </c>
      <c r="F54" s="311" t="s">
        <v>492</v>
      </c>
      <c r="G54" s="312">
        <v>200000000</v>
      </c>
      <c r="H54" s="312">
        <f t="shared" si="1"/>
        <v>200000000</v>
      </c>
      <c r="I54" s="310" t="s">
        <v>421</v>
      </c>
      <c r="J54" s="310" t="s">
        <v>3</v>
      </c>
      <c r="K54" s="313" t="s">
        <v>489</v>
      </c>
    </row>
    <row r="55" spans="1:11" ht="67.5" x14ac:dyDescent="0.25">
      <c r="A55" s="308">
        <v>80101500</v>
      </c>
      <c r="B55" s="309" t="s">
        <v>493</v>
      </c>
      <c r="C55" s="310" t="s">
        <v>430</v>
      </c>
      <c r="D55" s="310">
        <v>9</v>
      </c>
      <c r="E55" s="310" t="s">
        <v>424</v>
      </c>
      <c r="F55" s="311" t="s">
        <v>492</v>
      </c>
      <c r="G55" s="312">
        <v>200000000</v>
      </c>
      <c r="H55" s="312">
        <f t="shared" si="1"/>
        <v>200000000</v>
      </c>
      <c r="I55" s="310" t="s">
        <v>421</v>
      </c>
      <c r="J55" s="310" t="s">
        <v>3</v>
      </c>
      <c r="K55" s="313" t="s">
        <v>489</v>
      </c>
    </row>
    <row r="56" spans="1:11" ht="67.5" x14ac:dyDescent="0.25">
      <c r="A56" s="308">
        <v>80111607</v>
      </c>
      <c r="B56" s="309" t="s">
        <v>498</v>
      </c>
      <c r="C56" s="310" t="s">
        <v>430</v>
      </c>
      <c r="D56" s="310">
        <v>9</v>
      </c>
      <c r="E56" s="310" t="s">
        <v>419</v>
      </c>
      <c r="F56" s="311" t="s">
        <v>496</v>
      </c>
      <c r="G56" s="312">
        <v>120000000</v>
      </c>
      <c r="H56" s="312">
        <v>120000000</v>
      </c>
      <c r="I56" s="310" t="s">
        <v>421</v>
      </c>
      <c r="J56" s="310" t="s">
        <v>3</v>
      </c>
      <c r="K56" s="313" t="s">
        <v>497</v>
      </c>
    </row>
    <row r="57" spans="1:11" ht="67.5" x14ac:dyDescent="0.25">
      <c r="A57" s="314">
        <v>80111607</v>
      </c>
      <c r="B57" s="309" t="s">
        <v>499</v>
      </c>
      <c r="C57" s="310" t="s">
        <v>430</v>
      </c>
      <c r="D57" s="310">
        <v>9</v>
      </c>
      <c r="E57" s="310" t="s">
        <v>419</v>
      </c>
      <c r="F57" s="311" t="s">
        <v>496</v>
      </c>
      <c r="G57" s="312">
        <v>60000000</v>
      </c>
      <c r="H57" s="312">
        <v>60000000</v>
      </c>
      <c r="I57" s="310" t="s">
        <v>421</v>
      </c>
      <c r="J57" s="310" t="s">
        <v>3</v>
      </c>
      <c r="K57" s="313" t="s">
        <v>497</v>
      </c>
    </row>
    <row r="58" spans="1:11" ht="56.25" x14ac:dyDescent="0.25">
      <c r="A58" s="308">
        <v>84111603</v>
      </c>
      <c r="B58" s="309" t="s">
        <v>500</v>
      </c>
      <c r="C58" s="310" t="s">
        <v>430</v>
      </c>
      <c r="D58" s="310">
        <v>9</v>
      </c>
      <c r="E58" s="310" t="s">
        <v>419</v>
      </c>
      <c r="F58" s="311" t="s">
        <v>496</v>
      </c>
      <c r="G58" s="312">
        <v>44000000</v>
      </c>
      <c r="H58" s="312">
        <v>44000000</v>
      </c>
      <c r="I58" s="310" t="s">
        <v>421</v>
      </c>
      <c r="J58" s="310" t="s">
        <v>3</v>
      </c>
      <c r="K58" s="313" t="s">
        <v>501</v>
      </c>
    </row>
    <row r="59" spans="1:11" ht="67.5" x14ac:dyDescent="0.25">
      <c r="A59" s="308">
        <v>81112101</v>
      </c>
      <c r="B59" s="309" t="s">
        <v>726</v>
      </c>
      <c r="C59" s="310" t="s">
        <v>423</v>
      </c>
      <c r="D59" s="310">
        <v>9</v>
      </c>
      <c r="E59" s="310" t="s">
        <v>419</v>
      </c>
      <c r="F59" s="311" t="s">
        <v>496</v>
      </c>
      <c r="G59" s="312">
        <v>18000000</v>
      </c>
      <c r="H59" s="312">
        <v>18000000</v>
      </c>
      <c r="I59" s="310" t="s">
        <v>421</v>
      </c>
      <c r="J59" s="310" t="s">
        <v>3</v>
      </c>
      <c r="K59" s="313" t="s">
        <v>502</v>
      </c>
    </row>
    <row r="60" spans="1:11" ht="67.5" x14ac:dyDescent="0.25">
      <c r="A60" s="308">
        <v>81112105</v>
      </c>
      <c r="B60" s="309" t="s">
        <v>503</v>
      </c>
      <c r="C60" s="310" t="s">
        <v>423</v>
      </c>
      <c r="D60" s="310">
        <v>10</v>
      </c>
      <c r="E60" s="310" t="s">
        <v>427</v>
      </c>
      <c r="F60" s="311" t="s">
        <v>496</v>
      </c>
      <c r="G60" s="312">
        <v>7000000</v>
      </c>
      <c r="H60" s="312">
        <v>7000000</v>
      </c>
      <c r="I60" s="310" t="s">
        <v>421</v>
      </c>
      <c r="J60" s="310" t="s">
        <v>3</v>
      </c>
      <c r="K60" s="313" t="s">
        <v>502</v>
      </c>
    </row>
    <row r="61" spans="1:11" ht="67.5" x14ac:dyDescent="0.25">
      <c r="A61" s="308">
        <v>81111801</v>
      </c>
      <c r="B61" s="308" t="s">
        <v>504</v>
      </c>
      <c r="C61" s="310" t="s">
        <v>423</v>
      </c>
      <c r="D61" s="310">
        <v>10</v>
      </c>
      <c r="E61" s="310" t="s">
        <v>427</v>
      </c>
      <c r="F61" s="311" t="s">
        <v>496</v>
      </c>
      <c r="G61" s="312">
        <v>8000000</v>
      </c>
      <c r="H61" s="312">
        <v>8000000</v>
      </c>
      <c r="I61" s="310" t="s">
        <v>421</v>
      </c>
      <c r="J61" s="310" t="s">
        <v>3</v>
      </c>
      <c r="K61" s="313" t="s">
        <v>502</v>
      </c>
    </row>
    <row r="62" spans="1:11" ht="27" x14ac:dyDescent="0.25">
      <c r="A62" s="308">
        <v>80161506</v>
      </c>
      <c r="B62" s="308" t="s">
        <v>506</v>
      </c>
      <c r="C62" s="310" t="s">
        <v>430</v>
      </c>
      <c r="D62" s="310">
        <v>9</v>
      </c>
      <c r="E62" s="310" t="s">
        <v>424</v>
      </c>
      <c r="F62" s="311" t="s">
        <v>496</v>
      </c>
      <c r="G62" s="312">
        <v>80000000</v>
      </c>
      <c r="H62" s="312">
        <v>80000000</v>
      </c>
      <c r="I62" s="310" t="s">
        <v>421</v>
      </c>
      <c r="J62" s="310" t="s">
        <v>3</v>
      </c>
      <c r="K62" s="313" t="s">
        <v>727</v>
      </c>
    </row>
    <row r="63" spans="1:11" ht="33.75" x14ac:dyDescent="0.25">
      <c r="A63" s="308">
        <v>72102900</v>
      </c>
      <c r="B63" s="308" t="s">
        <v>507</v>
      </c>
      <c r="C63" s="310" t="s">
        <v>423</v>
      </c>
      <c r="D63" s="310">
        <v>10</v>
      </c>
      <c r="E63" s="310" t="s">
        <v>424</v>
      </c>
      <c r="F63" s="311" t="s">
        <v>496</v>
      </c>
      <c r="G63" s="312">
        <v>60000000</v>
      </c>
      <c r="H63" s="312">
        <v>60000000</v>
      </c>
      <c r="I63" s="310" t="s">
        <v>421</v>
      </c>
      <c r="J63" s="310" t="s">
        <v>3</v>
      </c>
      <c r="K63" s="313" t="s">
        <v>425</v>
      </c>
    </row>
    <row r="64" spans="1:11" ht="33.75" x14ac:dyDescent="0.25">
      <c r="A64" s="314" t="s">
        <v>508</v>
      </c>
      <c r="B64" s="308" t="s">
        <v>509</v>
      </c>
      <c r="C64" s="310" t="s">
        <v>423</v>
      </c>
      <c r="D64" s="310">
        <v>10</v>
      </c>
      <c r="E64" s="310" t="s">
        <v>481</v>
      </c>
      <c r="F64" s="311" t="s">
        <v>496</v>
      </c>
      <c r="G64" s="312">
        <v>40000000</v>
      </c>
      <c r="H64" s="312">
        <v>40000000</v>
      </c>
      <c r="I64" s="310" t="s">
        <v>421</v>
      </c>
      <c r="J64" s="310" t="s">
        <v>3</v>
      </c>
      <c r="K64" s="313" t="s">
        <v>724</v>
      </c>
    </row>
    <row r="65" spans="1:11" ht="33.75" x14ac:dyDescent="0.25">
      <c r="A65" s="308">
        <v>93142103</v>
      </c>
      <c r="B65" s="308" t="s">
        <v>510</v>
      </c>
      <c r="C65" s="310" t="s">
        <v>430</v>
      </c>
      <c r="D65" s="310">
        <v>9</v>
      </c>
      <c r="E65" s="310" t="s">
        <v>487</v>
      </c>
      <c r="F65" s="311" t="s">
        <v>496</v>
      </c>
      <c r="G65" s="312">
        <v>60000000</v>
      </c>
      <c r="H65" s="312">
        <v>60000000</v>
      </c>
      <c r="I65" s="310" t="s">
        <v>421</v>
      </c>
      <c r="J65" s="310" t="s">
        <v>3</v>
      </c>
      <c r="K65" s="313" t="s">
        <v>724</v>
      </c>
    </row>
    <row r="66" spans="1:11" ht="67.5" x14ac:dyDescent="0.25">
      <c r="A66" s="308">
        <v>81111801</v>
      </c>
      <c r="B66" s="317" t="s">
        <v>728</v>
      </c>
      <c r="C66" s="310" t="s">
        <v>423</v>
      </c>
      <c r="D66" s="310">
        <v>10</v>
      </c>
      <c r="E66" s="310" t="s">
        <v>424</v>
      </c>
      <c r="F66" s="311" t="s">
        <v>496</v>
      </c>
      <c r="G66" s="312">
        <v>1000000</v>
      </c>
      <c r="H66" s="312">
        <v>1000000</v>
      </c>
      <c r="I66" s="310" t="s">
        <v>421</v>
      </c>
      <c r="J66" s="310" t="s">
        <v>3</v>
      </c>
      <c r="K66" s="310" t="s">
        <v>502</v>
      </c>
    </row>
    <row r="67" spans="1:11" ht="67.5" x14ac:dyDescent="0.25">
      <c r="A67" s="308">
        <v>81111801</v>
      </c>
      <c r="B67" s="317" t="s">
        <v>729</v>
      </c>
      <c r="C67" s="310" t="s">
        <v>423</v>
      </c>
      <c r="D67" s="310">
        <v>11</v>
      </c>
      <c r="E67" s="310" t="s">
        <v>424</v>
      </c>
      <c r="F67" s="311" t="s">
        <v>496</v>
      </c>
      <c r="G67" s="312">
        <v>2000000</v>
      </c>
      <c r="H67" s="312">
        <v>2000000</v>
      </c>
      <c r="I67" s="310" t="s">
        <v>421</v>
      </c>
      <c r="J67" s="310" t="s">
        <v>3</v>
      </c>
      <c r="K67" s="310" t="s">
        <v>502</v>
      </c>
    </row>
    <row r="68" spans="1:11" ht="67.5" x14ac:dyDescent="0.25">
      <c r="A68" s="308">
        <v>80111607</v>
      </c>
      <c r="B68" s="309" t="s">
        <v>495</v>
      </c>
      <c r="C68" s="310" t="s">
        <v>418</v>
      </c>
      <c r="D68" s="310">
        <v>12</v>
      </c>
      <c r="E68" s="310" t="s">
        <v>419</v>
      </c>
      <c r="F68" s="311" t="s">
        <v>420</v>
      </c>
      <c r="G68" s="312">
        <v>39000000</v>
      </c>
      <c r="H68" s="312">
        <f>+G68</f>
        <v>39000000</v>
      </c>
      <c r="I68" s="310" t="s">
        <v>421</v>
      </c>
      <c r="J68" s="310" t="s">
        <v>3</v>
      </c>
      <c r="K68" s="313" t="s">
        <v>497</v>
      </c>
    </row>
    <row r="69" spans="1:11" ht="67.5" x14ac:dyDescent="0.25">
      <c r="A69" s="270"/>
      <c r="B69" s="309" t="s">
        <v>730</v>
      </c>
      <c r="C69" s="310" t="s">
        <v>418</v>
      </c>
      <c r="D69" s="310">
        <v>12</v>
      </c>
      <c r="E69" s="270"/>
      <c r="F69" s="311" t="s">
        <v>478</v>
      </c>
      <c r="G69" s="312">
        <v>150000000</v>
      </c>
      <c r="H69" s="312">
        <f>+G69</f>
        <v>150000000</v>
      </c>
      <c r="I69" s="310" t="s">
        <v>421</v>
      </c>
      <c r="J69" s="310" t="s">
        <v>3</v>
      </c>
      <c r="K69" s="310" t="s">
        <v>429</v>
      </c>
    </row>
    <row r="70" spans="1:11" ht="33.75" x14ac:dyDescent="0.25">
      <c r="B70" s="308" t="s">
        <v>731</v>
      </c>
      <c r="C70" s="309" t="s">
        <v>430</v>
      </c>
      <c r="D70" s="310">
        <v>9</v>
      </c>
      <c r="E70" s="310" t="s">
        <v>427</v>
      </c>
      <c r="F70" s="310" t="s">
        <v>428</v>
      </c>
      <c r="G70" s="312">
        <v>6000000</v>
      </c>
      <c r="H70" s="312">
        <f>G70</f>
        <v>6000000</v>
      </c>
      <c r="I70" s="312" t="s">
        <v>421</v>
      </c>
      <c r="J70" s="310" t="s">
        <v>3</v>
      </c>
      <c r="K70" s="310" t="s">
        <v>425</v>
      </c>
    </row>
    <row r="71" spans="1:11" ht="45" x14ac:dyDescent="0.25">
      <c r="A71" s="320" t="s">
        <v>732</v>
      </c>
      <c r="B71" s="321" t="s">
        <v>494</v>
      </c>
      <c r="C71" s="310" t="s">
        <v>440</v>
      </c>
      <c r="D71" s="310">
        <v>6</v>
      </c>
      <c r="E71" s="310" t="s">
        <v>427</v>
      </c>
      <c r="F71" s="311" t="s">
        <v>450</v>
      </c>
      <c r="G71" s="312">
        <v>18500000</v>
      </c>
      <c r="H71" s="312">
        <v>18500000</v>
      </c>
      <c r="I71" s="310" t="s">
        <v>421</v>
      </c>
      <c r="J71" s="310" t="s">
        <v>3</v>
      </c>
      <c r="K71" s="313" t="s">
        <v>441</v>
      </c>
    </row>
  </sheetData>
  <autoFilter ref="A18:Q73"/>
  <mergeCells count="2">
    <mergeCell ref="D5:G9"/>
    <mergeCell ref="D11:G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opLeftCell="B8" workbookViewId="0">
      <selection activeCell="C19" sqref="C19:C28"/>
    </sheetView>
  </sheetViews>
  <sheetFormatPr baseColWidth="10" defaultRowHeight="15" x14ac:dyDescent="0.25"/>
  <cols>
    <col min="1" max="1" width="62.28515625" customWidth="1"/>
    <col min="2" max="2" width="56.42578125" customWidth="1"/>
    <col min="3" max="3" width="74.5703125" bestFit="1" customWidth="1"/>
  </cols>
  <sheetData>
    <row r="1" spans="1:3" ht="19.5" thickBot="1" x14ac:dyDescent="0.35">
      <c r="A1" s="15" t="s">
        <v>10</v>
      </c>
      <c r="B1" s="30"/>
      <c r="C1" s="32" t="s">
        <v>11</v>
      </c>
    </row>
    <row r="2" spans="1:3" ht="15.75" thickBot="1" x14ac:dyDescent="0.3">
      <c r="A2" s="19" t="s">
        <v>15</v>
      </c>
      <c r="B2" s="31"/>
      <c r="C2" s="21" t="s">
        <v>20</v>
      </c>
    </row>
    <row r="3" spans="1:3" ht="15.75" thickBot="1" x14ac:dyDescent="0.3">
      <c r="A3" s="20" t="s">
        <v>14</v>
      </c>
      <c r="B3" s="31"/>
      <c r="C3" s="22" t="s">
        <v>21</v>
      </c>
    </row>
    <row r="4" spans="1:3" ht="15.75" thickBot="1" x14ac:dyDescent="0.3">
      <c r="A4" s="20" t="s">
        <v>13</v>
      </c>
      <c r="B4" s="13"/>
      <c r="C4" s="23" t="s">
        <v>22</v>
      </c>
    </row>
    <row r="5" spans="1:3" ht="15.75" thickBot="1" x14ac:dyDescent="0.3">
      <c r="A5" s="16" t="s">
        <v>16</v>
      </c>
      <c r="B5" s="13"/>
      <c r="C5" s="24" t="s">
        <v>23</v>
      </c>
    </row>
    <row r="6" spans="1:3" ht="15.75" thickBot="1" x14ac:dyDescent="0.3">
      <c r="A6" s="20" t="s">
        <v>17</v>
      </c>
      <c r="B6" s="13"/>
      <c r="C6" s="25" t="s">
        <v>24</v>
      </c>
    </row>
    <row r="7" spans="1:3" ht="15.75" thickBot="1" x14ac:dyDescent="0.3">
      <c r="A7" s="16" t="s">
        <v>18</v>
      </c>
      <c r="B7" s="13"/>
      <c r="C7" s="24" t="s">
        <v>25</v>
      </c>
    </row>
    <row r="8" spans="1:3" x14ac:dyDescent="0.25">
      <c r="A8" s="16" t="s">
        <v>19</v>
      </c>
      <c r="B8" s="13"/>
      <c r="C8" s="26" t="s">
        <v>26</v>
      </c>
    </row>
    <row r="9" spans="1:3" x14ac:dyDescent="0.25">
      <c r="A9" s="17"/>
      <c r="B9" s="13"/>
      <c r="C9" s="27" t="s">
        <v>76</v>
      </c>
    </row>
    <row r="10" spans="1:3" x14ac:dyDescent="0.25">
      <c r="A10" s="17"/>
      <c r="B10" s="13"/>
      <c r="C10" s="28" t="s">
        <v>27</v>
      </c>
    </row>
    <row r="11" spans="1:3" x14ac:dyDescent="0.25">
      <c r="A11" s="17"/>
      <c r="B11" s="13"/>
      <c r="C11" s="28" t="s">
        <v>28</v>
      </c>
    </row>
    <row r="12" spans="1:3" ht="15.75" thickBot="1" x14ac:dyDescent="0.3">
      <c r="A12" s="17"/>
      <c r="B12" s="13"/>
      <c r="C12" s="28" t="s">
        <v>29</v>
      </c>
    </row>
    <row r="13" spans="1:3" ht="15.75" thickBot="1" x14ac:dyDescent="0.3">
      <c r="A13" s="18"/>
      <c r="B13" s="13"/>
      <c r="C13" s="25" t="s">
        <v>30</v>
      </c>
    </row>
    <row r="14" spans="1:3" x14ac:dyDescent="0.25">
      <c r="A14" s="18"/>
      <c r="B14" s="13"/>
      <c r="C14" s="25" t="s">
        <v>31</v>
      </c>
    </row>
    <row r="15" spans="1:3" ht="15.75" thickBot="1" x14ac:dyDescent="0.3">
      <c r="A15" s="17"/>
      <c r="B15" s="13"/>
      <c r="C15" s="27" t="s">
        <v>32</v>
      </c>
    </row>
    <row r="16" spans="1:3" ht="15.75" thickBot="1" x14ac:dyDescent="0.3">
      <c r="B16" s="13"/>
      <c r="C16" s="29" t="s">
        <v>33</v>
      </c>
    </row>
    <row r="17" spans="1:3" x14ac:dyDescent="0.25">
      <c r="B17" s="13"/>
      <c r="C17" s="33" t="s">
        <v>34</v>
      </c>
    </row>
    <row r="18" spans="1:3" x14ac:dyDescent="0.25">
      <c r="A18" s="13"/>
      <c r="B18" s="13"/>
      <c r="C18" s="14"/>
    </row>
    <row r="19" spans="1:3" ht="15.75" thickBot="1" x14ac:dyDescent="0.3">
      <c r="A19" s="13" t="s">
        <v>36</v>
      </c>
      <c r="B19" s="13"/>
      <c r="C19" s="6" t="s">
        <v>56</v>
      </c>
    </row>
    <row r="20" spans="1:3" ht="15.75" thickBot="1" x14ac:dyDescent="0.3">
      <c r="A20" s="34" t="s">
        <v>35</v>
      </c>
      <c r="B20" s="13"/>
      <c r="C20" s="6" t="s">
        <v>53</v>
      </c>
    </row>
    <row r="21" spans="1:3" ht="15.75" thickBot="1" x14ac:dyDescent="0.3">
      <c r="A21" s="9" t="s">
        <v>38</v>
      </c>
      <c r="B21" s="14"/>
      <c r="C21" s="6" t="s">
        <v>54</v>
      </c>
    </row>
    <row r="22" spans="1:3" x14ac:dyDescent="0.25">
      <c r="A22" s="9" t="s">
        <v>39</v>
      </c>
      <c r="B22" s="14"/>
      <c r="C22" s="6" t="s">
        <v>55</v>
      </c>
    </row>
    <row r="23" spans="1:3" x14ac:dyDescent="0.25">
      <c r="A23" s="10" t="s">
        <v>40</v>
      </c>
      <c r="B23" s="14"/>
      <c r="C23" s="6" t="s">
        <v>57</v>
      </c>
    </row>
    <row r="24" spans="1:3" x14ac:dyDescent="0.25">
      <c r="A24" s="11" t="s">
        <v>41</v>
      </c>
      <c r="B24" s="14"/>
      <c r="C24" s="6" t="s">
        <v>58</v>
      </c>
    </row>
    <row r="25" spans="1:3" ht="15.75" thickBot="1" x14ac:dyDescent="0.3">
      <c r="A25" s="11" t="s">
        <v>42</v>
      </c>
      <c r="B25" s="14"/>
      <c r="C25" s="6" t="s">
        <v>59</v>
      </c>
    </row>
    <row r="26" spans="1:3" ht="15.75" thickBot="1" x14ac:dyDescent="0.3">
      <c r="A26" s="12" t="s">
        <v>43</v>
      </c>
      <c r="B26" s="14"/>
      <c r="C26" s="6" t="s">
        <v>60</v>
      </c>
    </row>
    <row r="27" spans="1:3" ht="15.75" thickBot="1" x14ac:dyDescent="0.3">
      <c r="A27" s="12" t="s">
        <v>44</v>
      </c>
      <c r="B27" s="14"/>
      <c r="C27" s="6" t="s">
        <v>61</v>
      </c>
    </row>
    <row r="28" spans="1:3" ht="15.75" thickBot="1" x14ac:dyDescent="0.3">
      <c r="A28" s="12" t="s">
        <v>45</v>
      </c>
      <c r="B28" s="14"/>
      <c r="C28" s="6" t="s">
        <v>852</v>
      </c>
    </row>
    <row r="29" spans="1:3" ht="15.75" thickBot="1" x14ac:dyDescent="0.3">
      <c r="A29" s="12" t="s">
        <v>46</v>
      </c>
      <c r="B29" s="14"/>
    </row>
    <row r="30" spans="1:3" ht="15.75" thickBot="1" x14ac:dyDescent="0.3">
      <c r="A30" s="12" t="s">
        <v>51</v>
      </c>
      <c r="B30" s="14"/>
    </row>
    <row r="31" spans="1:3" ht="15.75" thickBot="1" x14ac:dyDescent="0.3">
      <c r="A31" s="12" t="s">
        <v>48</v>
      </c>
      <c r="B31" s="14"/>
    </row>
    <row r="32" spans="1:3" ht="15.75" thickBot="1" x14ac:dyDescent="0.3">
      <c r="A32" s="12" t="s">
        <v>47</v>
      </c>
      <c r="B32" s="14"/>
    </row>
    <row r="33" spans="1:2" ht="15.75" thickBot="1" x14ac:dyDescent="0.3">
      <c r="A33" s="12" t="s">
        <v>49</v>
      </c>
      <c r="B33" s="14"/>
    </row>
    <row r="34" spans="1:2" ht="15.75" thickBot="1" x14ac:dyDescent="0.3">
      <c r="A34" s="12" t="s">
        <v>52</v>
      </c>
      <c r="B34" s="14"/>
    </row>
    <row r="39" spans="1:2" x14ac:dyDescent="0.25">
      <c r="A39" s="6" t="s">
        <v>62</v>
      </c>
      <c r="B39" s="6" t="s">
        <v>73</v>
      </c>
    </row>
    <row r="40" spans="1:2" x14ac:dyDescent="0.25">
      <c r="A40" s="6" t="s">
        <v>64</v>
      </c>
      <c r="B40" s="55"/>
    </row>
    <row r="41" spans="1:2" x14ac:dyDescent="0.25">
      <c r="A41" s="6" t="s">
        <v>65</v>
      </c>
      <c r="B41" s="55"/>
    </row>
    <row r="42" spans="1:2" x14ac:dyDescent="0.25">
      <c r="A42" s="6" t="s">
        <v>66</v>
      </c>
      <c r="B42" s="55"/>
    </row>
    <row r="43" spans="1:2" x14ac:dyDescent="0.25">
      <c r="A43" s="6" t="s">
        <v>67</v>
      </c>
      <c r="B43" s="55"/>
    </row>
    <row r="44" spans="1:2" x14ac:dyDescent="0.25">
      <c r="A44" s="6" t="s">
        <v>68</v>
      </c>
      <c r="B44" s="55"/>
    </row>
    <row r="45" spans="1:2" x14ac:dyDescent="0.25">
      <c r="A45" s="6" t="s">
        <v>127</v>
      </c>
      <c r="B45" s="55"/>
    </row>
    <row r="46" spans="1:2" x14ac:dyDescent="0.25">
      <c r="A46" s="6" t="s">
        <v>77</v>
      </c>
      <c r="B46" s="6"/>
    </row>
    <row r="47" spans="1:2" x14ac:dyDescent="0.25">
      <c r="A47" s="6" t="s">
        <v>69</v>
      </c>
      <c r="B47" s="6"/>
    </row>
    <row r="57" spans="1:1" x14ac:dyDescent="0.25">
      <c r="A57" s="6" t="s">
        <v>72</v>
      </c>
    </row>
    <row r="58" spans="1:1" x14ac:dyDescent="0.25">
      <c r="A58" s="6" t="s">
        <v>79</v>
      </c>
    </row>
    <row r="59" spans="1:1" x14ac:dyDescent="0.25">
      <c r="A59" s="6" t="s">
        <v>80</v>
      </c>
    </row>
    <row r="60" spans="1:1" x14ac:dyDescent="0.25">
      <c r="A60" s="6" t="s">
        <v>81</v>
      </c>
    </row>
    <row r="61" spans="1:1" x14ac:dyDescent="0.25">
      <c r="A61" s="6" t="s">
        <v>102</v>
      </c>
    </row>
    <row r="62" spans="1:1" x14ac:dyDescent="0.25">
      <c r="A62" s="6" t="s">
        <v>82</v>
      </c>
    </row>
    <row r="63" spans="1:1" x14ac:dyDescent="0.25">
      <c r="A63" s="6" t="s">
        <v>3</v>
      </c>
    </row>
  </sheetData>
  <dataValidations count="1">
    <dataValidation type="list" allowBlank="1" showInputMessage="1" showErrorMessage="1" sqref="C19:C28">
      <formula1>$C$19:$C$28</formula1>
    </dataValidation>
  </dataValidations>
  <pageMargins left="0.7" right="0.7" top="0.75" bottom="0.75" header="0.3" footer="0.3"/>
  <tableParts count="6">
    <tablePart r:id="rId1"/>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13" workbookViewId="0">
      <selection activeCell="A18" sqref="A18"/>
    </sheetView>
  </sheetViews>
  <sheetFormatPr baseColWidth="10" defaultRowHeight="15" x14ac:dyDescent="0.25"/>
  <cols>
    <col min="1" max="1" width="56" customWidth="1"/>
    <col min="2" max="2" width="41" customWidth="1"/>
  </cols>
  <sheetData>
    <row r="1" spans="1:3" x14ac:dyDescent="0.25">
      <c r="A1" s="733" t="s">
        <v>129</v>
      </c>
      <c r="B1" s="733"/>
      <c r="C1" s="733"/>
    </row>
    <row r="2" spans="1:3" ht="45" x14ac:dyDescent="0.25">
      <c r="A2" s="35" t="s">
        <v>78</v>
      </c>
      <c r="B2" s="36" t="s">
        <v>83</v>
      </c>
      <c r="C2" s="6" t="s">
        <v>85</v>
      </c>
    </row>
    <row r="3" spans="1:3" ht="60" x14ac:dyDescent="0.25">
      <c r="A3" s="35" t="s">
        <v>84</v>
      </c>
      <c r="B3" s="36" t="s">
        <v>87</v>
      </c>
      <c r="C3" s="6" t="s">
        <v>86</v>
      </c>
    </row>
    <row r="4" spans="1:3" ht="60" x14ac:dyDescent="0.25">
      <c r="A4" s="35" t="s">
        <v>88</v>
      </c>
      <c r="B4" s="36" t="s">
        <v>89</v>
      </c>
      <c r="C4" s="6" t="s">
        <v>86</v>
      </c>
    </row>
    <row r="5" spans="1:3" ht="45" x14ac:dyDescent="0.25">
      <c r="A5" s="36" t="s">
        <v>90</v>
      </c>
      <c r="B5" s="36" t="s">
        <v>91</v>
      </c>
      <c r="C5" s="6" t="s">
        <v>86</v>
      </c>
    </row>
    <row r="6" spans="1:3" ht="75" x14ac:dyDescent="0.25">
      <c r="A6" s="35" t="s">
        <v>92</v>
      </c>
      <c r="B6" s="36" t="s">
        <v>93</v>
      </c>
      <c r="C6" s="6" t="s">
        <v>86</v>
      </c>
    </row>
    <row r="7" spans="1:3" ht="60" x14ac:dyDescent="0.25">
      <c r="A7" s="36" t="s">
        <v>94</v>
      </c>
      <c r="B7" s="36" t="s">
        <v>95</v>
      </c>
      <c r="C7" s="6" t="s">
        <v>86</v>
      </c>
    </row>
    <row r="10" spans="1:3" x14ac:dyDescent="0.25">
      <c r="A10" s="732" t="s">
        <v>130</v>
      </c>
      <c r="B10" s="732"/>
      <c r="C10" s="732"/>
    </row>
    <row r="11" spans="1:3" ht="75" x14ac:dyDescent="0.25">
      <c r="A11" s="54" t="s">
        <v>131</v>
      </c>
      <c r="B11" s="6" t="s">
        <v>137</v>
      </c>
      <c r="C11" s="6" t="s">
        <v>85</v>
      </c>
    </row>
    <row r="12" spans="1:3" ht="90" x14ac:dyDescent="0.25">
      <c r="A12" s="54" t="s">
        <v>132</v>
      </c>
      <c r="B12" s="6" t="s">
        <v>138</v>
      </c>
      <c r="C12" s="6" t="s">
        <v>86</v>
      </c>
    </row>
    <row r="13" spans="1:3" ht="60" x14ac:dyDescent="0.25">
      <c r="A13" s="56" t="s">
        <v>133</v>
      </c>
      <c r="B13" s="6" t="s">
        <v>63</v>
      </c>
      <c r="C13" s="6" t="s">
        <v>86</v>
      </c>
    </row>
    <row r="14" spans="1:3" ht="60" x14ac:dyDescent="0.25">
      <c r="A14" s="54" t="s">
        <v>134</v>
      </c>
      <c r="B14" s="6" t="s">
        <v>139</v>
      </c>
      <c r="C14" s="6" t="s">
        <v>86</v>
      </c>
    </row>
    <row r="15" spans="1:3" ht="45" x14ac:dyDescent="0.25">
      <c r="A15" s="54" t="s">
        <v>135</v>
      </c>
      <c r="B15" s="6" t="s">
        <v>140</v>
      </c>
      <c r="C15" s="6" t="s">
        <v>86</v>
      </c>
    </row>
    <row r="16" spans="1:3" ht="60" x14ac:dyDescent="0.25">
      <c r="A16" s="56" t="s">
        <v>136</v>
      </c>
      <c r="B16" s="6" t="s">
        <v>141</v>
      </c>
      <c r="C16" s="6" t="s">
        <v>86</v>
      </c>
    </row>
  </sheetData>
  <mergeCells count="2">
    <mergeCell ref="A10:C10"/>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0"/>
  </sheetPr>
  <dimension ref="A1:AC143"/>
  <sheetViews>
    <sheetView zoomScale="70" zoomScaleNormal="70" zoomScaleSheetLayoutView="150" zoomScalePageLayoutView="60" workbookViewId="0">
      <selection activeCell="C5" sqref="C5"/>
    </sheetView>
  </sheetViews>
  <sheetFormatPr baseColWidth="10" defaultColWidth="11.42578125" defaultRowHeight="14.25" x14ac:dyDescent="0.25"/>
  <cols>
    <col min="1" max="1" width="6" style="235" customWidth="1"/>
    <col min="2" max="2" width="8.28515625" style="158" customWidth="1"/>
    <col min="3" max="3" width="10.5703125" style="158" customWidth="1"/>
    <col min="4" max="4" width="12.7109375" style="158" customWidth="1"/>
    <col min="5" max="5" width="8.28515625" style="236" customWidth="1"/>
    <col min="6" max="6" width="12.7109375" style="237" customWidth="1"/>
    <col min="7" max="7" width="15.7109375" style="158" customWidth="1"/>
    <col min="8" max="8" width="11.42578125" style="158" customWidth="1"/>
    <col min="9" max="9" width="7.85546875" style="168" customWidth="1"/>
    <col min="10" max="10" width="12.140625" style="168" customWidth="1"/>
    <col min="11" max="11" width="6.42578125" style="168" customWidth="1"/>
    <col min="12" max="12" width="19.85546875" style="168" customWidth="1"/>
    <col min="13" max="13" width="6" style="158" customWidth="1"/>
    <col min="14" max="15" width="3.5703125" style="158" customWidth="1"/>
    <col min="16" max="16" width="4.5703125" style="158" customWidth="1"/>
    <col min="17" max="17" width="4.42578125" style="158" customWidth="1"/>
    <col min="18" max="18" width="4.7109375" style="158" customWidth="1"/>
    <col min="19" max="19" width="4.140625" style="158" customWidth="1"/>
    <col min="20" max="20" width="4.28515625" style="158" customWidth="1"/>
    <col min="21" max="22" width="4.85546875" style="158" customWidth="1"/>
    <col min="23" max="23" width="5.42578125" style="158" customWidth="1"/>
    <col min="24" max="24" width="23.5703125" style="158" bestFit="1" customWidth="1"/>
    <col min="25" max="25" width="22" style="158" bestFit="1" customWidth="1"/>
    <col min="26" max="26" width="15.85546875" style="158" customWidth="1"/>
    <col min="27" max="27" width="18.42578125" style="168" customWidth="1"/>
    <col min="28" max="28" width="5.85546875" style="240" customWidth="1"/>
    <col min="29" max="16384" width="11.42578125" style="158"/>
  </cols>
  <sheetData>
    <row r="1" spans="1:29" ht="18" customHeight="1" x14ac:dyDescent="0.25">
      <c r="A1" s="157"/>
      <c r="B1" s="417" t="s">
        <v>537</v>
      </c>
      <c r="C1" s="417"/>
      <c r="D1" s="417"/>
      <c r="E1" s="417"/>
      <c r="F1" s="417"/>
      <c r="G1" s="417"/>
      <c r="H1" s="417"/>
      <c r="I1" s="418"/>
      <c r="J1" s="418"/>
      <c r="K1" s="418"/>
      <c r="L1" s="418"/>
      <c r="M1" s="417"/>
      <c r="N1" s="417"/>
      <c r="O1" s="417"/>
      <c r="P1" s="417"/>
      <c r="Q1" s="417"/>
      <c r="R1" s="417"/>
      <c r="S1" s="417"/>
      <c r="T1" s="417"/>
      <c r="U1" s="417"/>
      <c r="V1" s="417"/>
      <c r="W1" s="417"/>
      <c r="X1" s="417"/>
      <c r="Y1" s="417"/>
      <c r="Z1" s="417"/>
      <c r="AA1" s="418"/>
      <c r="AB1" s="417"/>
    </row>
    <row r="2" spans="1:29" ht="17.25" customHeight="1" x14ac:dyDescent="0.25">
      <c r="A2" s="157"/>
      <c r="B2" s="159"/>
      <c r="C2" s="419"/>
      <c r="D2" s="419"/>
      <c r="E2" s="420"/>
      <c r="F2" s="419"/>
      <c r="G2" s="419"/>
      <c r="H2" s="419"/>
      <c r="I2" s="419"/>
      <c r="J2" s="419"/>
      <c r="K2" s="419"/>
      <c r="L2" s="421" t="s">
        <v>538</v>
      </c>
      <c r="M2" s="422"/>
      <c r="N2" s="422"/>
      <c r="O2" s="422"/>
      <c r="P2" s="422"/>
      <c r="Q2" s="422"/>
      <c r="R2" s="422"/>
      <c r="S2" s="422"/>
      <c r="T2" s="422"/>
      <c r="U2" s="422"/>
      <c r="V2" s="422"/>
      <c r="W2" s="422"/>
      <c r="X2" s="422"/>
      <c r="Y2" s="422"/>
      <c r="Z2" s="160"/>
      <c r="AA2" s="161"/>
      <c r="AB2" s="162"/>
    </row>
    <row r="3" spans="1:29" s="168" customFormat="1" ht="81.75" customHeight="1" x14ac:dyDescent="0.25">
      <c r="A3" s="162" t="s">
        <v>539</v>
      </c>
      <c r="B3" s="162" t="s">
        <v>540</v>
      </c>
      <c r="C3" s="162" t="s">
        <v>71</v>
      </c>
      <c r="D3" s="162" t="s">
        <v>541</v>
      </c>
      <c r="E3" s="163" t="s">
        <v>542</v>
      </c>
      <c r="F3" s="162" t="s">
        <v>543</v>
      </c>
      <c r="G3" s="162" t="s">
        <v>544</v>
      </c>
      <c r="H3" s="162" t="s">
        <v>545</v>
      </c>
      <c r="I3" s="162" t="s">
        <v>546</v>
      </c>
      <c r="J3" s="162" t="s">
        <v>547</v>
      </c>
      <c r="K3" s="162" t="s">
        <v>548</v>
      </c>
      <c r="L3" s="164" t="s">
        <v>549</v>
      </c>
      <c r="M3" s="165" t="s">
        <v>550</v>
      </c>
      <c r="N3" s="165" t="s">
        <v>551</v>
      </c>
      <c r="O3" s="165" t="s">
        <v>552</v>
      </c>
      <c r="P3" s="165" t="s">
        <v>553</v>
      </c>
      <c r="Q3" s="165" t="s">
        <v>554</v>
      </c>
      <c r="R3" s="165" t="s">
        <v>555</v>
      </c>
      <c r="S3" s="165" t="s">
        <v>556</v>
      </c>
      <c r="T3" s="166" t="s">
        <v>557</v>
      </c>
      <c r="U3" s="165" t="s">
        <v>558</v>
      </c>
      <c r="V3" s="165" t="s">
        <v>559</v>
      </c>
      <c r="W3" s="165" t="s">
        <v>560</v>
      </c>
      <c r="X3" s="162" t="s">
        <v>561</v>
      </c>
      <c r="Y3" s="162" t="s">
        <v>562</v>
      </c>
      <c r="Z3" s="162" t="s">
        <v>563</v>
      </c>
      <c r="AA3" s="167" t="s">
        <v>564</v>
      </c>
      <c r="AB3" s="162" t="s">
        <v>565</v>
      </c>
    </row>
    <row r="4" spans="1:29" s="181" customFormat="1" ht="138.75" x14ac:dyDescent="0.25">
      <c r="A4" s="169" t="s">
        <v>566</v>
      </c>
      <c r="B4" s="170" t="s">
        <v>567</v>
      </c>
      <c r="C4" s="171" t="s">
        <v>568</v>
      </c>
      <c r="D4" s="170" t="s">
        <v>569</v>
      </c>
      <c r="E4" s="172"/>
      <c r="F4" s="173" t="s">
        <v>570</v>
      </c>
      <c r="G4" s="171" t="s">
        <v>96</v>
      </c>
      <c r="H4" s="171" t="s">
        <v>571</v>
      </c>
      <c r="I4" s="174">
        <v>44</v>
      </c>
      <c r="J4" s="175" t="s">
        <v>572</v>
      </c>
      <c r="K4" s="175" t="s">
        <v>573</v>
      </c>
      <c r="L4" s="176">
        <v>100000000</v>
      </c>
      <c r="M4" s="177"/>
      <c r="N4" s="178"/>
      <c r="O4" s="178"/>
      <c r="P4" s="178"/>
      <c r="Q4" s="178"/>
      <c r="R4" s="178"/>
      <c r="S4" s="178"/>
      <c r="T4" s="178"/>
      <c r="U4" s="178"/>
      <c r="V4" s="178"/>
      <c r="W4" s="178"/>
      <c r="X4" s="178"/>
      <c r="Y4" s="178">
        <f>SUM(L4:X4)</f>
        <v>100000000</v>
      </c>
      <c r="Z4" s="170" t="s">
        <v>574</v>
      </c>
      <c r="AA4" s="179" t="s">
        <v>575</v>
      </c>
      <c r="AB4" s="180" t="s">
        <v>576</v>
      </c>
    </row>
    <row r="5" spans="1:29" s="181" customFormat="1" ht="258" customHeight="1" x14ac:dyDescent="0.25">
      <c r="A5" s="182" t="s">
        <v>566</v>
      </c>
      <c r="B5" s="170" t="s">
        <v>567</v>
      </c>
      <c r="C5" s="171" t="s">
        <v>568</v>
      </c>
      <c r="D5" s="170" t="s">
        <v>569</v>
      </c>
      <c r="E5" s="172"/>
      <c r="F5" s="173" t="s">
        <v>570</v>
      </c>
      <c r="G5" s="171" t="s">
        <v>97</v>
      </c>
      <c r="H5" s="171" t="s">
        <v>577</v>
      </c>
      <c r="I5" s="174">
        <v>5000</v>
      </c>
      <c r="J5" s="175" t="s">
        <v>572</v>
      </c>
      <c r="K5" s="175" t="s">
        <v>573</v>
      </c>
      <c r="L5" s="176">
        <v>200000000</v>
      </c>
      <c r="M5" s="177"/>
      <c r="N5" s="178"/>
      <c r="O5" s="178"/>
      <c r="P5" s="178"/>
      <c r="Q5" s="178"/>
      <c r="R5" s="178"/>
      <c r="S5" s="178"/>
      <c r="T5" s="178"/>
      <c r="U5" s="178"/>
      <c r="V5" s="178"/>
      <c r="W5" s="178"/>
      <c r="X5" s="183">
        <v>250000000</v>
      </c>
      <c r="Y5" s="178">
        <f t="shared" ref="Y5:Y15" si="0">SUM(L5:X5)</f>
        <v>450000000</v>
      </c>
      <c r="Z5" s="170" t="s">
        <v>578</v>
      </c>
      <c r="AA5" s="179" t="s">
        <v>575</v>
      </c>
      <c r="AB5" s="180" t="s">
        <v>576</v>
      </c>
    </row>
    <row r="6" spans="1:29" s="181" customFormat="1" ht="261" customHeight="1" x14ac:dyDescent="0.25">
      <c r="A6" s="169" t="s">
        <v>566</v>
      </c>
      <c r="B6" s="170" t="s">
        <v>567</v>
      </c>
      <c r="C6" s="171" t="s">
        <v>568</v>
      </c>
      <c r="D6" s="170" t="s">
        <v>569</v>
      </c>
      <c r="E6" s="172"/>
      <c r="F6" s="173" t="s">
        <v>570</v>
      </c>
      <c r="G6" s="171" t="s">
        <v>98</v>
      </c>
      <c r="H6" s="171" t="s">
        <v>579</v>
      </c>
      <c r="I6" s="174">
        <v>10000</v>
      </c>
      <c r="J6" s="175" t="s">
        <v>572</v>
      </c>
      <c r="K6" s="175" t="s">
        <v>573</v>
      </c>
      <c r="L6" s="184">
        <v>130000000</v>
      </c>
      <c r="M6" s="177"/>
      <c r="N6" s="185"/>
      <c r="O6" s="183"/>
      <c r="P6" s="178"/>
      <c r="Q6" s="178"/>
      <c r="R6" s="178"/>
      <c r="S6" s="178"/>
      <c r="T6" s="178"/>
      <c r="U6" s="178"/>
      <c r="V6" s="178"/>
      <c r="W6" s="178"/>
      <c r="X6" s="183">
        <v>120000000</v>
      </c>
      <c r="Y6" s="178">
        <f t="shared" si="0"/>
        <v>250000000</v>
      </c>
      <c r="Z6" s="170" t="s">
        <v>578</v>
      </c>
      <c r="AA6" s="179" t="s">
        <v>575</v>
      </c>
      <c r="AB6" s="180" t="s">
        <v>576</v>
      </c>
    </row>
    <row r="7" spans="1:29" s="181" customFormat="1" ht="265.5" customHeight="1" x14ac:dyDescent="0.25">
      <c r="A7" s="169" t="s">
        <v>566</v>
      </c>
      <c r="B7" s="170" t="s">
        <v>567</v>
      </c>
      <c r="C7" s="171" t="s">
        <v>568</v>
      </c>
      <c r="D7" s="170" t="s">
        <v>569</v>
      </c>
      <c r="E7" s="172"/>
      <c r="F7" s="173" t="s">
        <v>570</v>
      </c>
      <c r="G7" s="171" t="s">
        <v>99</v>
      </c>
      <c r="H7" s="171" t="s">
        <v>580</v>
      </c>
      <c r="I7" s="174">
        <v>50</v>
      </c>
      <c r="J7" s="175" t="s">
        <v>572</v>
      </c>
      <c r="K7" s="175" t="s">
        <v>573</v>
      </c>
      <c r="L7" s="176">
        <v>50000000</v>
      </c>
      <c r="M7" s="177"/>
      <c r="N7" s="178"/>
      <c r="O7" s="178"/>
      <c r="P7" s="178"/>
      <c r="Q7" s="178"/>
      <c r="R7" s="178"/>
      <c r="S7" s="178"/>
      <c r="T7" s="178"/>
      <c r="U7" s="178"/>
      <c r="V7" s="178"/>
      <c r="W7" s="178"/>
      <c r="X7" s="183">
        <v>200000000</v>
      </c>
      <c r="Y7" s="178">
        <f t="shared" si="0"/>
        <v>250000000</v>
      </c>
      <c r="Z7" s="170" t="s">
        <v>578</v>
      </c>
      <c r="AA7" s="179" t="s">
        <v>575</v>
      </c>
      <c r="AB7" s="180" t="s">
        <v>576</v>
      </c>
    </row>
    <row r="8" spans="1:29" s="181" customFormat="1" ht="146.25" customHeight="1" x14ac:dyDescent="0.25">
      <c r="A8" s="186" t="s">
        <v>566</v>
      </c>
      <c r="B8" s="170" t="s">
        <v>567</v>
      </c>
      <c r="C8" s="171" t="s">
        <v>568</v>
      </c>
      <c r="D8" s="170" t="s">
        <v>569</v>
      </c>
      <c r="E8" s="172"/>
      <c r="F8" s="173" t="s">
        <v>570</v>
      </c>
      <c r="G8" s="171" t="s">
        <v>100</v>
      </c>
      <c r="H8" s="171" t="s">
        <v>581</v>
      </c>
      <c r="I8" s="174">
        <v>25</v>
      </c>
      <c r="J8" s="175" t="s">
        <v>572</v>
      </c>
      <c r="K8" s="175" t="s">
        <v>573</v>
      </c>
      <c r="L8" s="176">
        <v>20000000</v>
      </c>
      <c r="M8" s="177"/>
      <c r="N8" s="185"/>
      <c r="O8" s="178"/>
      <c r="P8" s="178"/>
      <c r="Q8" s="178"/>
      <c r="R8" s="178"/>
      <c r="S8" s="178"/>
      <c r="T8" s="178"/>
      <c r="U8" s="178"/>
      <c r="V8" s="178"/>
      <c r="W8" s="178"/>
      <c r="X8" s="178"/>
      <c r="Y8" s="178">
        <f t="shared" si="0"/>
        <v>20000000</v>
      </c>
      <c r="Z8" s="170" t="s">
        <v>582</v>
      </c>
      <c r="AA8" s="179" t="s">
        <v>575</v>
      </c>
      <c r="AB8" s="180" t="s">
        <v>576</v>
      </c>
    </row>
    <row r="9" spans="1:29" s="181" customFormat="1" ht="167.25" customHeight="1" x14ac:dyDescent="0.25">
      <c r="A9" s="186" t="s">
        <v>566</v>
      </c>
      <c r="B9" s="170" t="s">
        <v>567</v>
      </c>
      <c r="C9" s="171" t="s">
        <v>583</v>
      </c>
      <c r="D9" s="170" t="s">
        <v>569</v>
      </c>
      <c r="E9" s="187"/>
      <c r="F9" s="173" t="s">
        <v>570</v>
      </c>
      <c r="G9" s="171" t="s">
        <v>108</v>
      </c>
      <c r="H9" s="171" t="s">
        <v>584</v>
      </c>
      <c r="I9" s="174">
        <v>500</v>
      </c>
      <c r="J9" s="175" t="s">
        <v>572</v>
      </c>
      <c r="K9" s="175" t="s">
        <v>573</v>
      </c>
      <c r="L9" s="188">
        <v>30000000</v>
      </c>
      <c r="M9" s="178"/>
      <c r="N9" s="178"/>
      <c r="O9" s="178"/>
      <c r="P9" s="178"/>
      <c r="Q9" s="178"/>
      <c r="R9" s="178"/>
      <c r="S9" s="178"/>
      <c r="T9" s="178"/>
      <c r="U9" s="178"/>
      <c r="V9" s="178"/>
      <c r="W9" s="178"/>
      <c r="X9" s="178"/>
      <c r="Y9" s="183">
        <f t="shared" si="0"/>
        <v>30000000</v>
      </c>
      <c r="Z9" s="170" t="s">
        <v>585</v>
      </c>
      <c r="AA9" s="179" t="s">
        <v>575</v>
      </c>
      <c r="AB9" s="180" t="s">
        <v>576</v>
      </c>
      <c r="AC9" s="189"/>
    </row>
    <row r="10" spans="1:29" s="181" customFormat="1" ht="138.75" x14ac:dyDescent="0.25">
      <c r="A10" s="186" t="s">
        <v>566</v>
      </c>
      <c r="B10" s="170" t="s">
        <v>567</v>
      </c>
      <c r="C10" s="171" t="s">
        <v>583</v>
      </c>
      <c r="D10" s="170" t="s">
        <v>569</v>
      </c>
      <c r="E10" s="187"/>
      <c r="F10" s="173" t="s">
        <v>570</v>
      </c>
      <c r="G10" s="171" t="s">
        <v>109</v>
      </c>
      <c r="H10" s="171" t="s">
        <v>586</v>
      </c>
      <c r="I10" s="174">
        <v>256</v>
      </c>
      <c r="J10" s="175" t="s">
        <v>572</v>
      </c>
      <c r="K10" s="175" t="s">
        <v>573</v>
      </c>
      <c r="L10" s="176">
        <v>35000000</v>
      </c>
      <c r="M10" s="177"/>
      <c r="N10" s="185"/>
      <c r="O10" s="178"/>
      <c r="P10" s="178"/>
      <c r="Q10" s="178"/>
      <c r="R10" s="178"/>
      <c r="S10" s="178"/>
      <c r="T10" s="178"/>
      <c r="U10" s="178"/>
      <c r="V10" s="178"/>
      <c r="W10" s="178"/>
      <c r="X10" s="190"/>
      <c r="Y10" s="183">
        <f t="shared" si="0"/>
        <v>35000000</v>
      </c>
      <c r="Z10" s="170" t="s">
        <v>587</v>
      </c>
      <c r="AA10" s="179" t="s">
        <v>575</v>
      </c>
      <c r="AB10" s="180" t="s">
        <v>576</v>
      </c>
    </row>
    <row r="11" spans="1:29" s="181" customFormat="1" ht="189.75" customHeight="1" x14ac:dyDescent="0.25">
      <c r="A11" s="186" t="s">
        <v>566</v>
      </c>
      <c r="B11" s="170" t="s">
        <v>567</v>
      </c>
      <c r="C11" s="171" t="s">
        <v>583</v>
      </c>
      <c r="D11" s="170" t="s">
        <v>569</v>
      </c>
      <c r="E11" s="187"/>
      <c r="F11" s="173" t="s">
        <v>570</v>
      </c>
      <c r="G11" s="171" t="s">
        <v>110</v>
      </c>
      <c r="H11" s="171" t="s">
        <v>588</v>
      </c>
      <c r="I11" s="174">
        <v>1000</v>
      </c>
      <c r="J11" s="175" t="s">
        <v>572</v>
      </c>
      <c r="K11" s="175" t="s">
        <v>573</v>
      </c>
      <c r="L11" s="188">
        <v>30000000</v>
      </c>
      <c r="M11" s="178"/>
      <c r="N11" s="178"/>
      <c r="O11" s="178"/>
      <c r="P11" s="178"/>
      <c r="Q11" s="178"/>
      <c r="R11" s="178"/>
      <c r="S11" s="178"/>
      <c r="T11" s="178"/>
      <c r="U11" s="178"/>
      <c r="V11" s="178"/>
      <c r="W11" s="178"/>
      <c r="X11" s="178"/>
      <c r="Y11" s="183">
        <f t="shared" si="0"/>
        <v>30000000</v>
      </c>
      <c r="Z11" s="170" t="s">
        <v>589</v>
      </c>
      <c r="AA11" s="179" t="s">
        <v>575</v>
      </c>
      <c r="AB11" s="180" t="s">
        <v>576</v>
      </c>
      <c r="AC11" s="189"/>
    </row>
    <row r="12" spans="1:29" s="181" customFormat="1" ht="153" customHeight="1" x14ac:dyDescent="0.25">
      <c r="A12" s="186" t="s">
        <v>566</v>
      </c>
      <c r="B12" s="170" t="s">
        <v>567</v>
      </c>
      <c r="C12" s="171" t="s">
        <v>583</v>
      </c>
      <c r="D12" s="170" t="s">
        <v>569</v>
      </c>
      <c r="E12" s="187"/>
      <c r="F12" s="173" t="s">
        <v>570</v>
      </c>
      <c r="G12" s="171" t="s">
        <v>111</v>
      </c>
      <c r="H12" s="171" t="s">
        <v>590</v>
      </c>
      <c r="I12" s="174">
        <v>500</v>
      </c>
      <c r="J12" s="175" t="s">
        <v>572</v>
      </c>
      <c r="K12" s="175" t="s">
        <v>573</v>
      </c>
      <c r="L12" s="188">
        <v>40000000</v>
      </c>
      <c r="M12" s="178"/>
      <c r="N12" s="178"/>
      <c r="O12" s="178"/>
      <c r="P12" s="178"/>
      <c r="Q12" s="178"/>
      <c r="R12" s="178"/>
      <c r="S12" s="178"/>
      <c r="T12" s="178"/>
      <c r="U12" s="178"/>
      <c r="V12" s="178"/>
      <c r="W12" s="178"/>
      <c r="X12" s="178"/>
      <c r="Y12" s="183">
        <f t="shared" si="0"/>
        <v>40000000</v>
      </c>
      <c r="Z12" s="170" t="s">
        <v>591</v>
      </c>
      <c r="AA12" s="179" t="s">
        <v>575</v>
      </c>
      <c r="AB12" s="180" t="s">
        <v>576</v>
      </c>
      <c r="AC12" s="189"/>
    </row>
    <row r="13" spans="1:29" s="181" customFormat="1" ht="138.75" x14ac:dyDescent="0.25">
      <c r="A13" s="186" t="s">
        <v>566</v>
      </c>
      <c r="B13" s="170" t="s">
        <v>567</v>
      </c>
      <c r="C13" s="171" t="s">
        <v>583</v>
      </c>
      <c r="D13" s="170" t="s">
        <v>569</v>
      </c>
      <c r="E13" s="187"/>
      <c r="F13" s="173" t="s">
        <v>570</v>
      </c>
      <c r="G13" s="171" t="s">
        <v>112</v>
      </c>
      <c r="H13" s="171" t="s">
        <v>592</v>
      </c>
      <c r="I13" s="174">
        <v>4210</v>
      </c>
      <c r="J13" s="175" t="s">
        <v>572</v>
      </c>
      <c r="K13" s="175" t="s">
        <v>573</v>
      </c>
      <c r="L13" s="176">
        <v>50000000</v>
      </c>
      <c r="M13" s="191"/>
      <c r="N13" s="185"/>
      <c r="O13" s="178"/>
      <c r="P13" s="178"/>
      <c r="Q13" s="178"/>
      <c r="R13" s="178"/>
      <c r="S13" s="178"/>
      <c r="T13" s="178"/>
      <c r="U13" s="178"/>
      <c r="V13" s="178"/>
      <c r="W13" s="178"/>
      <c r="X13" s="178"/>
      <c r="Y13" s="183">
        <f t="shared" si="0"/>
        <v>50000000</v>
      </c>
      <c r="Z13" s="170" t="s">
        <v>593</v>
      </c>
      <c r="AA13" s="179" t="s">
        <v>575</v>
      </c>
      <c r="AB13" s="180" t="s">
        <v>576</v>
      </c>
    </row>
    <row r="14" spans="1:29" s="181" customFormat="1" ht="192.75" customHeight="1" x14ac:dyDescent="0.25">
      <c r="A14" s="186" t="s">
        <v>566</v>
      </c>
      <c r="B14" s="170" t="s">
        <v>567</v>
      </c>
      <c r="C14" s="171" t="s">
        <v>583</v>
      </c>
      <c r="D14" s="170" t="s">
        <v>569</v>
      </c>
      <c r="E14" s="187"/>
      <c r="F14" s="173" t="s">
        <v>570</v>
      </c>
      <c r="G14" s="171" t="s">
        <v>113</v>
      </c>
      <c r="H14" s="171" t="s">
        <v>594</v>
      </c>
      <c r="I14" s="174">
        <v>150</v>
      </c>
      <c r="J14" s="175" t="s">
        <v>572</v>
      </c>
      <c r="K14" s="175" t="s">
        <v>573</v>
      </c>
      <c r="L14" s="176">
        <v>25000000</v>
      </c>
      <c r="M14" s="184"/>
      <c r="N14" s="185"/>
      <c r="O14" s="178"/>
      <c r="P14" s="178"/>
      <c r="Q14" s="178"/>
      <c r="R14" s="178"/>
      <c r="S14" s="178"/>
      <c r="T14" s="178"/>
      <c r="U14" s="178"/>
      <c r="V14" s="178"/>
      <c r="W14" s="178"/>
      <c r="X14" s="178"/>
      <c r="Y14" s="183">
        <f t="shared" si="0"/>
        <v>25000000</v>
      </c>
      <c r="Z14" s="170" t="s">
        <v>595</v>
      </c>
      <c r="AA14" s="179" t="s">
        <v>575</v>
      </c>
      <c r="AB14" s="180" t="s">
        <v>576</v>
      </c>
    </row>
    <row r="15" spans="1:29" s="181" customFormat="1" ht="152.25" customHeight="1" x14ac:dyDescent="0.25">
      <c r="A15" s="186" t="s">
        <v>566</v>
      </c>
      <c r="B15" s="170" t="s">
        <v>567</v>
      </c>
      <c r="C15" s="171" t="s">
        <v>596</v>
      </c>
      <c r="D15" s="170" t="s">
        <v>569</v>
      </c>
      <c r="E15" s="172"/>
      <c r="F15" s="173" t="s">
        <v>570</v>
      </c>
      <c r="G15" s="171" t="s">
        <v>114</v>
      </c>
      <c r="H15" s="171" t="s">
        <v>115</v>
      </c>
      <c r="I15" s="174">
        <v>1</v>
      </c>
      <c r="J15" s="192" t="s">
        <v>597</v>
      </c>
      <c r="K15" s="175" t="s">
        <v>598</v>
      </c>
      <c r="L15" s="176">
        <v>225000000</v>
      </c>
      <c r="M15" s="193"/>
      <c r="N15" s="185"/>
      <c r="O15" s="178"/>
      <c r="P15" s="178"/>
      <c r="Q15" s="178"/>
      <c r="R15" s="178"/>
      <c r="S15" s="178"/>
      <c r="T15" s="178"/>
      <c r="U15" s="178"/>
      <c r="V15" s="178"/>
      <c r="W15" s="178"/>
      <c r="X15" s="178"/>
      <c r="Y15" s="178">
        <f t="shared" si="0"/>
        <v>225000000</v>
      </c>
      <c r="Z15" s="170" t="s">
        <v>599</v>
      </c>
      <c r="AA15" s="179" t="s">
        <v>575</v>
      </c>
      <c r="AB15" s="180" t="s">
        <v>576</v>
      </c>
    </row>
    <row r="16" spans="1:29" s="208" customFormat="1" ht="25.5" customHeight="1" x14ac:dyDescent="0.25">
      <c r="A16" s="194"/>
      <c r="B16" s="195"/>
      <c r="C16" s="195"/>
      <c r="D16" s="195"/>
      <c r="E16" s="196"/>
      <c r="F16" s="197" t="s">
        <v>600</v>
      </c>
      <c r="G16" s="195"/>
      <c r="H16" s="198"/>
      <c r="I16" s="199"/>
      <c r="J16" s="200"/>
      <c r="K16" s="201"/>
      <c r="L16" s="202">
        <f t="shared" ref="L16:Y16" si="1">SUM(L4:L15)</f>
        <v>935000000</v>
      </c>
      <c r="M16" s="203">
        <f t="shared" si="1"/>
        <v>0</v>
      </c>
      <c r="N16" s="203">
        <f t="shared" si="1"/>
        <v>0</v>
      </c>
      <c r="O16" s="203">
        <f t="shared" si="1"/>
        <v>0</v>
      </c>
      <c r="P16" s="203">
        <f t="shared" si="1"/>
        <v>0</v>
      </c>
      <c r="Q16" s="203">
        <f t="shared" si="1"/>
        <v>0</v>
      </c>
      <c r="R16" s="203">
        <f t="shared" si="1"/>
        <v>0</v>
      </c>
      <c r="S16" s="203">
        <f t="shared" si="1"/>
        <v>0</v>
      </c>
      <c r="T16" s="203">
        <f t="shared" si="1"/>
        <v>0</v>
      </c>
      <c r="U16" s="203">
        <f t="shared" si="1"/>
        <v>0</v>
      </c>
      <c r="V16" s="203">
        <f t="shared" si="1"/>
        <v>0</v>
      </c>
      <c r="W16" s="203">
        <f t="shared" si="1"/>
        <v>0</v>
      </c>
      <c r="X16" s="203">
        <f t="shared" si="1"/>
        <v>570000000</v>
      </c>
      <c r="Y16" s="204">
        <f t="shared" si="1"/>
        <v>1505000000</v>
      </c>
      <c r="Z16" s="205"/>
      <c r="AA16" s="205"/>
      <c r="AB16" s="206"/>
      <c r="AC16" s="207"/>
    </row>
    <row r="17" spans="1:29" s="208" customFormat="1" ht="25.5" customHeight="1" x14ac:dyDescent="0.25">
      <c r="A17" s="209"/>
      <c r="B17" s="210"/>
      <c r="C17" s="210"/>
      <c r="D17" s="210"/>
      <c r="E17" s="211"/>
      <c r="F17" s="212"/>
      <c r="G17" s="210"/>
      <c r="H17" s="213"/>
      <c r="I17" s="214"/>
      <c r="J17" s="215"/>
      <c r="K17" s="216"/>
      <c r="L17" s="217"/>
      <c r="M17" s="218"/>
      <c r="N17" s="218"/>
      <c r="O17" s="218"/>
      <c r="P17" s="218"/>
      <c r="Q17" s="218"/>
      <c r="R17" s="218"/>
      <c r="S17" s="218"/>
      <c r="T17" s="218"/>
      <c r="U17" s="218"/>
      <c r="V17" s="218"/>
      <c r="W17" s="218"/>
      <c r="X17" s="218"/>
      <c r="Y17" s="219"/>
      <c r="Z17" s="220"/>
      <c r="AA17" s="220"/>
      <c r="AB17" s="221"/>
      <c r="AC17" s="207"/>
    </row>
    <row r="18" spans="1:29" s="208" customFormat="1" ht="25.5" customHeight="1" x14ac:dyDescent="0.25">
      <c r="A18" s="423" t="s">
        <v>601</v>
      </c>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207"/>
    </row>
    <row r="19" spans="1:29" ht="25.5" customHeight="1" x14ac:dyDescent="0.25">
      <c r="A19" s="424" t="s">
        <v>602</v>
      </c>
      <c r="B19" s="424"/>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row>
    <row r="20" spans="1:29" ht="25.5" customHeight="1" x14ac:dyDescent="0.25">
      <c r="A20" s="416" t="s">
        <v>603</v>
      </c>
      <c r="B20" s="416"/>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row>
    <row r="21" spans="1:29" ht="25.5" customHeight="1" x14ac:dyDescent="0.25">
      <c r="A21" s="222"/>
      <c r="B21" s="223"/>
      <c r="C21" s="223"/>
      <c r="D21" s="223"/>
      <c r="E21" s="224"/>
      <c r="F21" s="225"/>
      <c r="G21" s="223"/>
      <c r="H21" s="226"/>
      <c r="I21" s="227"/>
      <c r="J21" s="228"/>
      <c r="K21" s="227"/>
      <c r="L21" s="229"/>
      <c r="M21" s="230"/>
      <c r="N21" s="230"/>
      <c r="O21" s="230"/>
      <c r="P21" s="230"/>
      <c r="Q21" s="230"/>
      <c r="R21" s="230"/>
      <c r="S21" s="230"/>
      <c r="T21" s="231"/>
      <c r="U21" s="230"/>
      <c r="V21" s="230"/>
      <c r="W21" s="230"/>
      <c r="X21" s="230"/>
      <c r="Y21" s="230"/>
      <c r="Z21" s="230"/>
      <c r="AA21" s="227"/>
      <c r="AB21" s="232"/>
    </row>
    <row r="22" spans="1:29" ht="25.5" customHeight="1" x14ac:dyDescent="0.25">
      <c r="A22" s="222"/>
      <c r="B22" s="223"/>
      <c r="C22" s="223"/>
      <c r="D22" s="223"/>
      <c r="E22" s="224"/>
      <c r="F22" s="225"/>
      <c r="G22" s="223"/>
      <c r="H22" s="226"/>
      <c r="I22" s="227"/>
      <c r="J22" s="228"/>
      <c r="K22" s="227"/>
      <c r="L22" s="229"/>
      <c r="M22" s="230"/>
      <c r="N22" s="230"/>
      <c r="O22" s="230"/>
      <c r="P22" s="230"/>
      <c r="Q22" s="230"/>
      <c r="R22" s="230"/>
      <c r="S22" s="230"/>
      <c r="T22" s="231"/>
      <c r="U22" s="230"/>
      <c r="V22" s="230"/>
      <c r="W22" s="230"/>
      <c r="X22" s="230"/>
      <c r="Y22" s="233"/>
      <c r="Z22" s="233"/>
      <c r="AA22" s="234"/>
      <c r="AB22" s="232"/>
    </row>
    <row r="23" spans="1:29" ht="25.5" customHeight="1" x14ac:dyDescent="0.25">
      <c r="Y23" s="238"/>
      <c r="Z23" s="238"/>
      <c r="AA23" s="239"/>
    </row>
    <row r="24" spans="1:29" ht="25.5" customHeight="1" x14ac:dyDescent="0.25">
      <c r="T24" s="241"/>
      <c r="Y24" s="238"/>
      <c r="Z24" s="238"/>
      <c r="AA24" s="239"/>
    </row>
    <row r="25" spans="1:29" ht="25.5" customHeight="1" x14ac:dyDescent="0.25">
      <c r="X25" s="238"/>
    </row>
    <row r="26" spans="1:29" ht="25.5" customHeight="1" x14ac:dyDescent="0.25"/>
    <row r="27" spans="1:29" ht="25.5" customHeight="1" x14ac:dyDescent="0.25">
      <c r="Y27" s="238"/>
      <c r="Z27" s="238"/>
      <c r="AA27" s="239"/>
    </row>
    <row r="28" spans="1:29" ht="25.5" customHeight="1" x14ac:dyDescent="0.25"/>
    <row r="29" spans="1:29" ht="25.5" customHeight="1" x14ac:dyDescent="0.25"/>
    <row r="30" spans="1:29" ht="25.5" customHeight="1" x14ac:dyDescent="0.25"/>
    <row r="31" spans="1:29" ht="25.5" customHeight="1" x14ac:dyDescent="0.25"/>
    <row r="32" spans="1:29" ht="25.5" customHeight="1" x14ac:dyDescent="0.25"/>
    <row r="33" ht="25.5" customHeight="1" x14ac:dyDescent="0.25"/>
    <row r="34" ht="25.5" customHeight="1" x14ac:dyDescent="0.25"/>
    <row r="35" ht="25.5" customHeight="1" x14ac:dyDescent="0.25"/>
    <row r="36" ht="25.5" customHeight="1" x14ac:dyDescent="0.25"/>
    <row r="37" ht="25.5" customHeight="1" x14ac:dyDescent="0.25"/>
    <row r="38" ht="25.5" customHeight="1" x14ac:dyDescent="0.25"/>
    <row r="39" ht="25.5" customHeight="1" x14ac:dyDescent="0.25"/>
    <row r="40" ht="25.5" customHeight="1" x14ac:dyDescent="0.25"/>
    <row r="41" ht="25.5" customHeight="1" x14ac:dyDescent="0.25"/>
    <row r="42" ht="25.5" customHeight="1" x14ac:dyDescent="0.25"/>
    <row r="43" ht="25.5" customHeight="1" x14ac:dyDescent="0.25"/>
    <row r="44" ht="25.5" customHeight="1" x14ac:dyDescent="0.25"/>
    <row r="45" ht="25.5" customHeight="1" x14ac:dyDescent="0.25"/>
    <row r="46" ht="25.5" customHeight="1" x14ac:dyDescent="0.25"/>
    <row r="47" ht="25.5" customHeight="1" x14ac:dyDescent="0.25"/>
    <row r="48" ht="25.5" customHeight="1" x14ac:dyDescent="0.25"/>
    <row r="49" ht="25.5" customHeight="1" x14ac:dyDescent="0.25"/>
    <row r="50" ht="25.5" customHeight="1" x14ac:dyDescent="0.25"/>
    <row r="51" ht="25.5" customHeight="1" x14ac:dyDescent="0.25"/>
    <row r="52" ht="25.5" customHeight="1" x14ac:dyDescent="0.25"/>
    <row r="53" ht="25.5" customHeight="1" x14ac:dyDescent="0.25"/>
    <row r="54" ht="25.5" customHeight="1" x14ac:dyDescent="0.25"/>
    <row r="55" ht="25.5" customHeight="1" x14ac:dyDescent="0.25"/>
    <row r="56" ht="25.5" customHeight="1" x14ac:dyDescent="0.25"/>
    <row r="57" ht="25.5" customHeight="1" x14ac:dyDescent="0.25"/>
    <row r="58" ht="25.5" customHeight="1" x14ac:dyDescent="0.25"/>
    <row r="59" ht="25.5" customHeight="1" x14ac:dyDescent="0.25"/>
    <row r="60" ht="25.5" customHeight="1" x14ac:dyDescent="0.25"/>
    <row r="61" ht="25.5" customHeight="1" x14ac:dyDescent="0.25"/>
    <row r="62" ht="25.5" customHeight="1" x14ac:dyDescent="0.25"/>
    <row r="63" ht="25.5" customHeight="1" x14ac:dyDescent="0.25"/>
    <row r="64" ht="25.5" customHeight="1" x14ac:dyDescent="0.25"/>
    <row r="65" ht="25.5" customHeight="1" x14ac:dyDescent="0.25"/>
    <row r="66" ht="25.5" customHeight="1" x14ac:dyDescent="0.25"/>
    <row r="67" ht="25.5" customHeight="1" x14ac:dyDescent="0.25"/>
    <row r="68" ht="25.5" customHeight="1" x14ac:dyDescent="0.25"/>
    <row r="69" ht="25.5" customHeight="1" x14ac:dyDescent="0.25"/>
    <row r="70" ht="25.5" customHeight="1" x14ac:dyDescent="0.25"/>
    <row r="71" ht="25.5" customHeight="1" x14ac:dyDescent="0.25"/>
    <row r="72" ht="25.5" customHeight="1" x14ac:dyDescent="0.25"/>
    <row r="73" ht="25.5" customHeight="1" x14ac:dyDescent="0.25"/>
    <row r="74" ht="25.5" customHeight="1" x14ac:dyDescent="0.25"/>
    <row r="75" ht="25.5" customHeight="1" x14ac:dyDescent="0.25"/>
    <row r="76" ht="25.5" customHeight="1" x14ac:dyDescent="0.25"/>
    <row r="77" ht="25.5" customHeight="1" x14ac:dyDescent="0.25"/>
    <row r="78" ht="25.5" customHeight="1" x14ac:dyDescent="0.25"/>
    <row r="79" ht="25.5" customHeight="1" x14ac:dyDescent="0.25"/>
    <row r="80" ht="25.5" customHeight="1" x14ac:dyDescent="0.25"/>
    <row r="81" ht="25.5" customHeight="1" x14ac:dyDescent="0.25"/>
    <row r="82" ht="25.5" customHeight="1" x14ac:dyDescent="0.25"/>
    <row r="83" ht="25.5" customHeight="1" x14ac:dyDescent="0.25"/>
    <row r="84" ht="25.5" customHeight="1" x14ac:dyDescent="0.25"/>
    <row r="85" ht="25.5" customHeight="1" x14ac:dyDescent="0.25"/>
    <row r="86" ht="25.5" customHeight="1" x14ac:dyDescent="0.25"/>
    <row r="87" ht="25.5" customHeight="1" x14ac:dyDescent="0.25"/>
    <row r="88" ht="25.5" customHeight="1" x14ac:dyDescent="0.25"/>
    <row r="89" ht="25.5" customHeight="1" x14ac:dyDescent="0.25"/>
    <row r="90" ht="25.5" customHeight="1" x14ac:dyDescent="0.25"/>
    <row r="91" ht="25.5" customHeight="1" x14ac:dyDescent="0.25"/>
    <row r="92" ht="25.5" customHeight="1" x14ac:dyDescent="0.25"/>
    <row r="93" ht="25.5" customHeight="1" x14ac:dyDescent="0.25"/>
    <row r="94" ht="25.5" customHeight="1" x14ac:dyDescent="0.25"/>
    <row r="95" ht="25.5" customHeight="1" x14ac:dyDescent="0.25"/>
    <row r="96"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sheetData>
  <autoFilter ref="A3:AG16">
    <filterColumn colId="27">
      <customFilters>
        <customFilter operator="notEqual" val=" "/>
      </customFilters>
    </filterColumn>
  </autoFilter>
  <mergeCells count="6">
    <mergeCell ref="A20:AB20"/>
    <mergeCell ref="B1:AB1"/>
    <mergeCell ref="C2:K2"/>
    <mergeCell ref="L2:Y2"/>
    <mergeCell ref="A18:AB18"/>
    <mergeCell ref="A19:AB19"/>
  </mergeCells>
  <pageMargins left="0.50312500000000004" right="0.70866141732283472" top="0.74803149606299213" bottom="0.74803149606299213" header="0.31496062992125984" footer="0.31496062992125984"/>
  <pageSetup paperSize="140" scale="63" orientation="landscape" r:id="rId1"/>
  <colBreaks count="1" manualBreakCount="1">
    <brk id="28"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A14" zoomScale="80" zoomScaleNormal="80" zoomScalePageLayoutView="60" workbookViewId="0">
      <selection activeCell="F19" sqref="F19"/>
    </sheetView>
  </sheetViews>
  <sheetFormatPr baseColWidth="10" defaultRowHeight="15" x14ac:dyDescent="0.25"/>
  <cols>
    <col min="1" max="1" width="11.42578125" style="57"/>
    <col min="2" max="2" width="17.42578125" style="57" bestFit="1" customWidth="1"/>
    <col min="3" max="3" width="26" style="57" customWidth="1"/>
    <col min="4" max="4" width="23" style="57" customWidth="1"/>
    <col min="5" max="5" width="21.85546875" style="57" customWidth="1"/>
    <col min="6" max="6" width="13.28515625" style="57" customWidth="1"/>
    <col min="7" max="8" width="11.42578125" style="57"/>
    <col min="9" max="9" width="17.5703125" style="57" customWidth="1"/>
    <col min="10" max="13" width="11.42578125" style="57"/>
    <col min="14" max="14" width="15.7109375" style="57" customWidth="1"/>
    <col min="15" max="15" width="11.42578125" style="57"/>
    <col min="16" max="16" width="15.85546875" style="57" customWidth="1"/>
    <col min="17" max="17" width="16.7109375" style="57" customWidth="1"/>
    <col min="18" max="18" width="11.42578125" style="57"/>
    <col min="19" max="19" width="14.85546875" style="57" customWidth="1"/>
    <col min="20" max="16384" width="11.42578125" style="57"/>
  </cols>
  <sheetData>
    <row r="1" spans="1:20" ht="18" x14ac:dyDescent="0.25">
      <c r="C1" s="434" t="s">
        <v>5</v>
      </c>
      <c r="D1" s="434"/>
      <c r="E1" s="434"/>
      <c r="F1" s="434"/>
      <c r="G1" s="434"/>
      <c r="H1" s="434"/>
      <c r="I1" s="434"/>
      <c r="J1" s="434"/>
      <c r="K1" s="434"/>
      <c r="L1" s="434"/>
      <c r="M1" s="434"/>
      <c r="N1" s="434"/>
      <c r="O1" s="434"/>
    </row>
    <row r="2" spans="1:20" ht="18" x14ac:dyDescent="0.25">
      <c r="C2" s="434" t="s">
        <v>147</v>
      </c>
      <c r="D2" s="434"/>
      <c r="E2" s="434"/>
      <c r="F2" s="434"/>
      <c r="G2" s="434"/>
      <c r="H2" s="434"/>
      <c r="I2" s="434"/>
      <c r="J2" s="434"/>
      <c r="K2" s="434"/>
      <c r="L2" s="434"/>
      <c r="M2" s="434"/>
      <c r="N2" s="434"/>
      <c r="O2" s="434"/>
    </row>
    <row r="3" spans="1:20" ht="18" x14ac:dyDescent="0.25">
      <c r="C3" s="434" t="s">
        <v>513</v>
      </c>
      <c r="D3" s="434"/>
      <c r="E3" s="434"/>
      <c r="F3" s="434"/>
      <c r="G3" s="434"/>
      <c r="H3" s="434"/>
      <c r="I3" s="434"/>
      <c r="J3" s="434"/>
      <c r="K3" s="434"/>
      <c r="L3" s="434"/>
      <c r="M3" s="434"/>
      <c r="N3" s="434"/>
      <c r="O3" s="434"/>
    </row>
    <row r="4" spans="1:20" ht="15.75" thickBot="1" x14ac:dyDescent="0.3">
      <c r="A4" s="435"/>
      <c r="B4" s="435"/>
      <c r="C4" s="435"/>
      <c r="D4" s="435"/>
      <c r="E4" s="435"/>
    </row>
    <row r="5" spans="1:20" ht="15.75" thickBot="1" x14ac:dyDescent="0.3">
      <c r="A5" s="436" t="s">
        <v>148</v>
      </c>
      <c r="B5" s="437"/>
      <c r="C5" s="437"/>
      <c r="D5" s="437"/>
      <c r="E5" s="438"/>
      <c r="F5" s="439" t="s">
        <v>149</v>
      </c>
      <c r="G5" s="440"/>
      <c r="H5" s="441"/>
      <c r="I5" s="442" t="s">
        <v>150</v>
      </c>
      <c r="J5" s="443"/>
      <c r="K5" s="443"/>
      <c r="L5" s="443"/>
      <c r="M5" s="443"/>
      <c r="N5" s="443"/>
      <c r="O5" s="443"/>
      <c r="P5" s="443"/>
      <c r="Q5" s="443"/>
      <c r="R5" s="444"/>
    </row>
    <row r="6" spans="1:20" ht="16.5" customHeight="1" thickBot="1" x14ac:dyDescent="0.3">
      <c r="A6" s="448" t="s">
        <v>151</v>
      </c>
      <c r="B6" s="450" t="s">
        <v>152</v>
      </c>
      <c r="C6" s="450" t="s">
        <v>153</v>
      </c>
      <c r="D6" s="450" t="s">
        <v>154</v>
      </c>
      <c r="E6" s="450" t="s">
        <v>155</v>
      </c>
      <c r="F6" s="452" t="s">
        <v>156</v>
      </c>
      <c r="G6" s="452"/>
      <c r="H6" s="453"/>
      <c r="I6" s="445" t="s">
        <v>157</v>
      </c>
      <c r="J6" s="439" t="s">
        <v>158</v>
      </c>
      <c r="K6" s="440"/>
      <c r="L6" s="447"/>
      <c r="M6" s="431" t="s">
        <v>159</v>
      </c>
      <c r="N6" s="432"/>
      <c r="O6" s="432"/>
      <c r="P6" s="432"/>
      <c r="Q6" s="432"/>
      <c r="R6" s="433"/>
    </row>
    <row r="7" spans="1:20" ht="105.75" customHeight="1" thickBot="1" x14ac:dyDescent="0.3">
      <c r="A7" s="449"/>
      <c r="B7" s="451"/>
      <c r="C7" s="451"/>
      <c r="D7" s="451"/>
      <c r="E7" s="451"/>
      <c r="F7" s="58" t="s">
        <v>160</v>
      </c>
      <c r="G7" s="58" t="s">
        <v>161</v>
      </c>
      <c r="H7" s="59" t="s">
        <v>162</v>
      </c>
      <c r="I7" s="446"/>
      <c r="J7" s="145" t="s">
        <v>163</v>
      </c>
      <c r="K7" s="141" t="s">
        <v>161</v>
      </c>
      <c r="L7" s="141" t="s">
        <v>162</v>
      </c>
      <c r="M7" s="141" t="s">
        <v>164</v>
      </c>
      <c r="N7" s="141" t="s">
        <v>165</v>
      </c>
      <c r="O7" s="141" t="s">
        <v>166</v>
      </c>
      <c r="P7" s="141" t="s">
        <v>37</v>
      </c>
      <c r="Q7" s="143" t="s">
        <v>167</v>
      </c>
      <c r="R7" s="144" t="s">
        <v>1</v>
      </c>
    </row>
    <row r="8" spans="1:20" s="68" customFormat="1" ht="191.25" customHeight="1" x14ac:dyDescent="0.2">
      <c r="A8" s="60" t="s">
        <v>169</v>
      </c>
      <c r="B8" s="61" t="s">
        <v>170</v>
      </c>
      <c r="C8" s="62" t="s">
        <v>171</v>
      </c>
      <c r="D8" s="62" t="s">
        <v>172</v>
      </c>
      <c r="E8" s="62" t="s">
        <v>173</v>
      </c>
      <c r="F8" s="61" t="s">
        <v>174</v>
      </c>
      <c r="G8" s="60" t="s">
        <v>175</v>
      </c>
      <c r="H8" s="60" t="s">
        <v>176</v>
      </c>
      <c r="I8" s="63" t="s">
        <v>177</v>
      </c>
      <c r="J8" s="60" t="s">
        <v>178</v>
      </c>
      <c r="K8" s="60" t="s">
        <v>179</v>
      </c>
      <c r="L8" s="60" t="s">
        <v>180</v>
      </c>
      <c r="M8" s="61" t="s">
        <v>181</v>
      </c>
      <c r="N8" s="63" t="s">
        <v>182</v>
      </c>
      <c r="O8" s="61" t="s">
        <v>515</v>
      </c>
      <c r="P8" s="64" t="s">
        <v>183</v>
      </c>
      <c r="Q8" s="65" t="s">
        <v>514</v>
      </c>
      <c r="R8" s="66">
        <v>1</v>
      </c>
      <c r="S8" s="67"/>
    </row>
    <row r="9" spans="1:20" s="68" customFormat="1" ht="185.25" customHeight="1" x14ac:dyDescent="0.2">
      <c r="A9" s="60" t="s">
        <v>187</v>
      </c>
      <c r="B9" s="61" t="s">
        <v>188</v>
      </c>
      <c r="C9" s="62" t="s">
        <v>189</v>
      </c>
      <c r="D9" s="62" t="s">
        <v>190</v>
      </c>
      <c r="E9" s="62" t="s">
        <v>191</v>
      </c>
      <c r="F9" s="61" t="s">
        <v>174</v>
      </c>
      <c r="G9" s="60" t="s">
        <v>184</v>
      </c>
      <c r="H9" s="60" t="s">
        <v>185</v>
      </c>
      <c r="I9" s="63" t="s">
        <v>192</v>
      </c>
      <c r="J9" s="60" t="s">
        <v>178</v>
      </c>
      <c r="K9" s="60" t="s">
        <v>175</v>
      </c>
      <c r="L9" s="60" t="s">
        <v>176</v>
      </c>
      <c r="M9" s="61" t="s">
        <v>193</v>
      </c>
      <c r="N9" s="63" t="s">
        <v>146</v>
      </c>
      <c r="O9" s="61" t="s">
        <v>515</v>
      </c>
      <c r="P9" s="61" t="s">
        <v>194</v>
      </c>
      <c r="Q9" s="69" t="s">
        <v>195</v>
      </c>
      <c r="R9" s="70">
        <v>1</v>
      </c>
    </row>
    <row r="10" spans="1:20" s="68" customFormat="1" ht="159" customHeight="1" x14ac:dyDescent="0.2">
      <c r="A10" s="60" t="s">
        <v>196</v>
      </c>
      <c r="B10" s="61" t="s">
        <v>197</v>
      </c>
      <c r="C10" s="62" t="s">
        <v>198</v>
      </c>
      <c r="D10" s="71" t="s">
        <v>199</v>
      </c>
      <c r="E10" s="62" t="s">
        <v>200</v>
      </c>
      <c r="F10" s="61" t="s">
        <v>178</v>
      </c>
      <c r="G10" s="61" t="s">
        <v>175</v>
      </c>
      <c r="H10" s="60" t="s">
        <v>176</v>
      </c>
      <c r="I10" s="63" t="s">
        <v>201</v>
      </c>
      <c r="J10" s="60" t="s">
        <v>186</v>
      </c>
      <c r="K10" s="60" t="s">
        <v>179</v>
      </c>
      <c r="L10" s="60" t="s">
        <v>202</v>
      </c>
      <c r="M10" s="60" t="s">
        <v>203</v>
      </c>
      <c r="N10" s="63" t="s">
        <v>204</v>
      </c>
      <c r="O10" s="61" t="s">
        <v>515</v>
      </c>
      <c r="P10" s="61" t="s">
        <v>205</v>
      </c>
      <c r="Q10" s="69" t="s">
        <v>128</v>
      </c>
      <c r="R10" s="70">
        <v>0.95</v>
      </c>
    </row>
    <row r="11" spans="1:20" s="68" customFormat="1" ht="83.25" customHeight="1" x14ac:dyDescent="0.2">
      <c r="A11" s="429" t="s">
        <v>206</v>
      </c>
      <c r="B11" s="427" t="s">
        <v>207</v>
      </c>
      <c r="C11" s="427" t="s">
        <v>208</v>
      </c>
      <c r="D11" s="427" t="s">
        <v>209</v>
      </c>
      <c r="E11" s="427" t="s">
        <v>210</v>
      </c>
      <c r="F11" s="427" t="s">
        <v>211</v>
      </c>
      <c r="G11" s="429" t="s">
        <v>184</v>
      </c>
      <c r="H11" s="429" t="s">
        <v>180</v>
      </c>
      <c r="I11" s="425" t="s">
        <v>212</v>
      </c>
      <c r="J11" s="429" t="s">
        <v>211</v>
      </c>
      <c r="K11" s="429" t="s">
        <v>175</v>
      </c>
      <c r="L11" s="429" t="s">
        <v>202</v>
      </c>
      <c r="M11" s="429" t="s">
        <v>203</v>
      </c>
      <c r="N11" s="425" t="s">
        <v>213</v>
      </c>
      <c r="O11" s="427" t="s">
        <v>515</v>
      </c>
      <c r="P11" s="427" t="s">
        <v>214</v>
      </c>
      <c r="Q11" s="69" t="s">
        <v>143</v>
      </c>
      <c r="R11" s="70">
        <v>1</v>
      </c>
    </row>
    <row r="12" spans="1:20" s="68" customFormat="1" ht="52.5" customHeight="1" x14ac:dyDescent="0.2">
      <c r="A12" s="430"/>
      <c r="B12" s="428"/>
      <c r="C12" s="428"/>
      <c r="D12" s="428"/>
      <c r="E12" s="428"/>
      <c r="F12" s="428"/>
      <c r="G12" s="430"/>
      <c r="H12" s="430"/>
      <c r="I12" s="426"/>
      <c r="J12" s="430"/>
      <c r="K12" s="430"/>
      <c r="L12" s="430"/>
      <c r="M12" s="430"/>
      <c r="N12" s="426"/>
      <c r="O12" s="428"/>
      <c r="P12" s="428"/>
      <c r="Q12" s="73" t="s">
        <v>142</v>
      </c>
      <c r="R12" s="74">
        <v>1</v>
      </c>
      <c r="S12" s="67"/>
      <c r="T12" s="75"/>
    </row>
    <row r="13" spans="1:20" s="68" customFormat="1" ht="101.25" customHeight="1" x14ac:dyDescent="0.2">
      <c r="A13" s="429" t="s">
        <v>215</v>
      </c>
      <c r="B13" s="427" t="s">
        <v>216</v>
      </c>
      <c r="C13" s="427" t="s">
        <v>217</v>
      </c>
      <c r="D13" s="427" t="s">
        <v>218</v>
      </c>
      <c r="E13" s="427" t="s">
        <v>219</v>
      </c>
      <c r="F13" s="427" t="s">
        <v>174</v>
      </c>
      <c r="G13" s="429" t="s">
        <v>175</v>
      </c>
      <c r="H13" s="429" t="s">
        <v>176</v>
      </c>
      <c r="I13" s="427" t="s">
        <v>220</v>
      </c>
      <c r="J13" s="429" t="s">
        <v>178</v>
      </c>
      <c r="K13" s="429" t="s">
        <v>179</v>
      </c>
      <c r="L13" s="429" t="s">
        <v>180</v>
      </c>
      <c r="M13" s="427" t="s">
        <v>181</v>
      </c>
      <c r="N13" s="427" t="s">
        <v>144</v>
      </c>
      <c r="O13" s="427" t="s">
        <v>515</v>
      </c>
      <c r="P13" s="427" t="s">
        <v>221</v>
      </c>
      <c r="Q13" s="69" t="s">
        <v>222</v>
      </c>
      <c r="R13" s="72">
        <v>1</v>
      </c>
      <c r="T13" s="76"/>
    </row>
    <row r="14" spans="1:20" s="68" customFormat="1" ht="116.25" customHeight="1" x14ac:dyDescent="0.2">
      <c r="A14" s="430"/>
      <c r="B14" s="428"/>
      <c r="C14" s="428"/>
      <c r="D14" s="428"/>
      <c r="E14" s="428"/>
      <c r="F14" s="428"/>
      <c r="G14" s="430"/>
      <c r="H14" s="430"/>
      <c r="I14" s="428"/>
      <c r="J14" s="430"/>
      <c r="K14" s="430"/>
      <c r="L14" s="430"/>
      <c r="M14" s="428"/>
      <c r="N14" s="428"/>
      <c r="O14" s="428"/>
      <c r="P14" s="428"/>
      <c r="Q14" s="69" t="s">
        <v>145</v>
      </c>
      <c r="R14" s="72">
        <v>0.7</v>
      </c>
      <c r="S14" s="67"/>
      <c r="T14" s="76"/>
    </row>
    <row r="15" spans="1:20" s="68" customFormat="1" ht="221.25" customHeight="1" x14ac:dyDescent="0.2">
      <c r="A15" s="60" t="s">
        <v>223</v>
      </c>
      <c r="B15" s="61" t="s">
        <v>50</v>
      </c>
      <c r="C15" s="62" t="s">
        <v>224</v>
      </c>
      <c r="D15" s="62" t="s">
        <v>225</v>
      </c>
      <c r="E15" s="62" t="s">
        <v>226</v>
      </c>
      <c r="F15" s="61" t="s">
        <v>174</v>
      </c>
      <c r="G15" s="60" t="s">
        <v>184</v>
      </c>
      <c r="H15" s="60" t="s">
        <v>185</v>
      </c>
      <c r="I15" s="63" t="s">
        <v>192</v>
      </c>
      <c r="J15" s="60" t="s">
        <v>178</v>
      </c>
      <c r="K15" s="60" t="s">
        <v>175</v>
      </c>
      <c r="L15" s="60" t="s">
        <v>176</v>
      </c>
      <c r="M15" s="61" t="s">
        <v>227</v>
      </c>
      <c r="N15" s="63" t="s">
        <v>146</v>
      </c>
      <c r="O15" s="61" t="s">
        <v>516</v>
      </c>
      <c r="P15" s="61" t="s">
        <v>228</v>
      </c>
      <c r="Q15" s="69" t="s">
        <v>195</v>
      </c>
      <c r="R15" s="70">
        <v>1</v>
      </c>
    </row>
    <row r="16" spans="1:20" ht="37.5" customHeight="1" x14ac:dyDescent="0.25">
      <c r="A16" s="77"/>
      <c r="B16" s="78"/>
      <c r="C16" s="79"/>
      <c r="D16" s="79"/>
      <c r="E16" s="79"/>
      <c r="F16" s="78"/>
      <c r="G16" s="77"/>
      <c r="H16" s="77"/>
    </row>
    <row r="17" spans="4:4" x14ac:dyDescent="0.25">
      <c r="D17" s="80"/>
    </row>
  </sheetData>
  <autoFilter ref="A7:R16"/>
  <mergeCells count="48">
    <mergeCell ref="F6:H6"/>
    <mergeCell ref="E11:E12"/>
    <mergeCell ref="M6:R6"/>
    <mergeCell ref="C1:O1"/>
    <mergeCell ref="C2:O2"/>
    <mergeCell ref="C3:O3"/>
    <mergeCell ref="A4:E4"/>
    <mergeCell ref="A5:E5"/>
    <mergeCell ref="F5:H5"/>
    <mergeCell ref="I5:R5"/>
    <mergeCell ref="I6:I7"/>
    <mergeCell ref="J6:L6"/>
    <mergeCell ref="A6:A7"/>
    <mergeCell ref="B6:B7"/>
    <mergeCell ref="C6:C7"/>
    <mergeCell ref="D6:D7"/>
    <mergeCell ref="E6:E7"/>
    <mergeCell ref="I11:I12"/>
    <mergeCell ref="J11:J12"/>
    <mergeCell ref="A13:A14"/>
    <mergeCell ref="B13:B14"/>
    <mergeCell ref="C13:C14"/>
    <mergeCell ref="D13:D14"/>
    <mergeCell ref="E13:E14"/>
    <mergeCell ref="F11:F12"/>
    <mergeCell ref="G11:G12"/>
    <mergeCell ref="F13:F14"/>
    <mergeCell ref="G13:G14"/>
    <mergeCell ref="H11:H12"/>
    <mergeCell ref="A11:A12"/>
    <mergeCell ref="B11:B12"/>
    <mergeCell ref="C11:C12"/>
    <mergeCell ref="D11:D12"/>
    <mergeCell ref="N13:N14"/>
    <mergeCell ref="O13:O14"/>
    <mergeCell ref="P13:P14"/>
    <mergeCell ref="H13:H14"/>
    <mergeCell ref="I13:I14"/>
    <mergeCell ref="J13:J14"/>
    <mergeCell ref="K13:K14"/>
    <mergeCell ref="L13:L14"/>
    <mergeCell ref="M13:M14"/>
    <mergeCell ref="N11:N12"/>
    <mergeCell ref="O11:O12"/>
    <mergeCell ref="P11:P12"/>
    <mergeCell ref="K11:K12"/>
    <mergeCell ref="L11:L12"/>
    <mergeCell ref="M11:M12"/>
  </mergeCells>
  <pageMargins left="0.70866141732283472" right="0.70866141732283472" top="0.74803149606299213" bottom="0.74803149606299213" header="0.31496062992125984" footer="0.31496062992125984"/>
  <pageSetup paperSize="5"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4" zoomScale="76" zoomScaleNormal="76" zoomScalePageLayoutView="70" workbookViewId="0">
      <selection activeCell="K9" sqref="K9"/>
    </sheetView>
  </sheetViews>
  <sheetFormatPr baseColWidth="10" defaultColWidth="11.42578125" defaultRowHeight="15" x14ac:dyDescent="0.2"/>
  <cols>
    <col min="1" max="1" width="11.42578125" style="81"/>
    <col min="2" max="2" width="14.85546875" style="81" customWidth="1"/>
    <col min="3" max="3" width="5.42578125" style="81" customWidth="1"/>
    <col min="4" max="4" width="5.85546875" style="81" customWidth="1"/>
    <col min="5" max="5" width="5.28515625" style="81" customWidth="1"/>
    <col min="6" max="6" width="6" style="81" customWidth="1"/>
    <col min="7" max="7" width="7.28515625" style="81" customWidth="1"/>
    <col min="8" max="8" width="3.42578125" style="81" customWidth="1"/>
    <col min="9" max="9" width="3.5703125" style="81" customWidth="1"/>
    <col min="10" max="10" width="4" style="81" customWidth="1"/>
    <col min="11" max="11" width="3.5703125" style="81" customWidth="1"/>
    <col min="12" max="12" width="4" style="81" customWidth="1"/>
    <col min="13" max="13" width="3.85546875" style="81" customWidth="1"/>
    <col min="14" max="14" width="4" style="81" customWidth="1"/>
    <col min="15" max="15" width="3.42578125" style="81" customWidth="1"/>
    <col min="16" max="17" width="4" style="81" customWidth="1"/>
    <col min="18" max="19" width="3.5703125" style="81" customWidth="1"/>
    <col min="20" max="20" width="11.42578125" style="81"/>
    <col min="21" max="21" width="32.140625" style="81" customWidth="1"/>
    <col min="22" max="22" width="34.28515625" style="81" customWidth="1"/>
    <col min="23" max="16384" width="11.42578125" style="81"/>
  </cols>
  <sheetData>
    <row r="1" spans="1:23" ht="15.75" customHeight="1" x14ac:dyDescent="0.2">
      <c r="A1" s="462"/>
      <c r="B1" s="463"/>
      <c r="C1" s="468" t="s">
        <v>229</v>
      </c>
      <c r="D1" s="469"/>
      <c r="E1" s="469"/>
      <c r="F1" s="469"/>
      <c r="G1" s="469"/>
      <c r="H1" s="469"/>
      <c r="I1" s="469"/>
      <c r="J1" s="469"/>
      <c r="K1" s="469"/>
      <c r="L1" s="469"/>
      <c r="M1" s="469"/>
      <c r="N1" s="469"/>
      <c r="O1" s="469"/>
      <c r="P1" s="469"/>
      <c r="Q1" s="469"/>
      <c r="R1" s="469"/>
      <c r="S1" s="469"/>
      <c r="T1" s="469"/>
      <c r="U1" s="469"/>
      <c r="V1" s="470"/>
    </row>
    <row r="2" spans="1:23" ht="15.75" customHeight="1" x14ac:dyDescent="0.2">
      <c r="A2" s="464"/>
      <c r="B2" s="465"/>
      <c r="C2" s="471"/>
      <c r="D2" s="472"/>
      <c r="E2" s="472"/>
      <c r="F2" s="472"/>
      <c r="G2" s="472"/>
      <c r="H2" s="472"/>
      <c r="I2" s="472"/>
      <c r="J2" s="472"/>
      <c r="K2" s="472"/>
      <c r="L2" s="472"/>
      <c r="M2" s="472"/>
      <c r="N2" s="472"/>
      <c r="O2" s="472"/>
      <c r="P2" s="472"/>
      <c r="Q2" s="472"/>
      <c r="R2" s="472"/>
      <c r="S2" s="472"/>
      <c r="T2" s="472"/>
      <c r="U2" s="472"/>
      <c r="V2" s="473"/>
    </row>
    <row r="3" spans="1:23" ht="15.75" customHeight="1" x14ac:dyDescent="0.2">
      <c r="A3" s="464"/>
      <c r="B3" s="465"/>
      <c r="C3" s="471"/>
      <c r="D3" s="472"/>
      <c r="E3" s="472"/>
      <c r="F3" s="472"/>
      <c r="G3" s="472"/>
      <c r="H3" s="472"/>
      <c r="I3" s="472"/>
      <c r="J3" s="472"/>
      <c r="K3" s="472"/>
      <c r="L3" s="472"/>
      <c r="M3" s="472"/>
      <c r="N3" s="472"/>
      <c r="O3" s="472"/>
      <c r="P3" s="472"/>
      <c r="Q3" s="472"/>
      <c r="R3" s="472"/>
      <c r="S3" s="472"/>
      <c r="T3" s="472"/>
      <c r="U3" s="472"/>
      <c r="V3" s="473"/>
    </row>
    <row r="4" spans="1:23" ht="16.5" customHeight="1" thickBot="1" x14ac:dyDescent="0.25">
      <c r="A4" s="464"/>
      <c r="B4" s="465"/>
      <c r="C4" s="474"/>
      <c r="D4" s="475"/>
      <c r="E4" s="475"/>
      <c r="F4" s="475"/>
      <c r="G4" s="475"/>
      <c r="H4" s="475"/>
      <c r="I4" s="475"/>
      <c r="J4" s="475"/>
      <c r="K4" s="475"/>
      <c r="L4" s="475"/>
      <c r="M4" s="475"/>
      <c r="N4" s="475"/>
      <c r="O4" s="475"/>
      <c r="P4" s="475"/>
      <c r="Q4" s="475"/>
      <c r="R4" s="475"/>
      <c r="S4" s="475"/>
      <c r="T4" s="475"/>
      <c r="U4" s="475"/>
      <c r="V4" s="476"/>
    </row>
    <row r="5" spans="1:23" ht="68.25" customHeight="1" thickBot="1" x14ac:dyDescent="0.25">
      <c r="A5" s="466"/>
      <c r="B5" s="467"/>
      <c r="C5" s="477" t="s">
        <v>517</v>
      </c>
      <c r="D5" s="478"/>
      <c r="E5" s="478"/>
      <c r="F5" s="478"/>
      <c r="G5" s="478"/>
      <c r="H5" s="478"/>
      <c r="I5" s="478"/>
      <c r="J5" s="478"/>
      <c r="K5" s="478"/>
      <c r="L5" s="478"/>
      <c r="M5" s="478"/>
      <c r="N5" s="478"/>
      <c r="O5" s="478"/>
      <c r="P5" s="478"/>
      <c r="Q5" s="478"/>
      <c r="R5" s="478"/>
      <c r="S5" s="478"/>
      <c r="T5" s="478"/>
      <c r="U5" s="478"/>
      <c r="V5" s="479"/>
    </row>
    <row r="6" spans="1:23" ht="15.75" customHeight="1" thickBot="1" x14ac:dyDescent="0.25">
      <c r="A6" s="480" t="s">
        <v>230</v>
      </c>
      <c r="B6" s="481"/>
      <c r="C6" s="481"/>
      <c r="D6" s="481"/>
      <c r="E6" s="481"/>
      <c r="F6" s="481"/>
      <c r="G6" s="482"/>
      <c r="H6" s="486" t="s">
        <v>231</v>
      </c>
      <c r="I6" s="487"/>
      <c r="J6" s="487"/>
      <c r="K6" s="486" t="s">
        <v>232</v>
      </c>
      <c r="L6" s="487"/>
      <c r="M6" s="487"/>
      <c r="N6" s="486" t="s">
        <v>233</v>
      </c>
      <c r="O6" s="487"/>
      <c r="P6" s="488"/>
      <c r="Q6" s="486" t="s">
        <v>234</v>
      </c>
      <c r="R6" s="487"/>
      <c r="S6" s="488"/>
      <c r="T6" s="489" t="s">
        <v>235</v>
      </c>
      <c r="U6" s="489"/>
      <c r="V6" s="491" t="s">
        <v>36</v>
      </c>
    </row>
    <row r="7" spans="1:23" ht="15" customHeight="1" x14ac:dyDescent="0.2">
      <c r="A7" s="483"/>
      <c r="B7" s="484"/>
      <c r="C7" s="484"/>
      <c r="D7" s="484"/>
      <c r="E7" s="484"/>
      <c r="F7" s="484"/>
      <c r="G7" s="485"/>
      <c r="H7" s="82" t="s">
        <v>236</v>
      </c>
      <c r="I7" s="83" t="s">
        <v>237</v>
      </c>
      <c r="J7" s="83" t="s">
        <v>238</v>
      </c>
      <c r="K7" s="82" t="s">
        <v>236</v>
      </c>
      <c r="L7" s="83" t="s">
        <v>237</v>
      </c>
      <c r="M7" s="83" t="s">
        <v>238</v>
      </c>
      <c r="N7" s="82" t="s">
        <v>236</v>
      </c>
      <c r="O7" s="83" t="s">
        <v>237</v>
      </c>
      <c r="P7" s="84" t="s">
        <v>238</v>
      </c>
      <c r="Q7" s="82" t="s">
        <v>236</v>
      </c>
      <c r="R7" s="83" t="s">
        <v>237</v>
      </c>
      <c r="S7" s="84" t="s">
        <v>238</v>
      </c>
      <c r="T7" s="490"/>
      <c r="U7" s="490"/>
      <c r="V7" s="491"/>
    </row>
    <row r="8" spans="1:23" ht="123" customHeight="1" x14ac:dyDescent="0.2">
      <c r="A8" s="454" t="s">
        <v>239</v>
      </c>
      <c r="B8" s="455"/>
      <c r="C8" s="455"/>
      <c r="D8" s="455"/>
      <c r="E8" s="455"/>
      <c r="F8" s="455"/>
      <c r="G8" s="456"/>
      <c r="H8" s="85"/>
      <c r="I8" s="93"/>
      <c r="J8" s="86"/>
      <c r="K8" s="92"/>
      <c r="L8" s="93"/>
      <c r="M8" s="93"/>
      <c r="N8" s="92"/>
      <c r="O8" s="93"/>
      <c r="P8" s="94"/>
      <c r="Q8" s="95"/>
      <c r="R8" s="93"/>
      <c r="S8" s="93"/>
      <c r="T8" s="457" t="s">
        <v>518</v>
      </c>
      <c r="U8" s="459"/>
      <c r="V8" s="107" t="s">
        <v>524</v>
      </c>
    </row>
    <row r="9" spans="1:23" ht="123" customHeight="1" x14ac:dyDescent="0.2">
      <c r="A9" s="457" t="s">
        <v>519</v>
      </c>
      <c r="B9" s="459"/>
      <c r="C9" s="459"/>
      <c r="D9" s="459"/>
      <c r="E9" s="459"/>
      <c r="F9" s="459"/>
      <c r="G9" s="460"/>
      <c r="H9" s="85"/>
      <c r="I9" s="93"/>
      <c r="J9" s="86"/>
      <c r="K9" s="92"/>
      <c r="L9" s="93"/>
      <c r="M9" s="93"/>
      <c r="N9" s="92"/>
      <c r="O9" s="93"/>
      <c r="P9" s="94"/>
      <c r="Q9" s="95"/>
      <c r="R9" s="93"/>
      <c r="S9" s="93"/>
      <c r="T9" s="457" t="s">
        <v>520</v>
      </c>
      <c r="U9" s="461"/>
      <c r="V9" s="107" t="s">
        <v>525</v>
      </c>
    </row>
    <row r="10" spans="1:23" ht="187.5" customHeight="1" x14ac:dyDescent="0.2">
      <c r="A10" s="457" t="s">
        <v>523</v>
      </c>
      <c r="B10" s="459"/>
      <c r="C10" s="459"/>
      <c r="D10" s="459"/>
      <c r="E10" s="459"/>
      <c r="F10" s="459"/>
      <c r="G10" s="460"/>
      <c r="H10" s="85"/>
      <c r="I10" s="93"/>
      <c r="J10" s="86"/>
      <c r="K10" s="92"/>
      <c r="L10" s="93"/>
      <c r="M10" s="93"/>
      <c r="N10" s="92"/>
      <c r="O10" s="93"/>
      <c r="P10" s="94"/>
      <c r="Q10" s="95"/>
      <c r="R10" s="93"/>
      <c r="S10" s="93"/>
      <c r="T10" s="457" t="s">
        <v>526</v>
      </c>
      <c r="U10" s="461"/>
      <c r="V10" s="107" t="s">
        <v>524</v>
      </c>
    </row>
    <row r="11" spans="1:23" ht="257.25" customHeight="1" x14ac:dyDescent="0.2">
      <c r="A11" s="454" t="s">
        <v>241</v>
      </c>
      <c r="B11" s="455"/>
      <c r="C11" s="455"/>
      <c r="D11" s="455"/>
      <c r="E11" s="455"/>
      <c r="F11" s="455"/>
      <c r="G11" s="456"/>
      <c r="H11" s="85"/>
      <c r="I11" s="86"/>
      <c r="J11" s="86"/>
      <c r="K11" s="87"/>
      <c r="L11" s="86"/>
      <c r="M11" s="86"/>
      <c r="N11" s="87"/>
      <c r="O11" s="86"/>
      <c r="P11" s="88"/>
      <c r="Q11" s="89"/>
      <c r="R11" s="86"/>
      <c r="S11" s="86"/>
      <c r="T11" s="457" t="s">
        <v>242</v>
      </c>
      <c r="U11" s="459"/>
      <c r="V11" s="107" t="s">
        <v>240</v>
      </c>
    </row>
    <row r="12" spans="1:23" ht="108.75" customHeight="1" x14ac:dyDescent="0.2">
      <c r="A12" s="454" t="s">
        <v>243</v>
      </c>
      <c r="B12" s="455"/>
      <c r="C12" s="455"/>
      <c r="D12" s="455"/>
      <c r="E12" s="455"/>
      <c r="F12" s="455"/>
      <c r="G12" s="456"/>
      <c r="H12" s="85"/>
      <c r="I12" s="86"/>
      <c r="J12" s="86"/>
      <c r="K12" s="87"/>
      <c r="L12" s="86"/>
      <c r="M12" s="86"/>
      <c r="N12" s="87"/>
      <c r="O12" s="86"/>
      <c r="P12" s="88"/>
      <c r="Q12" s="89"/>
      <c r="R12" s="86"/>
      <c r="S12" s="86"/>
      <c r="T12" s="457" t="s">
        <v>244</v>
      </c>
      <c r="U12" s="459"/>
      <c r="V12" s="107" t="s">
        <v>41</v>
      </c>
    </row>
    <row r="13" spans="1:23" ht="146.25" customHeight="1" x14ac:dyDescent="0.2">
      <c r="A13" s="454" t="s">
        <v>245</v>
      </c>
      <c r="B13" s="455"/>
      <c r="C13" s="455"/>
      <c r="D13" s="455"/>
      <c r="E13" s="455"/>
      <c r="F13" s="455"/>
      <c r="G13" s="456"/>
      <c r="H13" s="85"/>
      <c r="I13" s="90"/>
      <c r="J13" s="86"/>
      <c r="K13" s="92"/>
      <c r="L13" s="90"/>
      <c r="M13" s="90"/>
      <c r="N13" s="85"/>
      <c r="O13" s="90"/>
      <c r="P13" s="94"/>
      <c r="Q13" s="89"/>
      <c r="R13" s="90"/>
      <c r="S13" s="90"/>
      <c r="T13" s="457" t="s">
        <v>246</v>
      </c>
      <c r="U13" s="459"/>
      <c r="V13" s="107" t="s">
        <v>39</v>
      </c>
    </row>
    <row r="14" spans="1:23" ht="176.25" customHeight="1" x14ac:dyDescent="0.2">
      <c r="A14" s="454" t="s">
        <v>521</v>
      </c>
      <c r="B14" s="455"/>
      <c r="C14" s="455"/>
      <c r="D14" s="455"/>
      <c r="E14" s="455"/>
      <c r="F14" s="455"/>
      <c r="G14" s="456"/>
      <c r="H14" s="85"/>
      <c r="I14" s="86"/>
      <c r="J14" s="86"/>
      <c r="K14" s="87"/>
      <c r="L14" s="86"/>
      <c r="M14" s="86"/>
      <c r="N14" s="87"/>
      <c r="O14" s="86"/>
      <c r="P14" s="88"/>
      <c r="Q14" s="89"/>
      <c r="R14" s="86"/>
      <c r="S14" s="86"/>
      <c r="T14" s="457" t="s">
        <v>522</v>
      </c>
      <c r="U14" s="458"/>
      <c r="V14" s="146" t="s">
        <v>247</v>
      </c>
      <c r="W14" s="91"/>
    </row>
  </sheetData>
  <mergeCells count="24">
    <mergeCell ref="A1:B5"/>
    <mergeCell ref="C1:V4"/>
    <mergeCell ref="C5:V5"/>
    <mergeCell ref="A6:G7"/>
    <mergeCell ref="H6:J6"/>
    <mergeCell ref="K6:M6"/>
    <mergeCell ref="N6:P6"/>
    <mergeCell ref="Q6:S6"/>
    <mergeCell ref="T6:U7"/>
    <mergeCell ref="V6:V7"/>
    <mergeCell ref="A14:G14"/>
    <mergeCell ref="T14:U14"/>
    <mergeCell ref="T8:U8"/>
    <mergeCell ref="A12:G12"/>
    <mergeCell ref="T12:U12"/>
    <mergeCell ref="A13:G13"/>
    <mergeCell ref="T13:U13"/>
    <mergeCell ref="A11:G11"/>
    <mergeCell ref="T11:U11"/>
    <mergeCell ref="A8:G8"/>
    <mergeCell ref="A9:G9"/>
    <mergeCell ref="T9:U9"/>
    <mergeCell ref="A10:G10"/>
    <mergeCell ref="T10:U10"/>
  </mergeCells>
  <printOptions horizontalCentered="1"/>
  <pageMargins left="0.70866141732283472" right="0.70866141732283472" top="0.74803149606299213" bottom="0.74803149606299213" header="0.31496062992125984" footer="0.31496062992125984"/>
  <pageSetup paperSize="5" scale="58"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view="pageLayout" topLeftCell="A12" zoomScale="60" zoomScaleNormal="60" zoomScalePageLayoutView="60" workbookViewId="0">
      <selection activeCell="A15" sqref="A15"/>
    </sheetView>
  </sheetViews>
  <sheetFormatPr baseColWidth="10" defaultColWidth="11.42578125" defaultRowHeight="15" x14ac:dyDescent="0.2"/>
  <cols>
    <col min="1" max="1" width="11.42578125" style="81"/>
    <col min="2" max="2" width="14.85546875" style="81" customWidth="1"/>
    <col min="3" max="3" width="5.42578125" style="81" customWidth="1"/>
    <col min="4" max="4" width="5.85546875" style="81" customWidth="1"/>
    <col min="5" max="5" width="5.28515625" style="81" customWidth="1"/>
    <col min="6" max="6" width="6" style="81" customWidth="1"/>
    <col min="7" max="7" width="4.42578125" style="81" customWidth="1"/>
    <col min="8" max="19" width="5.7109375" style="81" customWidth="1"/>
    <col min="20" max="20" width="11.42578125" style="81"/>
    <col min="21" max="21" width="45.7109375" style="81" customWidth="1"/>
    <col min="22" max="22" width="32.85546875" style="81" customWidth="1"/>
    <col min="23" max="16384" width="11.42578125" style="81"/>
  </cols>
  <sheetData>
    <row r="1" spans="1:22" ht="15.75" customHeight="1" x14ac:dyDescent="0.2">
      <c r="A1" s="507"/>
      <c r="B1" s="508"/>
      <c r="C1" s="513" t="s">
        <v>248</v>
      </c>
      <c r="D1" s="514"/>
      <c r="E1" s="514"/>
      <c r="F1" s="514"/>
      <c r="G1" s="514"/>
      <c r="H1" s="514"/>
      <c r="I1" s="514"/>
      <c r="J1" s="514"/>
      <c r="K1" s="514"/>
      <c r="L1" s="514"/>
      <c r="M1" s="514"/>
      <c r="N1" s="514"/>
      <c r="O1" s="514"/>
      <c r="P1" s="514"/>
      <c r="Q1" s="514"/>
      <c r="R1" s="514"/>
      <c r="S1" s="514"/>
      <c r="T1" s="514"/>
      <c r="U1" s="514"/>
      <c r="V1" s="515"/>
    </row>
    <row r="2" spans="1:22" ht="15.75" customHeight="1" x14ac:dyDescent="0.2">
      <c r="A2" s="509"/>
      <c r="B2" s="510"/>
      <c r="C2" s="516"/>
      <c r="D2" s="517"/>
      <c r="E2" s="517"/>
      <c r="F2" s="517"/>
      <c r="G2" s="517"/>
      <c r="H2" s="517"/>
      <c r="I2" s="517"/>
      <c r="J2" s="517"/>
      <c r="K2" s="517"/>
      <c r="L2" s="517"/>
      <c r="M2" s="517"/>
      <c r="N2" s="517"/>
      <c r="O2" s="517"/>
      <c r="P2" s="517"/>
      <c r="Q2" s="517"/>
      <c r="R2" s="517"/>
      <c r="S2" s="517"/>
      <c r="T2" s="517"/>
      <c r="U2" s="517"/>
      <c r="V2" s="518"/>
    </row>
    <row r="3" spans="1:22" ht="15.75" customHeight="1" x14ac:dyDescent="0.2">
      <c r="A3" s="509"/>
      <c r="B3" s="510"/>
      <c r="C3" s="516"/>
      <c r="D3" s="517"/>
      <c r="E3" s="517"/>
      <c r="F3" s="517"/>
      <c r="G3" s="517"/>
      <c r="H3" s="517"/>
      <c r="I3" s="517"/>
      <c r="J3" s="517"/>
      <c r="K3" s="517"/>
      <c r="L3" s="517"/>
      <c r="M3" s="517"/>
      <c r="N3" s="517"/>
      <c r="O3" s="517"/>
      <c r="P3" s="517"/>
      <c r="Q3" s="517"/>
      <c r="R3" s="517"/>
      <c r="S3" s="517"/>
      <c r="T3" s="517"/>
      <c r="U3" s="517"/>
      <c r="V3" s="518"/>
    </row>
    <row r="4" spans="1:22" ht="16.5" customHeight="1" thickBot="1" x14ac:dyDescent="0.25">
      <c r="A4" s="509"/>
      <c r="B4" s="510"/>
      <c r="C4" s="519"/>
      <c r="D4" s="520"/>
      <c r="E4" s="520"/>
      <c r="F4" s="520"/>
      <c r="G4" s="520"/>
      <c r="H4" s="520"/>
      <c r="I4" s="520"/>
      <c r="J4" s="520"/>
      <c r="K4" s="520"/>
      <c r="L4" s="520"/>
      <c r="M4" s="520"/>
      <c r="N4" s="520"/>
      <c r="O4" s="520"/>
      <c r="P4" s="520"/>
      <c r="Q4" s="520"/>
      <c r="R4" s="520"/>
      <c r="S4" s="520"/>
      <c r="T4" s="520"/>
      <c r="U4" s="520"/>
      <c r="V4" s="521"/>
    </row>
    <row r="5" spans="1:22" ht="40.5" customHeight="1" thickBot="1" x14ac:dyDescent="0.25">
      <c r="A5" s="511"/>
      <c r="B5" s="512"/>
      <c r="C5" s="522" t="s">
        <v>517</v>
      </c>
      <c r="D5" s="523"/>
      <c r="E5" s="523"/>
      <c r="F5" s="523"/>
      <c r="G5" s="523"/>
      <c r="H5" s="523"/>
      <c r="I5" s="523"/>
      <c r="J5" s="523"/>
      <c r="K5" s="523"/>
      <c r="L5" s="523"/>
      <c r="M5" s="523"/>
      <c r="N5" s="523"/>
      <c r="O5" s="523"/>
      <c r="P5" s="523"/>
      <c r="Q5" s="523"/>
      <c r="R5" s="523"/>
      <c r="S5" s="523"/>
      <c r="T5" s="523"/>
      <c r="U5" s="523"/>
      <c r="V5" s="524"/>
    </row>
    <row r="6" spans="1:22" ht="15.75" customHeight="1" thickBot="1" x14ac:dyDescent="0.25">
      <c r="A6" s="525" t="s">
        <v>230</v>
      </c>
      <c r="B6" s="526"/>
      <c r="C6" s="526"/>
      <c r="D6" s="526"/>
      <c r="E6" s="526"/>
      <c r="F6" s="526"/>
      <c r="G6" s="527"/>
      <c r="H6" s="531" t="s">
        <v>231</v>
      </c>
      <c r="I6" s="532"/>
      <c r="J6" s="532"/>
      <c r="K6" s="531" t="s">
        <v>232</v>
      </c>
      <c r="L6" s="532"/>
      <c r="M6" s="532"/>
      <c r="N6" s="531" t="s">
        <v>233</v>
      </c>
      <c r="O6" s="532"/>
      <c r="P6" s="533"/>
      <c r="Q6" s="531" t="s">
        <v>234</v>
      </c>
      <c r="R6" s="532"/>
      <c r="S6" s="533"/>
      <c r="T6" s="534" t="s">
        <v>2</v>
      </c>
      <c r="U6" s="535"/>
      <c r="V6" s="538" t="s">
        <v>36</v>
      </c>
    </row>
    <row r="7" spans="1:22" ht="16.5" thickBot="1" x14ac:dyDescent="0.3">
      <c r="A7" s="528"/>
      <c r="B7" s="529"/>
      <c r="C7" s="529"/>
      <c r="D7" s="529"/>
      <c r="E7" s="529"/>
      <c r="F7" s="529"/>
      <c r="G7" s="530"/>
      <c r="H7" s="147" t="s">
        <v>236</v>
      </c>
      <c r="I7" s="148" t="s">
        <v>237</v>
      </c>
      <c r="J7" s="148" t="s">
        <v>238</v>
      </c>
      <c r="K7" s="147" t="s">
        <v>236</v>
      </c>
      <c r="L7" s="148" t="s">
        <v>237</v>
      </c>
      <c r="M7" s="148" t="s">
        <v>238</v>
      </c>
      <c r="N7" s="147" t="s">
        <v>236</v>
      </c>
      <c r="O7" s="148" t="s">
        <v>237</v>
      </c>
      <c r="P7" s="149" t="s">
        <v>238</v>
      </c>
      <c r="Q7" s="147" t="s">
        <v>236</v>
      </c>
      <c r="R7" s="148" t="s">
        <v>237</v>
      </c>
      <c r="S7" s="149" t="s">
        <v>238</v>
      </c>
      <c r="T7" s="536"/>
      <c r="U7" s="537"/>
      <c r="V7" s="539"/>
    </row>
    <row r="8" spans="1:22" ht="174.75" customHeight="1" thickBot="1" x14ac:dyDescent="0.25">
      <c r="A8" s="502" t="s">
        <v>607</v>
      </c>
      <c r="B8" s="503"/>
      <c r="C8" s="503"/>
      <c r="D8" s="503"/>
      <c r="E8" s="503"/>
      <c r="F8" s="503"/>
      <c r="G8" s="504"/>
      <c r="H8" s="150"/>
      <c r="I8" s="242"/>
      <c r="J8" s="108"/>
      <c r="K8" s="151"/>
      <c r="L8" s="108"/>
      <c r="M8" s="108"/>
      <c r="N8" s="151"/>
      <c r="O8" s="108"/>
      <c r="P8" s="156"/>
      <c r="Q8" s="152"/>
      <c r="R8" s="108"/>
      <c r="S8" s="108"/>
      <c r="T8" s="505" t="s">
        <v>609</v>
      </c>
      <c r="U8" s="506"/>
      <c r="V8" s="153" t="s">
        <v>608</v>
      </c>
    </row>
    <row r="9" spans="1:22" ht="143.25" customHeight="1" thickBot="1" x14ac:dyDescent="0.25">
      <c r="A9" s="502" t="s">
        <v>536</v>
      </c>
      <c r="B9" s="503"/>
      <c r="C9" s="503"/>
      <c r="D9" s="503"/>
      <c r="E9" s="503"/>
      <c r="F9" s="503"/>
      <c r="G9" s="504"/>
      <c r="H9" s="150"/>
      <c r="I9" s="242"/>
      <c r="J9" s="108"/>
      <c r="K9" s="151"/>
      <c r="L9" s="108"/>
      <c r="M9" s="108"/>
      <c r="N9" s="151"/>
      <c r="O9" s="108"/>
      <c r="P9" s="156"/>
      <c r="Q9" s="152"/>
      <c r="R9" s="108"/>
      <c r="S9" s="108"/>
      <c r="T9" s="505" t="s">
        <v>605</v>
      </c>
      <c r="U9" s="506"/>
      <c r="V9" s="153" t="s">
        <v>604</v>
      </c>
    </row>
    <row r="10" spans="1:22" ht="179.25" customHeight="1" x14ac:dyDescent="0.2">
      <c r="A10" s="502" t="s">
        <v>249</v>
      </c>
      <c r="B10" s="503"/>
      <c r="C10" s="503"/>
      <c r="D10" s="503"/>
      <c r="E10" s="503"/>
      <c r="F10" s="503"/>
      <c r="G10" s="504"/>
      <c r="H10" s="150"/>
      <c r="I10" s="115"/>
      <c r="J10" s="242"/>
      <c r="K10" s="151"/>
      <c r="L10" s="108"/>
      <c r="M10" s="108"/>
      <c r="N10" s="151"/>
      <c r="O10" s="108"/>
      <c r="P10" s="156"/>
      <c r="Q10" s="152"/>
      <c r="R10" s="108"/>
      <c r="S10" s="108"/>
      <c r="T10" s="505" t="s">
        <v>250</v>
      </c>
      <c r="U10" s="506"/>
      <c r="V10" s="153" t="s">
        <v>606</v>
      </c>
    </row>
    <row r="11" spans="1:22" ht="238.5" customHeight="1" x14ac:dyDescent="0.2">
      <c r="A11" s="454" t="s">
        <v>251</v>
      </c>
      <c r="B11" s="455"/>
      <c r="C11" s="455"/>
      <c r="D11" s="455"/>
      <c r="E11" s="455"/>
      <c r="F11" s="455"/>
      <c r="G11" s="456"/>
      <c r="H11" s="85"/>
      <c r="I11" s="90"/>
      <c r="J11" s="86"/>
      <c r="K11" s="92"/>
      <c r="L11" s="93"/>
      <c r="M11" s="93"/>
      <c r="N11" s="92"/>
      <c r="O11" s="93"/>
      <c r="P11" s="94"/>
      <c r="Q11" s="95"/>
      <c r="R11" s="93"/>
      <c r="S11" s="93"/>
      <c r="T11" s="457" t="s">
        <v>610</v>
      </c>
      <c r="U11" s="460"/>
      <c r="V11" s="154" t="s">
        <v>252</v>
      </c>
    </row>
    <row r="12" spans="1:22" ht="135" customHeight="1" x14ac:dyDescent="0.2">
      <c r="A12" s="492" t="s">
        <v>611</v>
      </c>
      <c r="B12" s="493"/>
      <c r="C12" s="493"/>
      <c r="D12" s="493"/>
      <c r="E12" s="493"/>
      <c r="F12" s="493"/>
      <c r="G12" s="494"/>
      <c r="H12" s="85"/>
      <c r="I12" s="86"/>
      <c r="J12" s="86"/>
      <c r="K12" s="87"/>
      <c r="L12" s="86"/>
      <c r="M12" s="86"/>
      <c r="N12" s="87"/>
      <c r="O12" s="86"/>
      <c r="P12" s="88"/>
      <c r="Q12" s="89"/>
      <c r="R12" s="86"/>
      <c r="S12" s="86"/>
      <c r="T12" s="457" t="s">
        <v>612</v>
      </c>
      <c r="U12" s="460"/>
      <c r="V12" s="154" t="s">
        <v>252</v>
      </c>
    </row>
    <row r="13" spans="1:22" ht="70.5" customHeight="1" x14ac:dyDescent="0.2">
      <c r="A13" s="492" t="s">
        <v>253</v>
      </c>
      <c r="B13" s="493"/>
      <c r="C13" s="493"/>
      <c r="D13" s="493"/>
      <c r="E13" s="493"/>
      <c r="F13" s="493"/>
      <c r="G13" s="494"/>
      <c r="H13" s="85"/>
      <c r="I13" s="86"/>
      <c r="J13" s="86"/>
      <c r="K13" s="87"/>
      <c r="L13" s="86"/>
      <c r="M13" s="86"/>
      <c r="N13" s="87"/>
      <c r="O13" s="86"/>
      <c r="P13" s="88"/>
      <c r="Q13" s="89"/>
      <c r="R13" s="86"/>
      <c r="S13" s="86"/>
      <c r="T13" s="495" t="s">
        <v>254</v>
      </c>
      <c r="U13" s="496"/>
      <c r="V13" s="154" t="s">
        <v>255</v>
      </c>
    </row>
    <row r="14" spans="1:22" ht="66" customHeight="1" thickBot="1" x14ac:dyDescent="0.25">
      <c r="A14" s="497" t="s">
        <v>256</v>
      </c>
      <c r="B14" s="498"/>
      <c r="C14" s="498"/>
      <c r="D14" s="498"/>
      <c r="E14" s="498"/>
      <c r="F14" s="498"/>
      <c r="G14" s="499"/>
      <c r="H14" s="96"/>
      <c r="I14" s="243"/>
      <c r="J14" s="97"/>
      <c r="K14" s="98"/>
      <c r="L14" s="99"/>
      <c r="M14" s="99"/>
      <c r="N14" s="98"/>
      <c r="O14" s="99"/>
      <c r="P14" s="100"/>
      <c r="Q14" s="101"/>
      <c r="R14" s="99"/>
      <c r="S14" s="243" t="s">
        <v>257</v>
      </c>
      <c r="T14" s="500" t="s">
        <v>258</v>
      </c>
      <c r="U14" s="501"/>
      <c r="V14" s="155" t="s">
        <v>252</v>
      </c>
    </row>
  </sheetData>
  <mergeCells count="24">
    <mergeCell ref="A8:G8"/>
    <mergeCell ref="T8:U8"/>
    <mergeCell ref="A9:G9"/>
    <mergeCell ref="T9:U9"/>
    <mergeCell ref="A1:B5"/>
    <mergeCell ref="C1:V4"/>
    <mergeCell ref="C5:V5"/>
    <mergeCell ref="A6:G7"/>
    <mergeCell ref="H6:J6"/>
    <mergeCell ref="K6:M6"/>
    <mergeCell ref="N6:P6"/>
    <mergeCell ref="Q6:S6"/>
    <mergeCell ref="T6:U7"/>
    <mergeCell ref="V6:V7"/>
    <mergeCell ref="A13:G13"/>
    <mergeCell ref="T13:U13"/>
    <mergeCell ref="A14:G14"/>
    <mergeCell ref="T14:U14"/>
    <mergeCell ref="A10:G10"/>
    <mergeCell ref="T10:U10"/>
    <mergeCell ref="A11:G11"/>
    <mergeCell ref="T11:U11"/>
    <mergeCell ref="A12:G12"/>
    <mergeCell ref="T12:U12"/>
  </mergeCells>
  <printOptions horizontalCentered="1"/>
  <pageMargins left="0.70866141732283472" right="0.70866141732283472" top="0.74803149606299213" bottom="0.74803149606299213" header="0.31496062992125984" footer="0.31496062992125984"/>
  <pageSetup paperSize="5" scale="58"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view="pageBreakPreview" topLeftCell="A10" zoomScale="70" zoomScaleNormal="80" zoomScaleSheetLayoutView="70" zoomScalePageLayoutView="70" workbookViewId="0">
      <selection activeCell="M13" sqref="M13"/>
    </sheetView>
  </sheetViews>
  <sheetFormatPr baseColWidth="10" defaultColWidth="11.42578125" defaultRowHeight="15" x14ac:dyDescent="0.2"/>
  <cols>
    <col min="1" max="1" width="9.7109375" style="81" customWidth="1"/>
    <col min="2" max="2" width="11.42578125" style="81"/>
    <col min="3" max="3" width="14.85546875" style="81" customWidth="1"/>
    <col min="4" max="4" width="5.42578125" style="81" customWidth="1"/>
    <col min="5" max="5" width="5.85546875" style="81" customWidth="1"/>
    <col min="6" max="6" width="5.28515625" style="81" customWidth="1"/>
    <col min="7" max="7" width="6" style="81" customWidth="1"/>
    <col min="8" max="8" width="4.42578125" style="81" customWidth="1"/>
    <col min="9" max="13" width="4.7109375" style="81" bestFit="1" customWidth="1"/>
    <col min="14" max="20" width="5.7109375" style="81" customWidth="1"/>
    <col min="21" max="21" width="11.42578125" style="81"/>
    <col min="22" max="22" width="18.5703125" style="81" customWidth="1"/>
    <col min="23" max="23" width="32.85546875" style="81" customWidth="1"/>
    <col min="24" max="16384" width="11.42578125" style="81"/>
  </cols>
  <sheetData>
    <row r="1" spans="1:23" ht="15.75" customHeight="1" x14ac:dyDescent="0.2">
      <c r="A1" s="564" t="s">
        <v>259</v>
      </c>
      <c r="B1" s="462"/>
      <c r="C1" s="463"/>
      <c r="D1" s="566" t="s">
        <v>260</v>
      </c>
      <c r="E1" s="567"/>
      <c r="F1" s="567"/>
      <c r="G1" s="567"/>
      <c r="H1" s="567"/>
      <c r="I1" s="567"/>
      <c r="J1" s="567"/>
      <c r="K1" s="567"/>
      <c r="L1" s="567"/>
      <c r="M1" s="567"/>
      <c r="N1" s="567"/>
      <c r="O1" s="567"/>
      <c r="P1" s="567"/>
      <c r="Q1" s="567"/>
      <c r="R1" s="567"/>
      <c r="S1" s="567"/>
      <c r="T1" s="567"/>
      <c r="U1" s="572"/>
      <c r="V1" s="534"/>
      <c r="W1" s="534"/>
    </row>
    <row r="2" spans="1:23" ht="15.75" customHeight="1" x14ac:dyDescent="0.2">
      <c r="A2" s="565"/>
      <c r="B2" s="464"/>
      <c r="C2" s="465"/>
      <c r="D2" s="568"/>
      <c r="E2" s="569"/>
      <c r="F2" s="569"/>
      <c r="G2" s="569"/>
      <c r="H2" s="569"/>
      <c r="I2" s="569"/>
      <c r="J2" s="569"/>
      <c r="K2" s="569"/>
      <c r="L2" s="569"/>
      <c r="M2" s="569"/>
      <c r="N2" s="569"/>
      <c r="O2" s="569"/>
      <c r="P2" s="569"/>
      <c r="Q2" s="569"/>
      <c r="R2" s="569"/>
      <c r="S2" s="569"/>
      <c r="T2" s="569"/>
      <c r="U2" s="573"/>
      <c r="V2" s="574"/>
      <c r="W2" s="574"/>
    </row>
    <row r="3" spans="1:23" ht="15.75" customHeight="1" x14ac:dyDescent="0.2">
      <c r="A3" s="565"/>
      <c r="B3" s="464"/>
      <c r="C3" s="465"/>
      <c r="D3" s="568"/>
      <c r="E3" s="569"/>
      <c r="F3" s="569"/>
      <c r="G3" s="569"/>
      <c r="H3" s="569"/>
      <c r="I3" s="569"/>
      <c r="J3" s="569"/>
      <c r="K3" s="569"/>
      <c r="L3" s="569"/>
      <c r="M3" s="569"/>
      <c r="N3" s="569"/>
      <c r="O3" s="569"/>
      <c r="P3" s="569"/>
      <c r="Q3" s="569"/>
      <c r="R3" s="569"/>
      <c r="S3" s="569"/>
      <c r="T3" s="569"/>
      <c r="U3" s="573"/>
      <c r="V3" s="574"/>
      <c r="W3" s="574"/>
    </row>
    <row r="4" spans="1:23" ht="16.5" customHeight="1" thickBot="1" x14ac:dyDescent="0.25">
      <c r="A4" s="565"/>
      <c r="B4" s="464"/>
      <c r="C4" s="465"/>
      <c r="D4" s="570"/>
      <c r="E4" s="571"/>
      <c r="F4" s="571"/>
      <c r="G4" s="571"/>
      <c r="H4" s="571"/>
      <c r="I4" s="571"/>
      <c r="J4" s="571"/>
      <c r="K4" s="571"/>
      <c r="L4" s="571"/>
      <c r="M4" s="571"/>
      <c r="N4" s="571"/>
      <c r="O4" s="571"/>
      <c r="P4" s="571"/>
      <c r="Q4" s="571"/>
      <c r="R4" s="571"/>
      <c r="S4" s="571"/>
      <c r="T4" s="571"/>
      <c r="U4" s="575"/>
      <c r="V4" s="536"/>
      <c r="W4" s="536"/>
    </row>
    <row r="5" spans="1:23" ht="40.5" customHeight="1" thickBot="1" x14ac:dyDescent="0.25">
      <c r="A5" s="565"/>
      <c r="B5" s="466"/>
      <c r="C5" s="467"/>
      <c r="D5" s="576" t="s">
        <v>5</v>
      </c>
      <c r="E5" s="478"/>
      <c r="F5" s="478"/>
      <c r="G5" s="478"/>
      <c r="H5" s="478"/>
      <c r="I5" s="478"/>
      <c r="J5" s="478"/>
      <c r="K5" s="478"/>
      <c r="L5" s="478"/>
      <c r="M5" s="478"/>
      <c r="N5" s="478"/>
      <c r="O5" s="478"/>
      <c r="P5" s="478"/>
      <c r="Q5" s="478"/>
      <c r="R5" s="478"/>
      <c r="S5" s="478"/>
      <c r="T5" s="478"/>
      <c r="U5" s="577" t="s">
        <v>513</v>
      </c>
      <c r="V5" s="578"/>
      <c r="W5" s="579"/>
    </row>
    <row r="6" spans="1:23" ht="16.5" customHeight="1" thickBot="1" x14ac:dyDescent="0.25">
      <c r="A6" s="565"/>
      <c r="B6" s="480" t="s">
        <v>230</v>
      </c>
      <c r="C6" s="481"/>
      <c r="D6" s="481"/>
      <c r="E6" s="481"/>
      <c r="F6" s="481"/>
      <c r="G6" s="481"/>
      <c r="H6" s="482"/>
      <c r="I6" s="580" t="s">
        <v>231</v>
      </c>
      <c r="J6" s="581"/>
      <c r="K6" s="581"/>
      <c r="L6" s="580" t="s">
        <v>232</v>
      </c>
      <c r="M6" s="581"/>
      <c r="N6" s="581"/>
      <c r="O6" s="580" t="s">
        <v>233</v>
      </c>
      <c r="P6" s="581"/>
      <c r="Q6" s="582"/>
      <c r="R6" s="580" t="s">
        <v>234</v>
      </c>
      <c r="S6" s="581"/>
      <c r="T6" s="581"/>
      <c r="U6" s="583" t="s">
        <v>2</v>
      </c>
      <c r="V6" s="583"/>
      <c r="W6" s="583" t="s">
        <v>36</v>
      </c>
    </row>
    <row r="7" spans="1:23" ht="16.5" thickBot="1" x14ac:dyDescent="0.3">
      <c r="A7" s="565"/>
      <c r="B7" s="483"/>
      <c r="C7" s="484"/>
      <c r="D7" s="484"/>
      <c r="E7" s="484"/>
      <c r="F7" s="484"/>
      <c r="G7" s="484"/>
      <c r="H7" s="485"/>
      <c r="I7" s="102" t="s">
        <v>236</v>
      </c>
      <c r="J7" s="103" t="s">
        <v>237</v>
      </c>
      <c r="K7" s="103" t="s">
        <v>238</v>
      </c>
      <c r="L7" s="102" t="s">
        <v>236</v>
      </c>
      <c r="M7" s="103" t="s">
        <v>237</v>
      </c>
      <c r="N7" s="103" t="s">
        <v>238</v>
      </c>
      <c r="O7" s="102" t="s">
        <v>236</v>
      </c>
      <c r="P7" s="103" t="s">
        <v>237</v>
      </c>
      <c r="Q7" s="104" t="s">
        <v>238</v>
      </c>
      <c r="R7" s="102" t="s">
        <v>236</v>
      </c>
      <c r="S7" s="103" t="s">
        <v>237</v>
      </c>
      <c r="T7" s="117" t="s">
        <v>238</v>
      </c>
      <c r="U7" s="583"/>
      <c r="V7" s="583"/>
      <c r="W7" s="583"/>
    </row>
    <row r="8" spans="1:23" ht="139.5" customHeight="1" thickBot="1" x14ac:dyDescent="0.25">
      <c r="A8" s="105" t="s">
        <v>261</v>
      </c>
      <c r="B8" s="555" t="s">
        <v>262</v>
      </c>
      <c r="C8" s="556"/>
      <c r="D8" s="556"/>
      <c r="E8" s="556"/>
      <c r="F8" s="556"/>
      <c r="G8" s="556"/>
      <c r="H8" s="557"/>
      <c r="I8" s="106"/>
      <c r="J8" s="244"/>
      <c r="K8" s="244"/>
      <c r="L8" s="244"/>
      <c r="M8" s="244"/>
      <c r="N8" s="244"/>
      <c r="O8" s="244"/>
      <c r="P8" s="244"/>
      <c r="Q8" s="244"/>
      <c r="R8" s="244"/>
      <c r="S8" s="244"/>
      <c r="T8" s="245"/>
      <c r="U8" s="558" t="s">
        <v>263</v>
      </c>
      <c r="V8" s="461"/>
      <c r="W8" s="107" t="s">
        <v>264</v>
      </c>
    </row>
    <row r="9" spans="1:23" ht="171.75" customHeight="1" x14ac:dyDescent="0.2">
      <c r="A9" s="559"/>
      <c r="B9" s="560" t="s">
        <v>265</v>
      </c>
      <c r="C9" s="561"/>
      <c r="D9" s="561"/>
      <c r="E9" s="561"/>
      <c r="F9" s="561"/>
      <c r="G9" s="561"/>
      <c r="H9" s="561"/>
      <c r="I9" s="93"/>
      <c r="J9" s="93"/>
      <c r="K9" s="93"/>
      <c r="L9" s="86"/>
      <c r="M9" s="86"/>
      <c r="N9" s="86"/>
      <c r="O9" s="86"/>
      <c r="P9" s="86"/>
      <c r="Q9" s="86"/>
      <c r="R9" s="86"/>
      <c r="S9" s="86"/>
      <c r="T9" s="249"/>
      <c r="U9" s="544" t="s">
        <v>613</v>
      </c>
      <c r="V9" s="544"/>
      <c r="W9" s="107" t="s">
        <v>266</v>
      </c>
    </row>
    <row r="10" spans="1:23" ht="107.25" customHeight="1" x14ac:dyDescent="0.2">
      <c r="A10" s="559"/>
      <c r="B10" s="560" t="s">
        <v>267</v>
      </c>
      <c r="C10" s="561"/>
      <c r="D10" s="561"/>
      <c r="E10" s="561"/>
      <c r="F10" s="561"/>
      <c r="G10" s="561"/>
      <c r="H10" s="561"/>
      <c r="I10" s="93"/>
      <c r="J10" s="93"/>
      <c r="K10" s="86"/>
      <c r="L10" s="86"/>
      <c r="M10" s="86"/>
      <c r="N10" s="86"/>
      <c r="O10" s="86"/>
      <c r="P10" s="86"/>
      <c r="Q10" s="86"/>
      <c r="R10" s="86"/>
      <c r="S10" s="86"/>
      <c r="T10" s="249"/>
      <c r="U10" s="544" t="s">
        <v>268</v>
      </c>
      <c r="V10" s="544"/>
      <c r="W10" s="107" t="s">
        <v>269</v>
      </c>
    </row>
    <row r="11" spans="1:23" ht="55.5" customHeight="1" thickBot="1" x14ac:dyDescent="0.25">
      <c r="A11" s="541"/>
      <c r="B11" s="562" t="s">
        <v>270</v>
      </c>
      <c r="C11" s="563"/>
      <c r="D11" s="563"/>
      <c r="E11" s="563"/>
      <c r="F11" s="563"/>
      <c r="G11" s="563"/>
      <c r="H11" s="563"/>
      <c r="I11" s="106"/>
      <c r="J11" s="106"/>
      <c r="K11" s="106"/>
      <c r="L11" s="244"/>
      <c r="M11" s="106"/>
      <c r="N11" s="106"/>
      <c r="O11" s="106"/>
      <c r="P11" s="106"/>
      <c r="Q11" s="106"/>
      <c r="R11" s="106"/>
      <c r="S11" s="106"/>
      <c r="T11" s="247"/>
      <c r="U11" s="544" t="s">
        <v>271</v>
      </c>
      <c r="V11" s="544"/>
      <c r="W11" s="107" t="s">
        <v>272</v>
      </c>
    </row>
    <row r="12" spans="1:23" ht="85.5" customHeight="1" thickBot="1" x14ac:dyDescent="0.25">
      <c r="A12" s="109" t="s">
        <v>273</v>
      </c>
      <c r="B12" s="548" t="s">
        <v>274</v>
      </c>
      <c r="C12" s="549"/>
      <c r="D12" s="549"/>
      <c r="E12" s="549"/>
      <c r="F12" s="549"/>
      <c r="G12" s="549"/>
      <c r="H12" s="549"/>
      <c r="I12" s="110"/>
      <c r="J12" s="110"/>
      <c r="K12" s="110"/>
      <c r="L12" s="110"/>
      <c r="M12" s="250"/>
      <c r="N12" s="110"/>
      <c r="O12" s="110"/>
      <c r="P12" s="110"/>
      <c r="Q12" s="110"/>
      <c r="R12" s="250"/>
      <c r="S12" s="110"/>
      <c r="T12" s="248"/>
      <c r="U12" s="550" t="s">
        <v>275</v>
      </c>
      <c r="V12" s="550"/>
      <c r="W12" s="107" t="s">
        <v>276</v>
      </c>
    </row>
    <row r="13" spans="1:23" ht="111.75" customHeight="1" x14ac:dyDescent="0.2">
      <c r="A13" s="540" t="s">
        <v>277</v>
      </c>
      <c r="B13" s="551" t="s">
        <v>278</v>
      </c>
      <c r="C13" s="552"/>
      <c r="D13" s="552"/>
      <c r="E13" s="552"/>
      <c r="F13" s="552"/>
      <c r="G13" s="552"/>
      <c r="H13" s="552"/>
      <c r="I13" s="93"/>
      <c r="J13" s="93"/>
      <c r="K13" s="86"/>
      <c r="L13" s="93"/>
      <c r="M13" s="93"/>
      <c r="N13" s="86"/>
      <c r="O13" s="93"/>
      <c r="P13" s="93"/>
      <c r="Q13" s="86"/>
      <c r="R13" s="93"/>
      <c r="S13" s="93"/>
      <c r="T13" s="249"/>
      <c r="U13" s="552" t="s">
        <v>279</v>
      </c>
      <c r="V13" s="552"/>
      <c r="W13" s="107" t="s">
        <v>280</v>
      </c>
    </row>
    <row r="14" spans="1:23" ht="70.5" customHeight="1" thickBot="1" x14ac:dyDescent="0.25">
      <c r="A14" s="541"/>
      <c r="B14" s="553" t="s">
        <v>281</v>
      </c>
      <c r="C14" s="554"/>
      <c r="D14" s="554"/>
      <c r="E14" s="554"/>
      <c r="F14" s="554"/>
      <c r="G14" s="554"/>
      <c r="H14" s="554"/>
      <c r="I14" s="106"/>
      <c r="J14" s="244"/>
      <c r="K14" s="106"/>
      <c r="L14" s="106"/>
      <c r="M14" s="106"/>
      <c r="N14" s="106"/>
      <c r="O14" s="106"/>
      <c r="P14" s="106"/>
      <c r="Q14" s="106"/>
      <c r="R14" s="106"/>
      <c r="S14" s="106"/>
      <c r="T14" s="247"/>
      <c r="U14" s="552" t="s">
        <v>282</v>
      </c>
      <c r="V14" s="552"/>
      <c r="W14" s="107" t="s">
        <v>39</v>
      </c>
    </row>
    <row r="15" spans="1:23" ht="184.5" customHeight="1" x14ac:dyDescent="0.2">
      <c r="A15" s="540" t="s">
        <v>283</v>
      </c>
      <c r="B15" s="542" t="s">
        <v>284</v>
      </c>
      <c r="C15" s="543"/>
      <c r="D15" s="543"/>
      <c r="E15" s="543"/>
      <c r="F15" s="543"/>
      <c r="G15" s="543"/>
      <c r="H15" s="543"/>
      <c r="I15" s="108"/>
      <c r="J15" s="108"/>
      <c r="K15" s="242"/>
      <c r="L15" s="108"/>
      <c r="M15" s="108"/>
      <c r="N15" s="108"/>
      <c r="O15" s="108"/>
      <c r="P15" s="108"/>
      <c r="Q15" s="108"/>
      <c r="R15" s="108"/>
      <c r="S15" s="108"/>
      <c r="T15" s="246"/>
      <c r="U15" s="544" t="s">
        <v>285</v>
      </c>
      <c r="V15" s="544"/>
      <c r="W15" s="107" t="s">
        <v>286</v>
      </c>
    </row>
    <row r="16" spans="1:23" ht="123" customHeight="1" thickBot="1" x14ac:dyDescent="0.25">
      <c r="A16" s="541"/>
      <c r="B16" s="545" t="s">
        <v>287</v>
      </c>
      <c r="C16" s="546"/>
      <c r="D16" s="546"/>
      <c r="E16" s="546"/>
      <c r="F16" s="546"/>
      <c r="G16" s="546"/>
      <c r="H16" s="546"/>
      <c r="I16" s="99"/>
      <c r="J16" s="99"/>
      <c r="K16" s="99"/>
      <c r="L16" s="99"/>
      <c r="M16" s="99"/>
      <c r="N16" s="243"/>
      <c r="O16" s="99"/>
      <c r="P16" s="99"/>
      <c r="Q16" s="99"/>
      <c r="R16" s="99"/>
      <c r="S16" s="99"/>
      <c r="T16" s="252"/>
      <c r="U16" s="547" t="s">
        <v>288</v>
      </c>
      <c r="V16" s="547"/>
      <c r="W16" s="107" t="s">
        <v>272</v>
      </c>
    </row>
  </sheetData>
  <mergeCells count="34">
    <mergeCell ref="A1:A7"/>
    <mergeCell ref="B1:C5"/>
    <mergeCell ref="D1:T4"/>
    <mergeCell ref="U1:W4"/>
    <mergeCell ref="D5:T5"/>
    <mergeCell ref="U5:W5"/>
    <mergeCell ref="B6:H7"/>
    <mergeCell ref="I6:K6"/>
    <mergeCell ref="L6:N6"/>
    <mergeCell ref="O6:Q6"/>
    <mergeCell ref="R6:T6"/>
    <mergeCell ref="U6:V7"/>
    <mergeCell ref="W6:W7"/>
    <mergeCell ref="B8:H8"/>
    <mergeCell ref="U8:V8"/>
    <mergeCell ref="A9:A11"/>
    <mergeCell ref="B9:H9"/>
    <mergeCell ref="U9:V9"/>
    <mergeCell ref="B10:H10"/>
    <mergeCell ref="U10:V10"/>
    <mergeCell ref="B11:H11"/>
    <mergeCell ref="U11:V11"/>
    <mergeCell ref="B12:H12"/>
    <mergeCell ref="U12:V12"/>
    <mergeCell ref="A13:A14"/>
    <mergeCell ref="B13:H13"/>
    <mergeCell ref="U13:V13"/>
    <mergeCell ref="B14:H14"/>
    <mergeCell ref="U14:V14"/>
    <mergeCell ref="A15:A16"/>
    <mergeCell ref="B15:H15"/>
    <mergeCell ref="U15:V15"/>
    <mergeCell ref="B16:H16"/>
    <mergeCell ref="U16:V16"/>
  </mergeCells>
  <printOptions horizontalCentered="1"/>
  <pageMargins left="0.70866141732283472" right="0.70866141732283472" top="0.74803149606299213" bottom="0.74803149606299213" header="0.31496062992125984" footer="0.31496062992125984"/>
  <pageSetup scale="46"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opLeftCell="A9" zoomScale="60" zoomScaleNormal="60" zoomScaleSheetLayoutView="80" zoomScalePageLayoutView="60" workbookViewId="0">
      <selection activeCell="T13" sqref="T13"/>
    </sheetView>
  </sheetViews>
  <sheetFormatPr baseColWidth="10" defaultColWidth="11.42578125" defaultRowHeight="15" x14ac:dyDescent="0.2"/>
  <cols>
    <col min="1" max="1" width="13.7109375" style="81" customWidth="1"/>
    <col min="2" max="2" width="11.42578125" style="81"/>
    <col min="3" max="3" width="14.85546875" style="81" customWidth="1"/>
    <col min="4" max="4" width="5.42578125" style="81" customWidth="1"/>
    <col min="5" max="5" width="5.85546875" style="81" customWidth="1"/>
    <col min="6" max="6" width="5.28515625" style="81" customWidth="1"/>
    <col min="7" max="7" width="6" style="81" customWidth="1"/>
    <col min="8" max="8" width="4.42578125" style="81" customWidth="1"/>
    <col min="9" max="20" width="5.7109375" style="81" customWidth="1"/>
    <col min="21" max="27" width="11.42578125" style="81" hidden="1" customWidth="1"/>
    <col min="28" max="28" width="11.42578125" style="81"/>
    <col min="29" max="29" width="18.5703125" style="81" customWidth="1"/>
    <col min="30" max="30" width="32.85546875" style="81" customWidth="1"/>
    <col min="31" max="16384" width="11.42578125" style="81"/>
  </cols>
  <sheetData>
    <row r="1" spans="1:30" ht="15.75" customHeight="1" x14ac:dyDescent="0.2">
      <c r="A1" s="587" t="s">
        <v>259</v>
      </c>
      <c r="B1" s="588"/>
      <c r="C1" s="463"/>
      <c r="D1" s="606" t="s">
        <v>308</v>
      </c>
      <c r="E1" s="607"/>
      <c r="F1" s="607"/>
      <c r="G1" s="607"/>
      <c r="H1" s="607"/>
      <c r="I1" s="607"/>
      <c r="J1" s="607"/>
      <c r="K1" s="607"/>
      <c r="L1" s="607"/>
      <c r="M1" s="607"/>
      <c r="N1" s="607"/>
      <c r="O1" s="607"/>
      <c r="P1" s="607"/>
      <c r="Q1" s="607"/>
      <c r="R1" s="607"/>
      <c r="S1" s="607"/>
      <c r="T1" s="607"/>
      <c r="U1" s="607"/>
      <c r="V1" s="607"/>
      <c r="W1" s="607"/>
      <c r="X1" s="607"/>
      <c r="Y1" s="607"/>
      <c r="Z1" s="607"/>
      <c r="AA1" s="608"/>
      <c r="AB1" s="604"/>
      <c r="AC1" s="604"/>
      <c r="AD1" s="604"/>
    </row>
    <row r="2" spans="1:30" ht="15.75" customHeight="1" x14ac:dyDescent="0.2">
      <c r="A2" s="587"/>
      <c r="B2" s="589"/>
      <c r="C2" s="465"/>
      <c r="D2" s="609"/>
      <c r="E2" s="610"/>
      <c r="F2" s="610"/>
      <c r="G2" s="610"/>
      <c r="H2" s="610"/>
      <c r="I2" s="610"/>
      <c r="J2" s="610"/>
      <c r="K2" s="610"/>
      <c r="L2" s="610"/>
      <c r="M2" s="610"/>
      <c r="N2" s="610"/>
      <c r="O2" s="610"/>
      <c r="P2" s="610"/>
      <c r="Q2" s="610"/>
      <c r="R2" s="610"/>
      <c r="S2" s="610"/>
      <c r="T2" s="610"/>
      <c r="U2" s="610"/>
      <c r="V2" s="610"/>
      <c r="W2" s="610"/>
      <c r="X2" s="610"/>
      <c r="Y2" s="610"/>
      <c r="Z2" s="610"/>
      <c r="AA2" s="611"/>
      <c r="AB2" s="604"/>
      <c r="AC2" s="604"/>
      <c r="AD2" s="604"/>
    </row>
    <row r="3" spans="1:30" ht="15.75" customHeight="1" x14ac:dyDescent="0.2">
      <c r="A3" s="587"/>
      <c r="B3" s="589"/>
      <c r="C3" s="465"/>
      <c r="D3" s="609"/>
      <c r="E3" s="610"/>
      <c r="F3" s="610"/>
      <c r="G3" s="610"/>
      <c r="H3" s="610"/>
      <c r="I3" s="610"/>
      <c r="J3" s="610"/>
      <c r="K3" s="610"/>
      <c r="L3" s="610"/>
      <c r="M3" s="610"/>
      <c r="N3" s="610"/>
      <c r="O3" s="610"/>
      <c r="P3" s="610"/>
      <c r="Q3" s="610"/>
      <c r="R3" s="610"/>
      <c r="S3" s="610"/>
      <c r="T3" s="610"/>
      <c r="U3" s="610"/>
      <c r="V3" s="610"/>
      <c r="W3" s="610"/>
      <c r="X3" s="610"/>
      <c r="Y3" s="610"/>
      <c r="Z3" s="610"/>
      <c r="AA3" s="611"/>
      <c r="AB3" s="604"/>
      <c r="AC3" s="604"/>
      <c r="AD3" s="604"/>
    </row>
    <row r="4" spans="1:30" ht="16.5" customHeight="1" thickBot="1" x14ac:dyDescent="0.25">
      <c r="A4" s="587"/>
      <c r="B4" s="589"/>
      <c r="C4" s="465"/>
      <c r="D4" s="612"/>
      <c r="E4" s="613"/>
      <c r="F4" s="613"/>
      <c r="G4" s="613"/>
      <c r="H4" s="613"/>
      <c r="I4" s="613"/>
      <c r="J4" s="613"/>
      <c r="K4" s="613"/>
      <c r="L4" s="613"/>
      <c r="M4" s="613"/>
      <c r="N4" s="613"/>
      <c r="O4" s="613"/>
      <c r="P4" s="613"/>
      <c r="Q4" s="613"/>
      <c r="R4" s="613"/>
      <c r="S4" s="613"/>
      <c r="T4" s="613"/>
      <c r="U4" s="613"/>
      <c r="V4" s="613"/>
      <c r="W4" s="613"/>
      <c r="X4" s="613"/>
      <c r="Y4" s="613"/>
      <c r="Z4" s="613"/>
      <c r="AA4" s="614"/>
      <c r="AB4" s="604"/>
      <c r="AC4" s="604"/>
      <c r="AD4" s="604"/>
    </row>
    <row r="5" spans="1:30" ht="40.5" customHeight="1" thickBot="1" x14ac:dyDescent="0.25">
      <c r="A5" s="587"/>
      <c r="B5" s="590"/>
      <c r="C5" s="467"/>
      <c r="D5" s="593" t="s">
        <v>5</v>
      </c>
      <c r="E5" s="594"/>
      <c r="F5" s="594"/>
      <c r="G5" s="594"/>
      <c r="H5" s="594"/>
      <c r="I5" s="594"/>
      <c r="J5" s="594"/>
      <c r="K5" s="594"/>
      <c r="L5" s="594"/>
      <c r="M5" s="594"/>
      <c r="N5" s="594"/>
      <c r="O5" s="594"/>
      <c r="P5" s="594"/>
      <c r="Q5" s="594"/>
      <c r="R5" s="594"/>
      <c r="S5" s="594"/>
      <c r="T5" s="594"/>
      <c r="U5" s="259"/>
      <c r="V5" s="259"/>
      <c r="W5" s="259"/>
      <c r="X5" s="259"/>
      <c r="Y5" s="259"/>
      <c r="Z5" s="259"/>
      <c r="AA5" s="259"/>
      <c r="AB5" s="605" t="s">
        <v>513</v>
      </c>
      <c r="AC5" s="605"/>
      <c r="AD5" s="605"/>
    </row>
    <row r="6" spans="1:30" ht="16.5" thickBot="1" x14ac:dyDescent="0.3">
      <c r="A6" s="587"/>
      <c r="B6" s="481" t="s">
        <v>230</v>
      </c>
      <c r="C6" s="481"/>
      <c r="D6" s="481"/>
      <c r="E6" s="481"/>
      <c r="F6" s="481"/>
      <c r="G6" s="481"/>
      <c r="H6" s="482"/>
      <c r="I6" s="580" t="s">
        <v>231</v>
      </c>
      <c r="J6" s="581"/>
      <c r="K6" s="581"/>
      <c r="L6" s="580" t="s">
        <v>232</v>
      </c>
      <c r="M6" s="581"/>
      <c r="N6" s="581"/>
      <c r="O6" s="580" t="s">
        <v>233</v>
      </c>
      <c r="P6" s="581"/>
      <c r="Q6" s="582"/>
      <c r="R6" s="580" t="s">
        <v>234</v>
      </c>
      <c r="S6" s="581"/>
      <c r="T6" s="582"/>
      <c r="U6" s="580" t="s">
        <v>307</v>
      </c>
      <c r="V6" s="581"/>
      <c r="W6" s="581"/>
      <c r="X6" s="582"/>
      <c r="Y6" s="120" t="s">
        <v>168</v>
      </c>
      <c r="Z6" s="119"/>
      <c r="AA6" s="119"/>
      <c r="AB6" s="491" t="s">
        <v>2</v>
      </c>
      <c r="AC6" s="491"/>
      <c r="AD6" s="491" t="s">
        <v>36</v>
      </c>
    </row>
    <row r="7" spans="1:30" ht="16.5" thickBot="1" x14ac:dyDescent="0.3">
      <c r="A7" s="587"/>
      <c r="B7" s="484"/>
      <c r="C7" s="484"/>
      <c r="D7" s="484"/>
      <c r="E7" s="484"/>
      <c r="F7" s="484"/>
      <c r="G7" s="484"/>
      <c r="H7" s="485"/>
      <c r="I7" s="102" t="s">
        <v>236</v>
      </c>
      <c r="J7" s="103" t="s">
        <v>237</v>
      </c>
      <c r="K7" s="103" t="s">
        <v>238</v>
      </c>
      <c r="L7" s="102" t="s">
        <v>236</v>
      </c>
      <c r="M7" s="103" t="s">
        <v>237</v>
      </c>
      <c r="N7" s="103" t="s">
        <v>238</v>
      </c>
      <c r="O7" s="102" t="s">
        <v>236</v>
      </c>
      <c r="P7" s="103" t="s">
        <v>237</v>
      </c>
      <c r="Q7" s="104" t="s">
        <v>238</v>
      </c>
      <c r="R7" s="102" t="s">
        <v>236</v>
      </c>
      <c r="S7" s="103" t="s">
        <v>237</v>
      </c>
      <c r="T7" s="104" t="s">
        <v>238</v>
      </c>
      <c r="U7" s="102">
        <v>1</v>
      </c>
      <c r="V7" s="103">
        <v>2</v>
      </c>
      <c r="W7" s="103">
        <v>3</v>
      </c>
      <c r="X7" s="118">
        <v>4</v>
      </c>
      <c r="Y7" s="102">
        <v>1</v>
      </c>
      <c r="Z7" s="103">
        <v>2</v>
      </c>
      <c r="AA7" s="117">
        <v>3</v>
      </c>
      <c r="AB7" s="491"/>
      <c r="AC7" s="491"/>
      <c r="AD7" s="491"/>
    </row>
    <row r="8" spans="1:30" ht="168.75" customHeight="1" x14ac:dyDescent="0.2">
      <c r="A8" s="595" t="s">
        <v>306</v>
      </c>
      <c r="B8" s="598" t="s">
        <v>305</v>
      </c>
      <c r="C8" s="599"/>
      <c r="D8" s="599"/>
      <c r="E8" s="599"/>
      <c r="F8" s="599"/>
      <c r="G8" s="599"/>
      <c r="H8" s="599"/>
      <c r="I8" s="108"/>
      <c r="J8" s="108"/>
      <c r="K8" s="253"/>
      <c r="L8" s="108"/>
      <c r="M8" s="108"/>
      <c r="N8" s="242"/>
      <c r="O8" s="108"/>
      <c r="P8" s="108"/>
      <c r="Q8" s="253"/>
      <c r="R8" s="108"/>
      <c r="S8" s="108"/>
      <c r="T8" s="242"/>
      <c r="U8" s="115"/>
      <c r="V8" s="115"/>
      <c r="W8" s="115"/>
      <c r="X8" s="115"/>
      <c r="Y8" s="115"/>
      <c r="Z8" s="115"/>
      <c r="AA8" s="254"/>
      <c r="AB8" s="544" t="s">
        <v>304</v>
      </c>
      <c r="AC8" s="544"/>
      <c r="AD8" s="107" t="s">
        <v>303</v>
      </c>
    </row>
    <row r="9" spans="1:30" ht="195" customHeight="1" x14ac:dyDescent="0.2">
      <c r="A9" s="596"/>
      <c r="B9" s="600" t="s">
        <v>302</v>
      </c>
      <c r="C9" s="601"/>
      <c r="D9" s="601"/>
      <c r="E9" s="601"/>
      <c r="F9" s="601"/>
      <c r="G9" s="601"/>
      <c r="H9" s="601"/>
      <c r="I9" s="93"/>
      <c r="J9" s="93"/>
      <c r="K9" s="93"/>
      <c r="L9" s="93"/>
      <c r="M9" s="93"/>
      <c r="N9" s="251"/>
      <c r="O9" s="93"/>
      <c r="P9" s="93"/>
      <c r="Q9" s="93"/>
      <c r="R9" s="93"/>
      <c r="S9" s="93"/>
      <c r="T9" s="251"/>
      <c r="U9" s="90"/>
      <c r="V9" s="90"/>
      <c r="W9" s="90"/>
      <c r="X9" s="90"/>
      <c r="Y9" s="90"/>
      <c r="Z9" s="90"/>
      <c r="AA9" s="255"/>
      <c r="AB9" s="544" t="s">
        <v>301</v>
      </c>
      <c r="AC9" s="544"/>
      <c r="AD9" s="107" t="s">
        <v>12</v>
      </c>
    </row>
    <row r="10" spans="1:30" ht="115.5" customHeight="1" thickBot="1" x14ac:dyDescent="0.25">
      <c r="A10" s="597"/>
      <c r="B10" s="602" t="s">
        <v>300</v>
      </c>
      <c r="C10" s="603"/>
      <c r="D10" s="603"/>
      <c r="E10" s="603"/>
      <c r="F10" s="603"/>
      <c r="G10" s="603"/>
      <c r="H10" s="603"/>
      <c r="I10" s="260"/>
      <c r="J10" s="260"/>
      <c r="K10" s="260"/>
      <c r="L10" s="260"/>
      <c r="M10" s="260"/>
      <c r="N10" s="260"/>
      <c r="O10" s="260"/>
      <c r="P10" s="260"/>
      <c r="Q10" s="260"/>
      <c r="R10" s="260"/>
      <c r="S10" s="260"/>
      <c r="T10" s="260"/>
      <c r="U10" s="116"/>
      <c r="V10" s="116"/>
      <c r="W10" s="116"/>
      <c r="X10" s="116"/>
      <c r="Y10" s="116"/>
      <c r="Z10" s="116"/>
      <c r="AA10" s="256"/>
      <c r="AB10" s="544" t="s">
        <v>299</v>
      </c>
      <c r="AC10" s="544"/>
      <c r="AD10" s="107" t="s">
        <v>35</v>
      </c>
    </row>
    <row r="11" spans="1:30" ht="110.25" customHeight="1" thickBot="1" x14ac:dyDescent="0.25">
      <c r="A11" s="109" t="s">
        <v>298</v>
      </c>
      <c r="B11" s="591" t="s">
        <v>297</v>
      </c>
      <c r="C11" s="592"/>
      <c r="D11" s="592"/>
      <c r="E11" s="592"/>
      <c r="F11" s="592"/>
      <c r="G11" s="592"/>
      <c r="H11" s="592"/>
      <c r="I11" s="108"/>
      <c r="J11" s="108"/>
      <c r="K11" s="242"/>
      <c r="L11" s="108"/>
      <c r="M11" s="108"/>
      <c r="N11" s="242"/>
      <c r="O11" s="108"/>
      <c r="P11" s="108"/>
      <c r="Q11" s="242"/>
      <c r="R11" s="108"/>
      <c r="S11" s="108"/>
      <c r="T11" s="242"/>
      <c r="U11" s="115"/>
      <c r="V11" s="115"/>
      <c r="W11" s="115"/>
      <c r="X11" s="115"/>
      <c r="Y11" s="115"/>
      <c r="Z11" s="115"/>
      <c r="AA11" s="254"/>
      <c r="AB11" s="544" t="s">
        <v>296</v>
      </c>
      <c r="AC11" s="544"/>
      <c r="AD11" s="107" t="s">
        <v>295</v>
      </c>
    </row>
    <row r="12" spans="1:30" ht="90.75" thickBot="1" x14ac:dyDescent="0.25">
      <c r="A12" s="109" t="s">
        <v>294</v>
      </c>
      <c r="B12" s="584" t="s">
        <v>293</v>
      </c>
      <c r="C12" s="585"/>
      <c r="D12" s="585"/>
      <c r="E12" s="585"/>
      <c r="F12" s="585"/>
      <c r="G12" s="585"/>
      <c r="H12" s="586"/>
      <c r="I12" s="110"/>
      <c r="J12" s="110"/>
      <c r="K12" s="110"/>
      <c r="L12" s="110"/>
      <c r="M12" s="110"/>
      <c r="N12" s="250"/>
      <c r="O12" s="110"/>
      <c r="P12" s="110"/>
      <c r="Q12" s="110"/>
      <c r="R12" s="110"/>
      <c r="S12" s="110"/>
      <c r="T12" s="110"/>
      <c r="U12" s="114"/>
      <c r="V12" s="114"/>
      <c r="W12" s="114"/>
      <c r="X12" s="114"/>
      <c r="Y12" s="114"/>
      <c r="Z12" s="114"/>
      <c r="AA12" s="257"/>
      <c r="AB12" s="544" t="s">
        <v>292</v>
      </c>
      <c r="AC12" s="544"/>
      <c r="AD12" s="107" t="s">
        <v>38</v>
      </c>
    </row>
    <row r="13" spans="1:30" ht="69" customHeight="1" thickBot="1" x14ac:dyDescent="0.25">
      <c r="A13" s="113" t="s">
        <v>291</v>
      </c>
      <c r="B13" s="584" t="s">
        <v>290</v>
      </c>
      <c r="C13" s="585"/>
      <c r="D13" s="585"/>
      <c r="E13" s="585"/>
      <c r="F13" s="585"/>
      <c r="G13" s="585"/>
      <c r="H13" s="586"/>
      <c r="I13" s="112"/>
      <c r="J13" s="112"/>
      <c r="K13" s="112"/>
      <c r="L13" s="112"/>
      <c r="M13" s="112"/>
      <c r="N13" s="261"/>
      <c r="O13" s="112"/>
      <c r="P13" s="112"/>
      <c r="Q13" s="112"/>
      <c r="R13" s="112"/>
      <c r="S13" s="112"/>
      <c r="T13" s="261"/>
      <c r="U13" s="111"/>
      <c r="V13" s="111"/>
      <c r="W13" s="111"/>
      <c r="X13" s="111"/>
      <c r="Y13" s="111"/>
      <c r="Z13" s="111"/>
      <c r="AA13" s="258"/>
      <c r="AB13" s="544" t="s">
        <v>289</v>
      </c>
      <c r="AC13" s="544"/>
      <c r="AD13" s="107" t="s">
        <v>12</v>
      </c>
    </row>
  </sheetData>
  <mergeCells count="27">
    <mergeCell ref="AB1:AD4"/>
    <mergeCell ref="AB5:AD5"/>
    <mergeCell ref="B6:H7"/>
    <mergeCell ref="D1:AA4"/>
    <mergeCell ref="AD6:AD7"/>
    <mergeCell ref="I6:K6"/>
    <mergeCell ref="L6:N6"/>
    <mergeCell ref="O6:Q6"/>
    <mergeCell ref="R6:T6"/>
    <mergeCell ref="U6:X6"/>
    <mergeCell ref="AB6:AC7"/>
    <mergeCell ref="B13:H13"/>
    <mergeCell ref="AB13:AC13"/>
    <mergeCell ref="A1:A7"/>
    <mergeCell ref="B1:C5"/>
    <mergeCell ref="B11:H11"/>
    <mergeCell ref="AB11:AC11"/>
    <mergeCell ref="B12:H12"/>
    <mergeCell ref="AB12:AC12"/>
    <mergeCell ref="D5:T5"/>
    <mergeCell ref="A8:A10"/>
    <mergeCell ref="B8:H8"/>
    <mergeCell ref="AB8:AC8"/>
    <mergeCell ref="B9:H9"/>
    <mergeCell ref="AB9:AC9"/>
    <mergeCell ref="B10:H10"/>
    <mergeCell ref="AB10:AC10"/>
  </mergeCells>
  <printOptions horizontalCentered="1"/>
  <pageMargins left="0.70866141732283472" right="0.70866141732283472" top="0.74803149606299213" bottom="0.74803149606299213" header="0.31496062992125984" footer="0.31496062992125984"/>
  <pageSetup scale="52"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75" zoomScaleNormal="75" workbookViewId="0">
      <selection activeCell="D16" sqref="D16"/>
    </sheetView>
  </sheetViews>
  <sheetFormatPr baseColWidth="10" defaultRowHeight="15" x14ac:dyDescent="0.25"/>
  <cols>
    <col min="1" max="1" width="14.28515625" style="262" customWidth="1"/>
    <col min="2" max="3" width="28.85546875" style="262" customWidth="1"/>
    <col min="4" max="4" width="24.28515625" style="262" customWidth="1"/>
    <col min="5" max="5" width="40.42578125" style="262" customWidth="1"/>
    <col min="6" max="6" width="25" style="262" customWidth="1"/>
    <col min="7" max="7" width="21.28515625" style="262" customWidth="1"/>
    <col min="8" max="16384" width="11.42578125" style="262"/>
  </cols>
  <sheetData>
    <row r="1" spans="1:7" ht="0.75" customHeight="1" x14ac:dyDescent="0.25"/>
    <row r="2" spans="1:7" hidden="1" x14ac:dyDescent="0.25"/>
    <row r="4" spans="1:7" ht="3" customHeight="1" thickBot="1" x14ac:dyDescent="0.3"/>
    <row r="5" spans="1:7" ht="39" customHeight="1" x14ac:dyDescent="0.25">
      <c r="B5" s="277"/>
      <c r="C5" s="278"/>
      <c r="D5" s="615" t="s">
        <v>614</v>
      </c>
      <c r="E5" s="615"/>
      <c r="F5" s="615"/>
      <c r="G5" s="615"/>
    </row>
    <row r="6" spans="1:7" ht="45.75" customHeight="1" thickBot="1" x14ac:dyDescent="0.3">
      <c r="B6" s="279" t="s">
        <v>615</v>
      </c>
      <c r="C6" s="280"/>
      <c r="D6" s="615"/>
      <c r="E6" s="615"/>
      <c r="F6" s="615"/>
      <c r="G6" s="615"/>
    </row>
    <row r="7" spans="1:7" ht="30" x14ac:dyDescent="0.25">
      <c r="B7" s="281" t="s">
        <v>344</v>
      </c>
      <c r="C7" s="282" t="s">
        <v>616</v>
      </c>
      <c r="D7" s="283" t="s">
        <v>345</v>
      </c>
      <c r="E7" s="284" t="s">
        <v>346</v>
      </c>
      <c r="F7" s="284" t="s">
        <v>347</v>
      </c>
      <c r="G7" s="283" t="s">
        <v>348</v>
      </c>
    </row>
    <row r="8" spans="1:7" x14ac:dyDescent="0.25">
      <c r="B8" s="281"/>
      <c r="C8" s="285"/>
      <c r="D8" s="283"/>
      <c r="E8" s="284"/>
      <c r="F8" s="284"/>
      <c r="G8" s="283"/>
    </row>
    <row r="9" spans="1:7" ht="3" customHeight="1" thickBot="1" x14ac:dyDescent="0.3">
      <c r="B9" s="263"/>
      <c r="C9" s="266"/>
      <c r="D9" s="264"/>
      <c r="E9" s="265"/>
      <c r="F9" s="265"/>
      <c r="G9" s="264"/>
    </row>
    <row r="10" spans="1:7" ht="15.75" hidden="1" thickBot="1" x14ac:dyDescent="0.3">
      <c r="B10" s="263"/>
      <c r="C10" s="266"/>
      <c r="D10" s="264"/>
      <c r="E10" s="265"/>
      <c r="F10" s="265"/>
      <c r="G10" s="264"/>
    </row>
    <row r="11" spans="1:7" ht="13.5" hidden="1" customHeight="1" thickBot="1" x14ac:dyDescent="0.3">
      <c r="B11" s="263"/>
      <c r="C11" s="266"/>
      <c r="D11" s="264"/>
      <c r="E11" s="265"/>
      <c r="F11" s="265"/>
      <c r="G11" s="264"/>
    </row>
    <row r="12" spans="1:7" ht="15.75" hidden="1" thickBot="1" x14ac:dyDescent="0.3">
      <c r="B12" s="263"/>
      <c r="C12" s="266"/>
      <c r="D12" s="264"/>
      <c r="E12" s="265"/>
      <c r="F12" s="265"/>
      <c r="G12" s="264"/>
    </row>
    <row r="13" spans="1:7" ht="86.25" customHeight="1" thickBot="1" x14ac:dyDescent="0.3">
      <c r="A13" s="267"/>
      <c r="B13" s="268" t="s">
        <v>349</v>
      </c>
      <c r="C13" s="269" t="s">
        <v>423</v>
      </c>
      <c r="D13" s="270" t="s">
        <v>350</v>
      </c>
      <c r="E13" s="271" t="s">
        <v>353</v>
      </c>
      <c r="F13" s="271" t="s">
        <v>354</v>
      </c>
      <c r="G13" s="271" t="s">
        <v>617</v>
      </c>
    </row>
    <row r="14" spans="1:7" ht="67.5" customHeight="1" thickBot="1" x14ac:dyDescent="0.3">
      <c r="A14" s="267"/>
      <c r="B14" s="268" t="s">
        <v>618</v>
      </c>
      <c r="C14" s="269" t="s">
        <v>423</v>
      </c>
      <c r="D14" s="270" t="s">
        <v>619</v>
      </c>
      <c r="E14" s="271" t="s">
        <v>620</v>
      </c>
      <c r="F14" s="271" t="s">
        <v>621</v>
      </c>
      <c r="G14" s="271" t="s">
        <v>622</v>
      </c>
    </row>
    <row r="15" spans="1:7" ht="67.5" customHeight="1" thickBot="1" x14ac:dyDescent="0.3">
      <c r="A15" s="267"/>
      <c r="B15" s="268" t="s">
        <v>349</v>
      </c>
      <c r="C15" s="269" t="s">
        <v>430</v>
      </c>
      <c r="D15" s="270" t="s">
        <v>350</v>
      </c>
      <c r="E15" s="271" t="s">
        <v>623</v>
      </c>
      <c r="F15" s="271" t="s">
        <v>624</v>
      </c>
      <c r="G15" s="271" t="s">
        <v>617</v>
      </c>
    </row>
    <row r="16" spans="1:7" ht="67.5" customHeight="1" thickBot="1" x14ac:dyDescent="0.3">
      <c r="A16" s="267"/>
      <c r="B16" s="268" t="s">
        <v>349</v>
      </c>
      <c r="C16" s="269" t="s">
        <v>430</v>
      </c>
      <c r="D16" s="270" t="s">
        <v>350</v>
      </c>
      <c r="E16" s="271" t="s">
        <v>625</v>
      </c>
      <c r="F16" s="271" t="s">
        <v>626</v>
      </c>
      <c r="G16" s="271" t="s">
        <v>627</v>
      </c>
    </row>
    <row r="17" spans="1:7" ht="68.25" customHeight="1" thickBot="1" x14ac:dyDescent="0.3">
      <c r="A17" s="267"/>
      <c r="B17" s="272" t="s">
        <v>628</v>
      </c>
      <c r="C17" s="269" t="s">
        <v>430</v>
      </c>
      <c r="D17" s="271" t="s">
        <v>350</v>
      </c>
      <c r="E17" s="271" t="s">
        <v>629</v>
      </c>
      <c r="F17" s="271" t="s">
        <v>630</v>
      </c>
      <c r="G17" s="271" t="s">
        <v>631</v>
      </c>
    </row>
    <row r="18" spans="1:7" ht="68.25" customHeight="1" thickBot="1" x14ac:dyDescent="0.3">
      <c r="A18" s="267"/>
      <c r="B18" s="268" t="s">
        <v>349</v>
      </c>
      <c r="C18" s="269" t="s">
        <v>430</v>
      </c>
      <c r="D18" s="271" t="s">
        <v>350</v>
      </c>
      <c r="E18" s="271" t="s">
        <v>632</v>
      </c>
      <c r="F18" s="271" t="s">
        <v>630</v>
      </c>
      <c r="G18" s="271" t="s">
        <v>631</v>
      </c>
    </row>
    <row r="19" spans="1:7" ht="68.25" customHeight="1" thickBot="1" x14ac:dyDescent="0.3">
      <c r="A19" s="267"/>
      <c r="B19" s="268" t="s">
        <v>349</v>
      </c>
      <c r="C19" s="269" t="s">
        <v>430</v>
      </c>
      <c r="D19" s="271" t="s">
        <v>350</v>
      </c>
      <c r="E19" s="271" t="s">
        <v>633</v>
      </c>
      <c r="F19" s="271" t="s">
        <v>634</v>
      </c>
      <c r="G19" s="271" t="s">
        <v>617</v>
      </c>
    </row>
    <row r="20" spans="1:7" ht="68.25" customHeight="1" thickBot="1" x14ac:dyDescent="0.3">
      <c r="A20" s="267"/>
      <c r="B20" s="268" t="s">
        <v>349</v>
      </c>
      <c r="C20" s="269" t="s">
        <v>430</v>
      </c>
      <c r="D20" s="271" t="s">
        <v>350</v>
      </c>
      <c r="E20" s="271" t="s">
        <v>635</v>
      </c>
      <c r="F20" s="271" t="s">
        <v>630</v>
      </c>
      <c r="G20" s="271" t="s">
        <v>627</v>
      </c>
    </row>
    <row r="21" spans="1:7" ht="66" customHeight="1" thickBot="1" x14ac:dyDescent="0.3">
      <c r="A21" s="267"/>
      <c r="B21" s="268" t="s">
        <v>636</v>
      </c>
      <c r="C21" s="269" t="s">
        <v>452</v>
      </c>
      <c r="D21" s="270" t="s">
        <v>350</v>
      </c>
      <c r="E21" s="271" t="s">
        <v>637</v>
      </c>
      <c r="F21" s="271" t="s">
        <v>630</v>
      </c>
      <c r="G21" s="271" t="s">
        <v>627</v>
      </c>
    </row>
    <row r="22" spans="1:7" ht="66" customHeight="1" thickBot="1" x14ac:dyDescent="0.3">
      <c r="A22" s="267"/>
      <c r="B22" s="268" t="s">
        <v>638</v>
      </c>
      <c r="C22" s="269" t="s">
        <v>423</v>
      </c>
      <c r="D22" s="270" t="s">
        <v>639</v>
      </c>
      <c r="E22" s="271" t="s">
        <v>640</v>
      </c>
      <c r="F22" s="271" t="s">
        <v>641</v>
      </c>
      <c r="G22" s="271" t="s">
        <v>642</v>
      </c>
    </row>
    <row r="23" spans="1:7" ht="68.25" customHeight="1" thickBot="1" x14ac:dyDescent="0.3">
      <c r="A23" s="267"/>
      <c r="B23" s="268" t="s">
        <v>349</v>
      </c>
      <c r="C23" s="269" t="s">
        <v>452</v>
      </c>
      <c r="D23" s="270" t="s">
        <v>350</v>
      </c>
      <c r="E23" s="271" t="s">
        <v>643</v>
      </c>
      <c r="F23" s="271" t="s">
        <v>644</v>
      </c>
      <c r="G23" s="271" t="s">
        <v>645</v>
      </c>
    </row>
    <row r="24" spans="1:7" ht="48" customHeight="1" thickBot="1" x14ac:dyDescent="0.3">
      <c r="A24" s="267"/>
      <c r="B24" s="268" t="s">
        <v>349</v>
      </c>
      <c r="C24" s="269" t="s">
        <v>452</v>
      </c>
      <c r="D24" s="270" t="s">
        <v>350</v>
      </c>
      <c r="E24" s="271" t="s">
        <v>646</v>
      </c>
      <c r="F24" s="271" t="s">
        <v>647</v>
      </c>
      <c r="G24" s="271" t="s">
        <v>645</v>
      </c>
    </row>
    <row r="25" spans="1:7" ht="61.5" customHeight="1" thickBot="1" x14ac:dyDescent="0.3">
      <c r="A25" s="267"/>
      <c r="B25" s="268" t="s">
        <v>349</v>
      </c>
      <c r="C25" s="269" t="s">
        <v>452</v>
      </c>
      <c r="D25" s="271" t="s">
        <v>350</v>
      </c>
      <c r="E25" s="271" t="s">
        <v>648</v>
      </c>
      <c r="F25" s="271" t="s">
        <v>634</v>
      </c>
      <c r="G25" s="271" t="s">
        <v>617</v>
      </c>
    </row>
    <row r="26" spans="1:7" ht="42" customHeight="1" thickBot="1" x14ac:dyDescent="0.3">
      <c r="A26" s="267"/>
      <c r="B26" s="268" t="s">
        <v>349</v>
      </c>
      <c r="C26" s="269" t="s">
        <v>452</v>
      </c>
      <c r="D26" s="270" t="s">
        <v>351</v>
      </c>
      <c r="E26" s="271" t="s">
        <v>649</v>
      </c>
      <c r="F26" s="271" t="s">
        <v>634</v>
      </c>
      <c r="G26" s="271" t="s">
        <v>617</v>
      </c>
    </row>
    <row r="27" spans="1:7" ht="60" customHeight="1" thickBot="1" x14ac:dyDescent="0.3">
      <c r="A27" s="267"/>
      <c r="B27" s="268" t="s">
        <v>349</v>
      </c>
      <c r="C27" s="269" t="s">
        <v>452</v>
      </c>
      <c r="D27" s="270" t="s">
        <v>351</v>
      </c>
      <c r="E27" s="271" t="s">
        <v>650</v>
      </c>
      <c r="F27" s="271" t="s">
        <v>634</v>
      </c>
      <c r="G27" s="271" t="s">
        <v>617</v>
      </c>
    </row>
    <row r="28" spans="1:7" ht="52.5" customHeight="1" thickBot="1" x14ac:dyDescent="0.3">
      <c r="A28" s="267"/>
      <c r="B28" s="268" t="s">
        <v>349</v>
      </c>
      <c r="C28" s="269" t="s">
        <v>486</v>
      </c>
      <c r="D28" s="270" t="s">
        <v>351</v>
      </c>
      <c r="E28" s="271" t="s">
        <v>651</v>
      </c>
      <c r="F28" s="271" t="s">
        <v>634</v>
      </c>
      <c r="G28" s="271" t="s">
        <v>617</v>
      </c>
    </row>
    <row r="29" spans="1:7" ht="72" customHeight="1" thickBot="1" x14ac:dyDescent="0.3">
      <c r="A29" s="267"/>
      <c r="B29" s="268" t="s">
        <v>349</v>
      </c>
      <c r="C29" s="269" t="s">
        <v>486</v>
      </c>
      <c r="D29" s="270" t="s">
        <v>351</v>
      </c>
      <c r="E29" s="271" t="s">
        <v>652</v>
      </c>
      <c r="F29" s="271" t="s">
        <v>653</v>
      </c>
      <c r="G29" s="271" t="s">
        <v>617</v>
      </c>
    </row>
    <row r="30" spans="1:7" ht="72" customHeight="1" thickBot="1" x14ac:dyDescent="0.3">
      <c r="B30" s="268" t="s">
        <v>349</v>
      </c>
      <c r="C30" s="269" t="s">
        <v>440</v>
      </c>
      <c r="D30" s="270" t="s">
        <v>350</v>
      </c>
      <c r="E30" s="271" t="s">
        <v>654</v>
      </c>
      <c r="F30" s="271" t="s">
        <v>655</v>
      </c>
      <c r="G30" s="271" t="s">
        <v>617</v>
      </c>
    </row>
    <row r="31" spans="1:7" ht="75" customHeight="1" thickBot="1" x14ac:dyDescent="0.3">
      <c r="A31" s="273"/>
      <c r="B31" s="268" t="s">
        <v>349</v>
      </c>
      <c r="C31" s="269" t="s">
        <v>440</v>
      </c>
      <c r="D31" s="274" t="s">
        <v>352</v>
      </c>
      <c r="E31" s="275" t="s">
        <v>656</v>
      </c>
      <c r="F31" s="275" t="s">
        <v>657</v>
      </c>
      <c r="G31" s="271" t="s">
        <v>617</v>
      </c>
    </row>
    <row r="32" spans="1:7" ht="105" customHeight="1" thickBot="1" x14ac:dyDescent="0.3">
      <c r="A32" s="273"/>
      <c r="B32" s="268" t="s">
        <v>349</v>
      </c>
      <c r="C32" s="269" t="s">
        <v>440</v>
      </c>
      <c r="D32" s="270" t="s">
        <v>658</v>
      </c>
      <c r="E32" s="276" t="s">
        <v>659</v>
      </c>
      <c r="F32" s="271" t="s">
        <v>660</v>
      </c>
      <c r="G32" s="271" t="s">
        <v>661</v>
      </c>
    </row>
    <row r="33" spans="1:7" ht="105" customHeight="1" thickBot="1" x14ac:dyDescent="0.3">
      <c r="A33" s="273"/>
      <c r="B33" s="268" t="s">
        <v>349</v>
      </c>
      <c r="C33" s="269" t="s">
        <v>440</v>
      </c>
      <c r="D33" s="274" t="s">
        <v>352</v>
      </c>
      <c r="E33" s="276" t="s">
        <v>662</v>
      </c>
      <c r="F33" s="271" t="s">
        <v>663</v>
      </c>
      <c r="G33" s="271" t="s">
        <v>661</v>
      </c>
    </row>
    <row r="34" spans="1:7" ht="105" customHeight="1" thickBot="1" x14ac:dyDescent="0.3">
      <c r="A34" s="273"/>
      <c r="B34" s="268" t="s">
        <v>349</v>
      </c>
      <c r="C34" s="269" t="s">
        <v>440</v>
      </c>
      <c r="D34" s="274" t="s">
        <v>352</v>
      </c>
      <c r="E34" s="276" t="s">
        <v>664</v>
      </c>
      <c r="F34" s="271" t="s">
        <v>665</v>
      </c>
      <c r="G34" s="271" t="s">
        <v>661</v>
      </c>
    </row>
    <row r="35" spans="1:7" ht="69" customHeight="1" thickBot="1" x14ac:dyDescent="0.3">
      <c r="A35" s="267"/>
      <c r="B35" s="268" t="s">
        <v>349</v>
      </c>
      <c r="C35" s="269" t="s">
        <v>440</v>
      </c>
      <c r="D35" s="274" t="s">
        <v>352</v>
      </c>
      <c r="E35" s="276" t="s">
        <v>666</v>
      </c>
      <c r="F35" s="271" t="s">
        <v>667</v>
      </c>
      <c r="G35" s="271" t="s">
        <v>645</v>
      </c>
    </row>
    <row r="36" spans="1:7" ht="75.75" customHeight="1" thickBot="1" x14ac:dyDescent="0.3">
      <c r="B36" s="268" t="s">
        <v>349</v>
      </c>
      <c r="C36" s="269" t="s">
        <v>440</v>
      </c>
      <c r="D36" s="274" t="s">
        <v>352</v>
      </c>
      <c r="E36" s="276" t="s">
        <v>668</v>
      </c>
      <c r="F36" s="271" t="s">
        <v>667</v>
      </c>
      <c r="G36" s="271" t="s">
        <v>645</v>
      </c>
    </row>
    <row r="37" spans="1:7" ht="45.75" thickBot="1" x14ac:dyDescent="0.3">
      <c r="A37" s="267"/>
      <c r="B37" s="268" t="s">
        <v>349</v>
      </c>
      <c r="C37" s="269" t="s">
        <v>440</v>
      </c>
      <c r="D37" s="274" t="s">
        <v>352</v>
      </c>
      <c r="E37" s="276" t="s">
        <v>669</v>
      </c>
      <c r="F37" s="271" t="s">
        <v>667</v>
      </c>
      <c r="G37" s="271" t="s">
        <v>645</v>
      </c>
    </row>
    <row r="38" spans="1:7" ht="60" customHeight="1" thickBot="1" x14ac:dyDescent="0.3">
      <c r="A38" s="267"/>
      <c r="B38" s="268" t="s">
        <v>349</v>
      </c>
      <c r="C38" s="269" t="s">
        <v>670</v>
      </c>
      <c r="D38" s="271" t="s">
        <v>350</v>
      </c>
      <c r="E38" s="271" t="s">
        <v>671</v>
      </c>
      <c r="F38" s="271" t="s">
        <v>657</v>
      </c>
      <c r="G38" s="271" t="s">
        <v>617</v>
      </c>
    </row>
    <row r="39" spans="1:7" ht="65.25" customHeight="1" thickBot="1" x14ac:dyDescent="0.3">
      <c r="A39" s="273"/>
      <c r="B39" s="268" t="s">
        <v>672</v>
      </c>
      <c r="C39" s="269" t="s">
        <v>670</v>
      </c>
      <c r="D39" s="271" t="s">
        <v>350</v>
      </c>
      <c r="E39" s="275" t="s">
        <v>673</v>
      </c>
      <c r="F39" s="275" t="s">
        <v>630</v>
      </c>
      <c r="G39" s="275" t="s">
        <v>674</v>
      </c>
    </row>
    <row r="40" spans="1:7" ht="69" customHeight="1" thickBot="1" x14ac:dyDescent="0.3">
      <c r="A40" s="267"/>
      <c r="B40" s="268" t="s">
        <v>349</v>
      </c>
      <c r="C40" s="269" t="s">
        <v>670</v>
      </c>
      <c r="D40" s="271" t="s">
        <v>350</v>
      </c>
      <c r="E40" s="275" t="s">
        <v>675</v>
      </c>
      <c r="F40" s="275" t="s">
        <v>667</v>
      </c>
      <c r="G40" s="275" t="s">
        <v>674</v>
      </c>
    </row>
    <row r="41" spans="1:7" ht="78.75" customHeight="1" thickBot="1" x14ac:dyDescent="0.3">
      <c r="A41" s="267"/>
      <c r="B41" s="268" t="s">
        <v>676</v>
      </c>
      <c r="C41" s="269" t="s">
        <v>670</v>
      </c>
      <c r="D41" s="271" t="s">
        <v>350</v>
      </c>
      <c r="E41" s="271" t="s">
        <v>677</v>
      </c>
      <c r="F41" s="271" t="s">
        <v>630</v>
      </c>
      <c r="G41" s="275" t="s">
        <v>674</v>
      </c>
    </row>
    <row r="42" spans="1:7" ht="57" customHeight="1" thickBot="1" x14ac:dyDescent="0.3">
      <c r="A42" s="267"/>
      <c r="B42" s="268" t="s">
        <v>349</v>
      </c>
      <c r="C42" s="269" t="s">
        <v>670</v>
      </c>
      <c r="D42" s="271" t="s">
        <v>350</v>
      </c>
      <c r="E42" s="275" t="s">
        <v>678</v>
      </c>
      <c r="F42" s="275" t="s">
        <v>667</v>
      </c>
      <c r="G42" s="275" t="s">
        <v>674</v>
      </c>
    </row>
    <row r="43" spans="1:7" ht="32.25" customHeight="1" thickBot="1" x14ac:dyDescent="0.3">
      <c r="A43" s="267"/>
      <c r="B43" s="268" t="s">
        <v>349</v>
      </c>
      <c r="C43" s="269" t="s">
        <v>670</v>
      </c>
      <c r="D43" s="275" t="s">
        <v>350</v>
      </c>
      <c r="E43" s="275" t="s">
        <v>679</v>
      </c>
      <c r="F43" s="275" t="s">
        <v>680</v>
      </c>
      <c r="G43" s="275" t="s">
        <v>674</v>
      </c>
    </row>
    <row r="44" spans="1:7" ht="30.75" thickBot="1" x14ac:dyDescent="0.3">
      <c r="A44" s="267"/>
      <c r="B44" s="268" t="s">
        <v>636</v>
      </c>
      <c r="C44" s="269" t="s">
        <v>670</v>
      </c>
      <c r="D44" s="275" t="s">
        <v>350</v>
      </c>
      <c r="E44" s="275" t="s">
        <v>681</v>
      </c>
      <c r="F44" s="275" t="s">
        <v>630</v>
      </c>
      <c r="G44" s="275" t="s">
        <v>674</v>
      </c>
    </row>
    <row r="45" spans="1:7" ht="30.75" thickBot="1" x14ac:dyDescent="0.3">
      <c r="A45" s="267"/>
      <c r="B45" s="268" t="s">
        <v>349</v>
      </c>
      <c r="C45" s="269" t="s">
        <v>505</v>
      </c>
      <c r="D45" s="275" t="s">
        <v>350</v>
      </c>
      <c r="E45" s="275" t="s">
        <v>682</v>
      </c>
      <c r="F45" s="275" t="s">
        <v>683</v>
      </c>
      <c r="G45" s="275" t="s">
        <v>674</v>
      </c>
    </row>
    <row r="46" spans="1:7" ht="30.75" thickBot="1" x14ac:dyDescent="0.3">
      <c r="A46" s="267"/>
      <c r="B46" s="268" t="s">
        <v>349</v>
      </c>
      <c r="C46" s="269" t="s">
        <v>505</v>
      </c>
      <c r="D46" s="275" t="s">
        <v>350</v>
      </c>
      <c r="E46" s="275" t="s">
        <v>684</v>
      </c>
      <c r="F46" s="275" t="s">
        <v>684</v>
      </c>
      <c r="G46" s="275" t="s">
        <v>674</v>
      </c>
    </row>
    <row r="47" spans="1:7" ht="30.75" thickBot="1" x14ac:dyDescent="0.3">
      <c r="A47" s="267"/>
      <c r="B47" s="268" t="s">
        <v>349</v>
      </c>
      <c r="C47" s="269" t="s">
        <v>505</v>
      </c>
      <c r="D47" s="275" t="s">
        <v>350</v>
      </c>
      <c r="E47" s="275" t="s">
        <v>685</v>
      </c>
      <c r="F47" s="275" t="s">
        <v>630</v>
      </c>
      <c r="G47" s="275" t="s">
        <v>674</v>
      </c>
    </row>
    <row r="48" spans="1:7" ht="30.75" thickBot="1" x14ac:dyDescent="0.3">
      <c r="A48" s="267"/>
      <c r="B48" s="268" t="s">
        <v>349</v>
      </c>
      <c r="C48" s="269" t="s">
        <v>437</v>
      </c>
      <c r="D48" s="275" t="s">
        <v>350</v>
      </c>
      <c r="E48" s="275" t="s">
        <v>686</v>
      </c>
      <c r="F48" s="275" t="s">
        <v>671</v>
      </c>
      <c r="G48" s="275" t="s">
        <v>674</v>
      </c>
    </row>
    <row r="49" spans="1:7" ht="30.75" thickBot="1" x14ac:dyDescent="0.3">
      <c r="A49" s="267"/>
      <c r="B49" s="268" t="s">
        <v>349</v>
      </c>
      <c r="C49" s="269" t="s">
        <v>437</v>
      </c>
      <c r="D49" s="275" t="s">
        <v>350</v>
      </c>
      <c r="E49" s="275" t="s">
        <v>650</v>
      </c>
      <c r="F49" s="275" t="s">
        <v>671</v>
      </c>
      <c r="G49" s="275" t="s">
        <v>674</v>
      </c>
    </row>
    <row r="50" spans="1:7" ht="30.75" thickBot="1" x14ac:dyDescent="0.3">
      <c r="A50" s="267"/>
      <c r="B50" s="268" t="s">
        <v>349</v>
      </c>
      <c r="C50" s="269" t="s">
        <v>437</v>
      </c>
      <c r="D50" s="275" t="s">
        <v>350</v>
      </c>
      <c r="E50" s="275" t="s">
        <v>687</v>
      </c>
      <c r="F50" s="275" t="s">
        <v>630</v>
      </c>
      <c r="G50" s="275" t="s">
        <v>674</v>
      </c>
    </row>
    <row r="51" spans="1:7" ht="30.75" thickBot="1" x14ac:dyDescent="0.3">
      <c r="A51" s="267"/>
      <c r="B51" s="268" t="s">
        <v>349</v>
      </c>
      <c r="C51" s="269" t="s">
        <v>437</v>
      </c>
      <c r="D51" s="275" t="s">
        <v>350</v>
      </c>
      <c r="E51" s="275" t="s">
        <v>688</v>
      </c>
      <c r="F51" s="275" t="s">
        <v>630</v>
      </c>
      <c r="G51" s="275" t="s">
        <v>674</v>
      </c>
    </row>
    <row r="52" spans="1:7" ht="30.75" thickBot="1" x14ac:dyDescent="0.3">
      <c r="A52" s="267"/>
      <c r="B52" s="268" t="s">
        <v>349</v>
      </c>
      <c r="C52" s="269" t="s">
        <v>437</v>
      </c>
      <c r="D52" s="275" t="s">
        <v>350</v>
      </c>
      <c r="E52" s="275" t="s">
        <v>689</v>
      </c>
      <c r="F52" s="275" t="s">
        <v>683</v>
      </c>
      <c r="G52" s="275" t="s">
        <v>674</v>
      </c>
    </row>
    <row r="53" spans="1:7" ht="30.75" thickBot="1" x14ac:dyDescent="0.3">
      <c r="A53" s="267"/>
      <c r="B53" s="268" t="s">
        <v>349</v>
      </c>
      <c r="C53" s="269" t="s">
        <v>437</v>
      </c>
      <c r="D53" s="275" t="s">
        <v>350</v>
      </c>
      <c r="E53" s="275" t="s">
        <v>690</v>
      </c>
      <c r="F53" s="275" t="s">
        <v>634</v>
      </c>
      <c r="G53" s="275" t="s">
        <v>691</v>
      </c>
    </row>
    <row r="54" spans="1:7" ht="30.75" thickBot="1" x14ac:dyDescent="0.3">
      <c r="A54" s="267"/>
      <c r="B54" s="268" t="s">
        <v>349</v>
      </c>
      <c r="C54" s="269" t="s">
        <v>437</v>
      </c>
      <c r="D54" s="275" t="s">
        <v>350</v>
      </c>
      <c r="E54" s="275" t="s">
        <v>692</v>
      </c>
      <c r="F54" s="275" t="s">
        <v>693</v>
      </c>
      <c r="G54" s="275" t="s">
        <v>674</v>
      </c>
    </row>
    <row r="55" spans="1:7" ht="30.75" thickBot="1" x14ac:dyDescent="0.3">
      <c r="A55" s="267"/>
      <c r="B55" s="268" t="s">
        <v>349</v>
      </c>
      <c r="C55" s="269" t="s">
        <v>694</v>
      </c>
      <c r="D55" s="275" t="s">
        <v>350</v>
      </c>
      <c r="E55" s="275" t="s">
        <v>695</v>
      </c>
      <c r="F55" s="275" t="s">
        <v>696</v>
      </c>
      <c r="G55" s="275" t="s">
        <v>674</v>
      </c>
    </row>
    <row r="56" spans="1:7" ht="30.75" thickBot="1" x14ac:dyDescent="0.3">
      <c r="A56" s="267"/>
      <c r="B56" s="268" t="s">
        <v>349</v>
      </c>
      <c r="C56" s="269" t="s">
        <v>694</v>
      </c>
      <c r="D56" s="275" t="s">
        <v>350</v>
      </c>
      <c r="E56" s="275" t="s">
        <v>659</v>
      </c>
      <c r="F56" s="275" t="s">
        <v>697</v>
      </c>
      <c r="G56" s="275" t="s">
        <v>674</v>
      </c>
    </row>
    <row r="57" spans="1:7" ht="30.75" thickBot="1" x14ac:dyDescent="0.3">
      <c r="A57" s="267"/>
      <c r="B57" s="268" t="s">
        <v>349</v>
      </c>
      <c r="C57" s="269" t="s">
        <v>490</v>
      </c>
      <c r="D57" s="275" t="s">
        <v>350</v>
      </c>
      <c r="E57" s="275" t="s">
        <v>698</v>
      </c>
      <c r="F57" s="275" t="s">
        <v>699</v>
      </c>
      <c r="G57" s="275" t="s">
        <v>674</v>
      </c>
    </row>
    <row r="58" spans="1:7" ht="30.75" thickBot="1" x14ac:dyDescent="0.3">
      <c r="A58" s="267"/>
      <c r="B58" s="268" t="s">
        <v>349</v>
      </c>
      <c r="C58" s="269" t="s">
        <v>490</v>
      </c>
      <c r="D58" s="275" t="s">
        <v>350</v>
      </c>
      <c r="E58" s="275" t="s">
        <v>698</v>
      </c>
      <c r="F58" s="275" t="s">
        <v>699</v>
      </c>
      <c r="G58" s="275" t="s">
        <v>674</v>
      </c>
    </row>
    <row r="59" spans="1:7" ht="30.75" thickBot="1" x14ac:dyDescent="0.3">
      <c r="A59" s="267"/>
      <c r="B59" s="268" t="s">
        <v>349</v>
      </c>
      <c r="C59" s="269" t="s">
        <v>700</v>
      </c>
      <c r="D59" s="275" t="s">
        <v>701</v>
      </c>
      <c r="E59" s="275" t="s">
        <v>702</v>
      </c>
      <c r="F59" s="275" t="s">
        <v>703</v>
      </c>
      <c r="G59" s="275" t="s">
        <v>704</v>
      </c>
    </row>
    <row r="60" spans="1:7" ht="45" x14ac:dyDescent="0.25">
      <c r="A60" s="267"/>
      <c r="B60" s="268" t="s">
        <v>349</v>
      </c>
      <c r="C60" s="269" t="s">
        <v>700</v>
      </c>
      <c r="D60" s="275" t="s">
        <v>350</v>
      </c>
      <c r="E60" s="275" t="s">
        <v>705</v>
      </c>
      <c r="F60" s="275" t="s">
        <v>706</v>
      </c>
      <c r="G60" s="275" t="s">
        <v>674</v>
      </c>
    </row>
  </sheetData>
  <mergeCells count="1">
    <mergeCell ref="D5:G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6" workbookViewId="0">
      <selection sqref="A1:M21"/>
    </sheetView>
  </sheetViews>
  <sheetFormatPr baseColWidth="10" defaultRowHeight="15" x14ac:dyDescent="0.25"/>
  <cols>
    <col min="1" max="1" width="30.5703125" customWidth="1"/>
  </cols>
  <sheetData>
    <row r="1" spans="1:14" ht="36" customHeight="1" x14ac:dyDescent="0.25">
      <c r="A1" s="619"/>
      <c r="B1" s="616" t="s">
        <v>707</v>
      </c>
      <c r="C1" s="616"/>
      <c r="D1" s="616"/>
      <c r="E1" s="616"/>
      <c r="F1" s="616"/>
      <c r="G1" s="616"/>
      <c r="H1" s="616"/>
      <c r="I1" s="616"/>
      <c r="J1" s="616"/>
      <c r="K1" s="616"/>
      <c r="L1" s="616"/>
      <c r="M1" s="616"/>
      <c r="N1" s="286"/>
    </row>
    <row r="2" spans="1:14" ht="34.5" customHeight="1" x14ac:dyDescent="0.25">
      <c r="A2" s="619"/>
      <c r="B2" s="616"/>
      <c r="C2" s="616"/>
      <c r="D2" s="616"/>
      <c r="E2" s="616"/>
      <c r="F2" s="616"/>
      <c r="G2" s="616"/>
      <c r="H2" s="616"/>
      <c r="I2" s="616"/>
      <c r="J2" s="616"/>
      <c r="K2" s="616"/>
      <c r="L2" s="616"/>
      <c r="M2" s="616"/>
      <c r="N2" s="288"/>
    </row>
    <row r="3" spans="1:14" ht="15" customHeight="1" x14ac:dyDescent="0.25">
      <c r="A3" s="619"/>
      <c r="B3" s="616"/>
      <c r="C3" s="616"/>
      <c r="D3" s="616"/>
      <c r="E3" s="616"/>
      <c r="F3" s="616"/>
      <c r="G3" s="616"/>
      <c r="H3" s="616"/>
      <c r="I3" s="616"/>
      <c r="J3" s="616"/>
      <c r="K3" s="616"/>
      <c r="L3" s="616"/>
      <c r="M3" s="616"/>
      <c r="N3" s="289"/>
    </row>
    <row r="4" spans="1:14" ht="18.75" thickBot="1" x14ac:dyDescent="0.3">
      <c r="A4" s="130" t="s">
        <v>75</v>
      </c>
      <c r="B4" s="131" t="s">
        <v>360</v>
      </c>
      <c r="C4" s="131" t="s">
        <v>361</v>
      </c>
      <c r="D4" s="131" t="s">
        <v>362</v>
      </c>
      <c r="E4" s="131" t="s">
        <v>363</v>
      </c>
      <c r="F4" s="131" t="s">
        <v>364</v>
      </c>
      <c r="G4" s="131" t="s">
        <v>365</v>
      </c>
      <c r="H4" s="131" t="s">
        <v>366</v>
      </c>
      <c r="I4" s="131" t="s">
        <v>367</v>
      </c>
      <c r="J4" s="131" t="s">
        <v>368</v>
      </c>
      <c r="K4" s="131" t="s">
        <v>369</v>
      </c>
      <c r="L4" s="131" t="s">
        <v>370</v>
      </c>
      <c r="M4" s="131" t="s">
        <v>371</v>
      </c>
    </row>
    <row r="5" spans="1:14" ht="15.75" thickBot="1" x14ac:dyDescent="0.3">
      <c r="A5" s="126" t="s">
        <v>372</v>
      </c>
      <c r="B5" s="127"/>
      <c r="C5" s="128"/>
      <c r="D5" s="127"/>
      <c r="E5" s="127"/>
      <c r="F5" s="127"/>
      <c r="G5" s="127"/>
      <c r="H5" s="127"/>
      <c r="I5" s="127"/>
      <c r="J5" s="127"/>
      <c r="K5" s="127"/>
      <c r="L5" s="127"/>
      <c r="M5" s="127"/>
    </row>
    <row r="6" spans="1:14" ht="29.25" thickBot="1" x14ac:dyDescent="0.3">
      <c r="A6" s="126" t="s">
        <v>373</v>
      </c>
      <c r="B6" s="127"/>
      <c r="C6" s="128"/>
      <c r="D6" s="132"/>
      <c r="E6" s="127"/>
      <c r="F6" s="127"/>
      <c r="G6" s="127"/>
      <c r="H6" s="127"/>
      <c r="I6" s="127"/>
      <c r="J6" s="127"/>
      <c r="K6" s="127"/>
      <c r="L6" s="127"/>
      <c r="M6" s="127"/>
    </row>
    <row r="7" spans="1:14" ht="15.75" thickBot="1" x14ac:dyDescent="0.3">
      <c r="A7" s="126" t="s">
        <v>374</v>
      </c>
      <c r="B7" s="127"/>
      <c r="C7" s="127"/>
      <c r="D7" s="129"/>
      <c r="E7" s="127"/>
      <c r="F7" s="127"/>
      <c r="G7" s="127"/>
      <c r="H7" s="127"/>
      <c r="I7" s="127"/>
      <c r="J7" s="127"/>
      <c r="K7" s="127"/>
      <c r="L7" s="127"/>
      <c r="M7" s="127"/>
    </row>
    <row r="8" spans="1:14" ht="29.25" thickBot="1" x14ac:dyDescent="0.3">
      <c r="A8" s="126" t="s">
        <v>375</v>
      </c>
      <c r="B8" s="127"/>
      <c r="C8" s="127"/>
      <c r="D8" s="127"/>
      <c r="E8" s="128"/>
      <c r="F8" s="127"/>
      <c r="G8" s="127"/>
      <c r="H8" s="127"/>
      <c r="I8" s="127"/>
      <c r="J8" s="127"/>
      <c r="K8" s="127"/>
      <c r="L8" s="127"/>
      <c r="M8" s="127"/>
    </row>
    <row r="9" spans="1:14" ht="15.75" thickBot="1" x14ac:dyDescent="0.3">
      <c r="A9" s="126" t="s">
        <v>376</v>
      </c>
      <c r="B9" s="127"/>
      <c r="C9" s="127"/>
      <c r="D9" s="127"/>
      <c r="E9" s="127"/>
      <c r="F9" s="129"/>
      <c r="G9" s="127"/>
      <c r="H9" s="127"/>
      <c r="I9" s="127"/>
      <c r="J9" s="127"/>
      <c r="K9" s="127"/>
      <c r="L9" s="127"/>
      <c r="M9" s="127"/>
    </row>
    <row r="10" spans="1:14" ht="29.25" thickBot="1" x14ac:dyDescent="0.3">
      <c r="A10" s="126" t="s">
        <v>377</v>
      </c>
      <c r="B10" s="127"/>
      <c r="C10" s="127"/>
      <c r="D10" s="127"/>
      <c r="E10" s="127"/>
      <c r="F10" s="128"/>
      <c r="G10" s="127"/>
      <c r="H10" s="127"/>
      <c r="I10" s="127"/>
      <c r="J10" s="127"/>
      <c r="K10" s="127"/>
      <c r="L10" s="127"/>
      <c r="M10" s="127"/>
    </row>
    <row r="11" spans="1:14" ht="15.75" thickBot="1" x14ac:dyDescent="0.3">
      <c r="A11" s="126" t="s">
        <v>378</v>
      </c>
      <c r="B11" s="127"/>
      <c r="C11" s="127"/>
      <c r="D11" s="127"/>
      <c r="E11" s="128"/>
      <c r="F11" s="132"/>
      <c r="G11" s="127"/>
      <c r="H11" s="127"/>
      <c r="I11" s="127"/>
      <c r="J11" s="127"/>
      <c r="K11" s="127"/>
      <c r="L11" s="127"/>
      <c r="M11" s="127"/>
    </row>
    <row r="12" spans="1:14" x14ac:dyDescent="0.25">
      <c r="A12" s="617" t="s">
        <v>379</v>
      </c>
      <c r="B12" s="617"/>
      <c r="C12" s="617"/>
      <c r="D12" s="617"/>
      <c r="E12" s="617"/>
      <c r="F12" s="617"/>
      <c r="G12" s="620"/>
      <c r="H12" s="617"/>
      <c r="I12" s="617"/>
      <c r="J12" s="617"/>
      <c r="K12" s="617"/>
      <c r="L12" s="617"/>
      <c r="M12" s="617"/>
    </row>
    <row r="13" spans="1:14" ht="15.75" thickBot="1" x14ac:dyDescent="0.3">
      <c r="A13" s="618"/>
      <c r="B13" s="618"/>
      <c r="C13" s="618"/>
      <c r="D13" s="618"/>
      <c r="E13" s="618"/>
      <c r="F13" s="618"/>
      <c r="G13" s="621"/>
      <c r="H13" s="618"/>
      <c r="I13" s="618"/>
      <c r="J13" s="618"/>
      <c r="K13" s="618"/>
      <c r="L13" s="618"/>
      <c r="M13" s="618"/>
    </row>
    <row r="14" spans="1:14" ht="15.75" thickBot="1" x14ac:dyDescent="0.3">
      <c r="A14" s="126" t="s">
        <v>380</v>
      </c>
      <c r="B14" s="127"/>
      <c r="C14" s="127"/>
      <c r="D14" s="127"/>
      <c r="E14" s="127"/>
      <c r="F14" s="127"/>
      <c r="G14" s="127"/>
      <c r="H14" s="128"/>
      <c r="I14" s="127"/>
      <c r="J14" s="127"/>
      <c r="K14" s="127"/>
      <c r="L14" s="127"/>
      <c r="M14" s="127"/>
    </row>
    <row r="15" spans="1:14" ht="15.75" thickBot="1" x14ac:dyDescent="0.3">
      <c r="A15" s="126" t="s">
        <v>381</v>
      </c>
      <c r="B15" s="127"/>
      <c r="C15" s="127"/>
      <c r="D15" s="127"/>
      <c r="E15" s="127"/>
      <c r="F15" s="128"/>
      <c r="G15" s="127"/>
      <c r="H15" s="127"/>
      <c r="I15" s="127"/>
      <c r="J15" s="127"/>
      <c r="K15" s="127"/>
      <c r="L15" s="127"/>
      <c r="M15" s="127"/>
    </row>
    <row r="16" spans="1:14" ht="15.75" thickBot="1" x14ac:dyDescent="0.3">
      <c r="A16" s="126" t="s">
        <v>382</v>
      </c>
      <c r="B16" s="127"/>
      <c r="C16" s="127"/>
      <c r="D16" s="127"/>
      <c r="E16" s="127"/>
      <c r="F16" s="127"/>
      <c r="G16" s="127"/>
      <c r="H16" s="127"/>
      <c r="I16" s="127"/>
      <c r="J16" s="127"/>
      <c r="K16" s="127"/>
      <c r="L16" s="127"/>
      <c r="M16" s="127"/>
    </row>
    <row r="17" spans="1:13" ht="15.75" thickBot="1" x14ac:dyDescent="0.3">
      <c r="A17" s="142" t="s">
        <v>708</v>
      </c>
      <c r="B17" s="127"/>
      <c r="C17" s="127"/>
      <c r="D17" s="127"/>
      <c r="E17" s="127"/>
      <c r="F17" s="127"/>
      <c r="G17" s="127"/>
      <c r="H17" s="127"/>
      <c r="I17" s="127"/>
      <c r="J17" s="127"/>
      <c r="K17" s="127"/>
      <c r="L17" s="127"/>
      <c r="M17" s="127"/>
    </row>
    <row r="18" spans="1:13" ht="15.75" thickBot="1" x14ac:dyDescent="0.3">
      <c r="A18" s="126" t="s">
        <v>383</v>
      </c>
      <c r="B18" s="128"/>
      <c r="C18" s="128"/>
      <c r="D18" s="128"/>
      <c r="E18" s="128"/>
      <c r="F18" s="128"/>
      <c r="G18" s="128"/>
      <c r="H18" s="128"/>
      <c r="I18" s="128"/>
      <c r="J18" s="128"/>
      <c r="K18" s="128"/>
      <c r="L18" s="128"/>
      <c r="M18" s="128"/>
    </row>
    <row r="19" spans="1:13" ht="29.25" thickBot="1" x14ac:dyDescent="0.3">
      <c r="A19" s="126" t="s">
        <v>384</v>
      </c>
      <c r="B19" s="127"/>
      <c r="C19" s="127"/>
      <c r="D19" s="127"/>
      <c r="E19" s="127"/>
      <c r="F19" s="127"/>
      <c r="G19" s="127"/>
      <c r="H19" s="127"/>
      <c r="I19" s="127"/>
      <c r="J19" s="128"/>
      <c r="K19" s="127"/>
      <c r="L19" s="127"/>
      <c r="M19" s="127"/>
    </row>
    <row r="20" spans="1:13" ht="43.5" thickBot="1" x14ac:dyDescent="0.3">
      <c r="A20" s="126" t="s">
        <v>385</v>
      </c>
      <c r="B20" s="128"/>
      <c r="C20" s="128"/>
      <c r="D20" s="128"/>
      <c r="E20" s="128"/>
      <c r="F20" s="128"/>
      <c r="G20" s="128"/>
      <c r="H20" s="128"/>
      <c r="I20" s="128"/>
      <c r="J20" s="128"/>
      <c r="K20" s="128"/>
      <c r="L20" s="128"/>
      <c r="M20" s="128"/>
    </row>
    <row r="21" spans="1:13" ht="15.75" thickBot="1" x14ac:dyDescent="0.3">
      <c r="A21" s="126" t="s">
        <v>386</v>
      </c>
      <c r="B21" s="127"/>
      <c r="C21" s="127"/>
      <c r="D21" s="127"/>
      <c r="E21" s="127"/>
      <c r="F21" s="127"/>
      <c r="G21" s="127"/>
      <c r="H21" s="127"/>
      <c r="I21" s="127"/>
      <c r="J21" s="127"/>
      <c r="K21" s="127"/>
      <c r="L21" s="127"/>
      <c r="M21" s="128"/>
    </row>
  </sheetData>
  <mergeCells count="15">
    <mergeCell ref="B1:M3"/>
    <mergeCell ref="A12:A13"/>
    <mergeCell ref="B12:B13"/>
    <mergeCell ref="C12:C13"/>
    <mergeCell ref="D12:D13"/>
    <mergeCell ref="E12:E13"/>
    <mergeCell ref="A1:A3"/>
    <mergeCell ref="M12:M13"/>
    <mergeCell ref="G12:G13"/>
    <mergeCell ref="H12:H13"/>
    <mergeCell ref="I12:I13"/>
    <mergeCell ref="J12:J13"/>
    <mergeCell ref="K12:K13"/>
    <mergeCell ref="L12:L13"/>
    <mergeCell ref="F12:F13"/>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PLAN DE ACCIÓN INTEGRADO 2020</vt:lpstr>
      <vt:lpstr>PLAN DE DESARROLLO 2020</vt:lpstr>
      <vt:lpstr>RIESGOS CORRUPCIÓN</vt:lpstr>
      <vt:lpstr>RAC. TRÁMITES </vt:lpstr>
      <vt:lpstr> RENDICIÓN DE CUENTAS</vt:lpstr>
      <vt:lpstr> ATENCIÓN AL CIUDADANO</vt:lpstr>
      <vt:lpstr>TRANSP Y ACC A LA INF</vt:lpstr>
      <vt:lpstr>PIC</vt:lpstr>
      <vt:lpstr>BIENESTAR</vt:lpstr>
      <vt:lpstr>INCENTIVOS</vt:lpstr>
      <vt:lpstr>SSST</vt:lpstr>
      <vt:lpstr>PAA</vt:lpstr>
      <vt:lpstr>POLITICAS Y DIMENSIONES</vt:lpstr>
      <vt:lpstr>OBJETIVOS</vt:lpstr>
      <vt:lpstr>'PLAN DE DESARROLLO 2020'!Área_de_impresión</vt:lpstr>
      <vt:lpstr>' ATENCIÓN AL CIUDADANO'!Títulos_a_imprimir</vt:lpstr>
      <vt:lpstr>'PLAN DE DESARROLLO 2020'!Títulos_a_imprimir</vt:lpstr>
      <vt:lpstr>'RIESGOS CORRUPCIÓN'!Títulos_a_imprimir</vt:lpstr>
      <vt:lpstr>SSST!Títulos_a_imprimir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Admin</cp:lastModifiedBy>
  <dcterms:created xsi:type="dcterms:W3CDTF">2018-07-03T16:33:25Z</dcterms:created>
  <dcterms:modified xsi:type="dcterms:W3CDTF">2020-02-01T04:33:06Z</dcterms:modified>
</cp:coreProperties>
</file>