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45" windowWidth="14370" windowHeight="11760"/>
  </bookViews>
  <sheets>
    <sheet name="PLAN_ACCION JUNIO 30_2016" sheetId="1" r:id="rId1"/>
  </sheets>
  <externalReferences>
    <externalReference r:id="rId2"/>
  </externalReferences>
  <definedNames>
    <definedName name="_xlnm._FilterDatabase" localSheetId="0" hidden="1">'PLAN_ACCION JUNIO 30_2016'!$A$1:$AG$13</definedName>
    <definedName name="_xlnm.Print_Area" localSheetId="0">'PLAN_ACCION JUNIO 30_2016'!$A$3:$AG$13</definedName>
    <definedName name="OLE_LINK1" localSheetId="0">'PLAN_ACCION JUNIO 30_2016'!#REF!</definedName>
    <definedName name="RESPONSABLE">[1]DATOS!$A$140:$A$156</definedName>
    <definedName name="SECTOR">[1]DATOS!$A$29:$A$47</definedName>
  </definedNames>
  <calcPr calcId="125725"/>
</workbook>
</file>

<file path=xl/calcChain.xml><?xml version="1.0" encoding="utf-8"?>
<calcChain xmlns="http://schemas.openxmlformats.org/spreadsheetml/2006/main">
  <c r="AC9" i="1"/>
  <c r="AC5"/>
  <c r="AC4"/>
  <c r="AB8" l="1"/>
  <c r="AB10"/>
  <c r="AB3"/>
  <c r="AB4"/>
  <c r="S10" l="1"/>
  <c r="S8"/>
  <c r="S4"/>
  <c r="S3"/>
</calcChain>
</file>

<file path=xl/comments1.xml><?xml version="1.0" encoding="utf-8"?>
<comments xmlns="http://schemas.openxmlformats.org/spreadsheetml/2006/main">
  <authors>
    <author>User</author>
  </authors>
  <commentList>
    <comment ref="J1" authorId="0">
      <text>
        <r>
          <rPr>
            <sz val="9"/>
            <color indexed="81"/>
            <rFont val="Tahoma"/>
            <family val="2"/>
          </rPr>
          <t>Esperado al finalizar la vigencia</t>
        </r>
      </text>
    </comment>
  </commentList>
</comments>
</file>

<file path=xl/sharedStrings.xml><?xml version="1.0" encoding="utf-8"?>
<sst xmlns="http://schemas.openxmlformats.org/spreadsheetml/2006/main" count="120" uniqueCount="60">
  <si>
    <t>Eje Estructurante</t>
  </si>
  <si>
    <t>Sector</t>
  </si>
  <si>
    <t>Programa</t>
  </si>
  <si>
    <t>Subprograma</t>
  </si>
  <si>
    <t>Meta de Producto</t>
  </si>
  <si>
    <t>Indicador Meta de Producto</t>
  </si>
  <si>
    <t>Línea Base</t>
  </si>
  <si>
    <t>Código BPPIM</t>
  </si>
  <si>
    <t>Proyecto de Inversión</t>
  </si>
  <si>
    <t>Programado vigencia 2016</t>
  </si>
  <si>
    <t>SGP</t>
  </si>
  <si>
    <t>ICLD</t>
  </si>
  <si>
    <t>ICDE</t>
  </si>
  <si>
    <t>RECURSOS DEL CRÉDITO</t>
  </si>
  <si>
    <t>OTROS</t>
  </si>
  <si>
    <t>TOTAL 2016</t>
  </si>
  <si>
    <t>RESPONSABLE</t>
  </si>
  <si>
    <t>VALOR</t>
  </si>
  <si>
    <t>FUENTE</t>
  </si>
  <si>
    <t>BARRANCABERMEJA SOSTENIBLE, ORDENADA Y FUTURISTA</t>
  </si>
  <si>
    <t>MODERNIZACION DE LA RED DE SEMAFORIZACION</t>
  </si>
  <si>
    <t>Semaforizar 6 nuevas intersecciones.</t>
  </si>
  <si>
    <t>Número de intersecciones nuevas semaforizadas</t>
  </si>
  <si>
    <t>SEÑALIZACION PARA MOVILIDAD EFICIENTE Y SEGURA</t>
  </si>
  <si>
    <t>Aumentar en 44.000 metros lineales horizontales de vías señalizadas.</t>
  </si>
  <si>
    <t>Número de metros lineales demarcados aplicados</t>
  </si>
  <si>
    <t>Aumentar en 25.000 M² horizontales de vías señalizadas.</t>
  </si>
  <si>
    <t>Número de m2 en marcas viales aplicados</t>
  </si>
  <si>
    <t>Incrementar en 1.000 señales verticales instaladas.</t>
  </si>
  <si>
    <t>Número de señales verticales instaladas</t>
  </si>
  <si>
    <t>Mantener 200 nuevas señales verticales.</t>
  </si>
  <si>
    <t>Número de señales verticales en mal estado mantenidas</t>
  </si>
  <si>
    <t>CULTURA DE LA MOVILIDAD SEGURA</t>
  </si>
  <si>
    <t>Educar a 300 conductores de servicio público de transporte sobre el uso adecuado de la infraestructura vial y su cuidado.</t>
  </si>
  <si>
    <t>Número de conductores capacitados</t>
  </si>
  <si>
    <t>Educar a la población sobre el uso adecuado de la infraestructura vial  y su cuidado.</t>
  </si>
  <si>
    <t>Número de usuarios capacitados</t>
  </si>
  <si>
    <t>SERVICIO DE TRANSPORTE PUBLICO DE CALIDAD</t>
  </si>
  <si>
    <t>Modificar 2 rutas actuales urbanas existentes de conformidad con el estudio del Plan Maestro de Movilidad y Lineamientos del Plan Vial.</t>
  </si>
  <si>
    <t>Número de rutas eficientes (criterios: frecuencia, cobertura, longitud de recorridos y capacidad)</t>
  </si>
  <si>
    <t>Crear 3 nuevas rutas de transporte público urbano y suburbano.</t>
  </si>
  <si>
    <t>Número de rutas eficientes (criterios: frecuencia, cobertura, longitud de recorridos y capacidad) creadas</t>
  </si>
  <si>
    <t>Realizar una encuesta de percepción sobre la calidad del transporte público.</t>
  </si>
  <si>
    <t>Encuestas realizadas</t>
  </si>
  <si>
    <t>Elaborar e implementar Planes de Seguridad Vial a nivel local.</t>
  </si>
  <si>
    <t>Plan de seguridad vial elaborado</t>
  </si>
  <si>
    <t>Fecha Inicial (DD/MM/AAA)</t>
  </si>
  <si>
    <t>Fecha Termin. (DD/MM/AAA)</t>
  </si>
  <si>
    <t>TOTAL RECURSOS EJECUTADOS 2016</t>
  </si>
  <si>
    <t>% Ejecución</t>
  </si>
  <si>
    <t>ESTRATEGIAS / ACTIVIDADES</t>
  </si>
  <si>
    <t>MOVILIDAD Y TRANSPORTE PARA UNA ACCESIBILIDAD SEGURA Y EFICIENTE.</t>
  </si>
  <si>
    <t>Fortalecimiento de la red de semaforización en el Municipio de Barrancabermeja - centro _oriente</t>
  </si>
  <si>
    <t>Suministro e instalación de señalización vial en el Municipio de Barrancabermeja.</t>
  </si>
  <si>
    <t>Fortalecimiento para la cultura de la Movilidad Segura en el Municipio de Barrancabermeja.</t>
  </si>
  <si>
    <t>Formulación de medidas y acciones para el mejoramiento de la calidad en el transporte del Municipio de Barrancabermeja</t>
  </si>
  <si>
    <t>Inspección de Tránsito y Transporte de Barrancabermeja</t>
  </si>
  <si>
    <t>Contratación obra 2 intersecciones semaforizadas.
Interventoria Obra de semaforización.
Seguimiento división Técnica.</t>
  </si>
  <si>
    <t>Contrato de personal de apoyo para la señalización No 020,021,024,025  de 2016.</t>
  </si>
  <si>
    <t>Capacitación comunidad educativa e instituciones.
Jornada de la seguridad vial (sensibilización)
Jornada sensibilización día del niño./Diálogos por la movilidad.</t>
  </si>
</sst>
</file>

<file path=xl/styles.xml><?xml version="1.0" encoding="utf-8"?>
<styleSheet xmlns="http://schemas.openxmlformats.org/spreadsheetml/2006/main">
  <numFmts count="2">
    <numFmt numFmtId="164" formatCode="_(&quot;$&quot;\ * #,##0.00_);_(&quot;$&quot;\ * \(#,##0.00\);_(&quot;$&quot;\ * &quot;-&quot;??_);_(@_)"/>
    <numFmt numFmtId="165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/>
    <xf numFmtId="4" fontId="0" fillId="0" borderId="0" xfId="0" applyNumberFormat="1"/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4" fontId="8" fillId="0" borderId="2" xfId="2" applyNumberFormat="1" applyFont="1" applyFill="1" applyBorder="1" applyAlignment="1" applyProtection="1">
      <alignment horizontal="right" vertical="center" wrapText="1"/>
    </xf>
    <xf numFmtId="165" fontId="7" fillId="0" borderId="2" xfId="4" applyFont="1" applyBorder="1"/>
    <xf numFmtId="4" fontId="8" fillId="0" borderId="2" xfId="0" applyNumberFormat="1" applyFont="1" applyFill="1" applyBorder="1" applyAlignment="1" applyProtection="1">
      <alignment vertical="center" wrapText="1"/>
    </xf>
    <xf numFmtId="4" fontId="8" fillId="2" borderId="2" xfId="0" applyNumberFormat="1" applyFont="1" applyFill="1" applyBorder="1" applyAlignment="1" applyProtection="1">
      <alignment vertical="center" wrapText="1"/>
    </xf>
    <xf numFmtId="49" fontId="7" fillId="0" borderId="2" xfId="0" applyNumberFormat="1" applyFont="1" applyFill="1" applyBorder="1" applyAlignment="1" applyProtection="1">
      <alignment horizontal="justify" vertical="center" wrapText="1"/>
      <protection locked="0"/>
    </xf>
    <xf numFmtId="14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/>
    <xf numFmtId="1" fontId="7" fillId="0" borderId="2" xfId="0" applyNumberFormat="1" applyFont="1" applyBorder="1" applyAlignment="1">
      <alignment horizontal="center" vertical="center" wrapText="1"/>
    </xf>
    <xf numFmtId="1" fontId="8" fillId="2" borderId="2" xfId="0" applyNumberFormat="1" applyFont="1" applyFill="1" applyBorder="1" applyAlignment="1" applyProtection="1">
      <alignment vertical="center" wrapText="1"/>
      <protection locked="0"/>
    </xf>
    <xf numFmtId="4" fontId="8" fillId="0" borderId="2" xfId="2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Fill="1" applyBorder="1" applyAlignment="1" applyProtection="1">
      <alignment horizontal="left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4" fontId="0" fillId="0" borderId="6" xfId="0" applyNumberFormat="1" applyBorder="1" applyAlignment="1">
      <alignment horizontal="center" vertical="center" wrapText="1"/>
    </xf>
    <xf numFmtId="1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 wrapText="1"/>
    </xf>
    <xf numFmtId="1" fontId="2" fillId="2" borderId="5" xfId="0" applyNumberFormat="1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" xfId="4" applyFont="1" applyBorder="1" applyAlignment="1">
      <alignment horizontal="center" vertical="center"/>
    </xf>
    <xf numFmtId="165" fontId="7" fillId="0" borderId="7" xfId="4" applyFont="1" applyBorder="1" applyAlignment="1">
      <alignment horizontal="center" vertical="center"/>
    </xf>
    <xf numFmtId="165" fontId="7" fillId="0" borderId="3" xfId="4" applyFont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" fontId="8" fillId="0" borderId="7" xfId="0" applyNumberFormat="1" applyFont="1" applyFill="1" applyBorder="1" applyAlignment="1" applyProtection="1">
      <alignment horizontal="center" vertical="center"/>
    </xf>
    <xf numFmtId="4" fontId="8" fillId="0" borderId="3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8" fillId="2" borderId="7" xfId="0" applyNumberFormat="1" applyFont="1" applyFill="1" applyBorder="1" applyAlignment="1" applyProtection="1">
      <alignment horizontal="center" vertical="center" wrapText="1"/>
    </xf>
    <xf numFmtId="4" fontId="8" fillId="2" borderId="3" xfId="0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4" fontId="8" fillId="0" borderId="3" xfId="0" applyNumberFormat="1" applyFont="1" applyFill="1" applyBorder="1" applyAlignment="1" applyProtection="1">
      <alignment horizontal="center" vertical="center" wrapText="1"/>
    </xf>
    <xf numFmtId="4" fontId="8" fillId="0" borderId="1" xfId="1" applyNumberFormat="1" applyFont="1" applyFill="1" applyBorder="1" applyAlignment="1" applyProtection="1">
      <alignment horizontal="center" vertical="center" wrapText="1"/>
    </xf>
    <xf numFmtId="4" fontId="8" fillId="0" borderId="3" xfId="1" applyNumberFormat="1" applyFont="1" applyFill="1" applyBorder="1" applyAlignment="1" applyProtection="1">
      <alignment horizontal="center" vertical="center" wrapText="1"/>
    </xf>
    <xf numFmtId="4" fontId="8" fillId="0" borderId="7" xfId="1" applyNumberFormat="1" applyFont="1" applyFill="1" applyBorder="1" applyAlignment="1" applyProtection="1">
      <alignment horizontal="center" vertical="center" wrapText="1"/>
    </xf>
    <xf numFmtId="4" fontId="8" fillId="0" borderId="7" xfId="0" applyNumberFormat="1" applyFont="1" applyFill="1" applyBorder="1" applyAlignment="1" applyProtection="1">
      <alignment horizontal="center" vertical="center" wrapText="1"/>
    </xf>
  </cellXfs>
  <cellStyles count="6">
    <cellStyle name="Millares 2" xfId="1"/>
    <cellStyle name="Millares 3" xfId="4"/>
    <cellStyle name="Moneda 2" xfId="2"/>
    <cellStyle name="Moneda 5" xfId="5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hernandez\Desktop\PRESUPUESTO\A&#241;o%202013\BASE%20PLAN%20INDICATIVO%20ver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 1 SOCIAL "/>
      <sheetName val="EJE 2 SEGURIDAD"/>
      <sheetName val="EJE 3 ECONOMICO"/>
      <sheetName val="EJE 4 SOSTENIBLE"/>
      <sheetName val="EJE 5 INSTITUCIONAL"/>
      <sheetName val="MANUAL"/>
      <sheetName val="PLAN INDICATIVO"/>
      <sheetName val="DATOS"/>
      <sheetName val="POAI 2012"/>
      <sheetName val="POAI 2013"/>
      <sheetName val="PLAN DE ACCION 2012"/>
      <sheetName val="SEG.PRODUCTOS"/>
      <sheetName val="Tablero"/>
      <sheetName val="Tablero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9">
          <cell r="A29" t="str">
            <v>Agricultura</v>
          </cell>
        </row>
        <row r="30">
          <cell r="A30" t="str">
            <v>Agua y Saneamiento</v>
          </cell>
        </row>
        <row r="31">
          <cell r="A31" t="str">
            <v>Ambiente</v>
          </cell>
        </row>
        <row r="32">
          <cell r="A32" t="str">
            <v>Cultura</v>
          </cell>
        </row>
        <row r="33">
          <cell r="A33" t="str">
            <v>Educación</v>
          </cell>
        </row>
        <row r="34">
          <cell r="A34" t="str">
            <v>Empleo</v>
          </cell>
        </row>
        <row r="35">
          <cell r="A35" t="str">
            <v>Energía</v>
          </cell>
        </row>
        <row r="36">
          <cell r="A36" t="str">
            <v>Fortalecimiento Institucional</v>
          </cell>
        </row>
        <row r="37">
          <cell r="A37" t="str">
            <v>Grupos Vulnerables</v>
          </cell>
        </row>
        <row r="38">
          <cell r="A38" t="str">
            <v>Infraestructura</v>
          </cell>
        </row>
        <row r="39">
          <cell r="A39" t="str">
            <v>Mitigación del Riesgo</v>
          </cell>
        </row>
        <row r="40">
          <cell r="A40" t="str">
            <v>Movilidad</v>
          </cell>
        </row>
        <row r="41">
          <cell r="A41" t="str">
            <v>Participación Ciudadana</v>
          </cell>
        </row>
        <row r="42">
          <cell r="A42" t="str">
            <v>Planeación y Ordenamiento territorial</v>
          </cell>
        </row>
        <row r="43">
          <cell r="A43" t="str">
            <v>Recreación y Deporte</v>
          </cell>
        </row>
        <row r="44">
          <cell r="A44" t="str">
            <v>Salud</v>
          </cell>
        </row>
        <row r="45">
          <cell r="A45" t="str">
            <v>Seguridad y Convivencia</v>
          </cell>
        </row>
        <row r="46">
          <cell r="A46" t="str">
            <v>TIC's</v>
          </cell>
        </row>
        <row r="47">
          <cell r="A47" t="str">
            <v>Vivienda y Urbanismo</v>
          </cell>
        </row>
        <row r="140">
          <cell r="A140" t="str">
            <v>Secretaria de Desarrollo Económico y Social</v>
          </cell>
        </row>
        <row r="141">
          <cell r="A141" t="str">
            <v>Unidad Municipal de Asistencia Técnica Agropecuaria “U.M.A.T.A.”</v>
          </cell>
        </row>
        <row r="142">
          <cell r="A142" t="str">
            <v>Secretaría de Educación Municipal</v>
          </cell>
        </row>
        <row r="143">
          <cell r="A143" t="str">
            <v>Secretaria de Desarrollo Económico y Social y Secretaría de Educación Municipal</v>
          </cell>
        </row>
        <row r="144">
          <cell r="A144" t="str">
            <v>Secretaria de Gobierno</v>
          </cell>
        </row>
        <row r="145">
          <cell r="A145" t="str">
            <v>Secretaría de Hacienda y del Tesoro.</v>
          </cell>
        </row>
        <row r="146">
          <cell r="A146" t="str">
            <v>Secretaria de Infraestructura</v>
          </cell>
        </row>
        <row r="147">
          <cell r="A147" t="str">
            <v>Secretaria de Medio Ambiente</v>
          </cell>
        </row>
        <row r="148">
          <cell r="A148" t="str">
            <v>Secretaría General</v>
          </cell>
        </row>
        <row r="149">
          <cell r="A149" t="str">
            <v>Secretaria Local de Salud</v>
          </cell>
        </row>
        <row r="150">
          <cell r="A150" t="str">
            <v>Oficina de Asesora de Planeación</v>
          </cell>
        </row>
        <row r="151">
          <cell r="A151" t="str">
            <v>Despacho Alcalde</v>
          </cell>
        </row>
        <row r="152">
          <cell r="A152" t="str">
            <v>Oficina de Prensa y Comunicaciones.</v>
          </cell>
        </row>
        <row r="153">
          <cell r="A153" t="str">
            <v>EDUBA</v>
          </cell>
        </row>
        <row r="154">
          <cell r="A154" t="str">
            <v>INDERBA</v>
          </cell>
        </row>
        <row r="155">
          <cell r="A155" t="str">
            <v>Aguas de Barrancabermeja</v>
          </cell>
        </row>
        <row r="156">
          <cell r="A156" t="str">
            <v>Dirección de Tránsito y Transporte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"/>
  <sheetViews>
    <sheetView showGridLines="0" tabSelected="1" topLeftCell="E1" zoomScale="80" zoomScaleNormal="80" zoomScaleSheetLayoutView="70" zoomScalePageLayoutView="93" workbookViewId="0">
      <pane xSplit="1" ySplit="2" topLeftCell="K6" activePane="bottomRight" state="frozen"/>
      <selection activeCell="E1" sqref="E1"/>
      <selection pane="topRight" activeCell="F1" sqref="F1"/>
      <selection pane="bottomLeft" activeCell="E3" sqref="E3"/>
      <selection pane="bottomRight" activeCell="AC9" sqref="AC9"/>
    </sheetView>
  </sheetViews>
  <sheetFormatPr baseColWidth="10" defaultRowHeight="15"/>
  <cols>
    <col min="1" max="1" width="26.7109375" customWidth="1"/>
    <col min="2" max="2" width="23.85546875" hidden="1" customWidth="1"/>
    <col min="3" max="3" width="23.85546875" customWidth="1"/>
    <col min="4" max="4" width="31.85546875" customWidth="1"/>
    <col min="5" max="5" width="32.28515625" customWidth="1"/>
    <col min="6" max="6" width="22.28515625" customWidth="1"/>
    <col min="7" max="7" width="11.5703125" customWidth="1"/>
    <col min="8" max="8" width="21.28515625" customWidth="1"/>
    <col min="9" max="9" width="28" style="3" customWidth="1"/>
    <col min="10" max="10" width="23" style="7" customWidth="1"/>
    <col min="11" max="11" width="8.7109375" bestFit="1" customWidth="1"/>
    <col min="12" max="12" width="9.42578125" bestFit="1" customWidth="1"/>
    <col min="13" max="13" width="19.7109375" customWidth="1"/>
    <col min="14" max="14" width="14.28515625" bestFit="1" customWidth="1"/>
    <col min="15" max="15" width="16.28515625" hidden="1" customWidth="1"/>
    <col min="16" max="16" width="19.42578125" style="2" hidden="1" customWidth="1"/>
    <col min="17" max="17" width="27.140625" hidden="1" customWidth="1"/>
    <col min="18" max="18" width="21.140625" hidden="1" customWidth="1"/>
    <col min="19" max="19" width="21" customWidth="1"/>
    <col min="20" max="20" width="8.7109375" hidden="1" customWidth="1"/>
    <col min="21" max="21" width="9.42578125" hidden="1" customWidth="1"/>
    <col min="22" max="23" width="21" customWidth="1"/>
    <col min="24" max="24" width="8.7109375" hidden="1" customWidth="1"/>
    <col min="25" max="25" width="9.42578125" hidden="1" customWidth="1"/>
    <col min="26" max="26" width="27.140625" hidden="1" customWidth="1"/>
    <col min="27" max="27" width="21" hidden="1" customWidth="1"/>
    <col min="28" max="29" width="21" customWidth="1"/>
    <col min="30" max="30" width="28.28515625" style="4" customWidth="1"/>
    <col min="31" max="31" width="17" style="4" customWidth="1"/>
    <col min="32" max="32" width="18.42578125" style="4" customWidth="1"/>
    <col min="33" max="33" width="25.42578125" style="4" customWidth="1"/>
    <col min="34" max="34" width="30.7109375" style="4" customWidth="1"/>
  </cols>
  <sheetData>
    <row r="1" spans="1:35" ht="18" customHeight="1">
      <c r="A1" s="33" t="s">
        <v>0</v>
      </c>
      <c r="B1" s="1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1" t="s">
        <v>6</v>
      </c>
      <c r="H1" s="35" t="s">
        <v>7</v>
      </c>
      <c r="I1" s="33" t="s">
        <v>8</v>
      </c>
      <c r="J1" s="36" t="s">
        <v>9</v>
      </c>
      <c r="K1" s="30" t="s">
        <v>10</v>
      </c>
      <c r="L1" s="30"/>
      <c r="M1" s="30" t="s">
        <v>11</v>
      </c>
      <c r="N1" s="30"/>
      <c r="O1" s="30" t="s">
        <v>12</v>
      </c>
      <c r="P1" s="30"/>
      <c r="Q1" s="41" t="s">
        <v>13</v>
      </c>
      <c r="R1" s="41" t="s">
        <v>14</v>
      </c>
      <c r="S1" s="43" t="s">
        <v>15</v>
      </c>
      <c r="T1" s="47" t="s">
        <v>10</v>
      </c>
      <c r="U1" s="48"/>
      <c r="V1" s="47" t="s">
        <v>11</v>
      </c>
      <c r="W1" s="48"/>
      <c r="X1" s="47" t="s">
        <v>12</v>
      </c>
      <c r="Y1" s="48"/>
      <c r="Z1" s="41" t="s">
        <v>13</v>
      </c>
      <c r="AA1" s="41" t="s">
        <v>14</v>
      </c>
      <c r="AB1" s="43" t="s">
        <v>48</v>
      </c>
      <c r="AC1" s="45" t="s">
        <v>49</v>
      </c>
      <c r="AD1" s="39" t="s">
        <v>50</v>
      </c>
      <c r="AE1" s="39" t="s">
        <v>46</v>
      </c>
      <c r="AF1" s="39" t="s">
        <v>47</v>
      </c>
      <c r="AG1" s="49" t="s">
        <v>16</v>
      </c>
      <c r="AH1" s="38"/>
      <c r="AI1" s="2"/>
    </row>
    <row r="2" spans="1:35" ht="18" customHeight="1">
      <c r="A2" s="34"/>
      <c r="B2" s="1"/>
      <c r="C2" s="34"/>
      <c r="D2" s="34"/>
      <c r="E2" s="34"/>
      <c r="F2" s="34"/>
      <c r="G2" s="32"/>
      <c r="H2" s="34"/>
      <c r="I2" s="34"/>
      <c r="J2" s="37"/>
      <c r="K2" s="5" t="s">
        <v>17</v>
      </c>
      <c r="L2" s="5" t="s">
        <v>18</v>
      </c>
      <c r="M2" s="5" t="s">
        <v>17</v>
      </c>
      <c r="N2" s="5" t="s">
        <v>18</v>
      </c>
      <c r="O2" s="5" t="s">
        <v>17</v>
      </c>
      <c r="P2" s="5" t="s">
        <v>18</v>
      </c>
      <c r="Q2" s="42"/>
      <c r="R2" s="42"/>
      <c r="S2" s="44"/>
      <c r="T2" s="6" t="s">
        <v>17</v>
      </c>
      <c r="U2" s="6" t="s">
        <v>18</v>
      </c>
      <c r="V2" s="6" t="s">
        <v>17</v>
      </c>
      <c r="W2" s="6" t="s">
        <v>18</v>
      </c>
      <c r="X2" s="6" t="s">
        <v>17</v>
      </c>
      <c r="Y2" s="6" t="s">
        <v>18</v>
      </c>
      <c r="Z2" s="42"/>
      <c r="AA2" s="42"/>
      <c r="AB2" s="44"/>
      <c r="AC2" s="46"/>
      <c r="AD2" s="40"/>
      <c r="AE2" s="40"/>
      <c r="AF2" s="40"/>
      <c r="AG2" s="50"/>
      <c r="AH2" s="38"/>
      <c r="AI2" s="2"/>
    </row>
    <row r="3" spans="1:35" s="24" customFormat="1" ht="45">
      <c r="A3" s="8" t="s">
        <v>19</v>
      </c>
      <c r="B3" s="9"/>
      <c r="C3" s="10" t="s">
        <v>51</v>
      </c>
      <c r="D3" s="8" t="s">
        <v>20</v>
      </c>
      <c r="E3" s="10" t="s">
        <v>21</v>
      </c>
      <c r="F3" s="10" t="s">
        <v>22</v>
      </c>
      <c r="G3" s="11">
        <v>40</v>
      </c>
      <c r="H3" s="12">
        <v>20150680810034</v>
      </c>
      <c r="I3" s="13" t="s">
        <v>52</v>
      </c>
      <c r="J3" s="14">
        <v>2</v>
      </c>
      <c r="K3" s="15"/>
      <c r="L3" s="16"/>
      <c r="M3" s="17">
        <v>947118084.29999995</v>
      </c>
      <c r="N3" s="16"/>
      <c r="O3" s="15"/>
      <c r="P3" s="16"/>
      <c r="Q3" s="16"/>
      <c r="R3" s="15"/>
      <c r="S3" s="18">
        <f t="shared" ref="S3:S10" si="0">SUM(K3:R3)</f>
        <v>947118084.29999995</v>
      </c>
      <c r="T3" s="19"/>
      <c r="U3" s="19"/>
      <c r="V3" s="19">
        <v>479221414</v>
      </c>
      <c r="W3" s="19"/>
      <c r="X3" s="19"/>
      <c r="Y3" s="19"/>
      <c r="Z3" s="19"/>
      <c r="AA3" s="19"/>
      <c r="AB3" s="19">
        <f t="shared" ref="AB3:AB4" si="1">T3+V3+X3+Z3+AA3</f>
        <v>479221414</v>
      </c>
      <c r="AC3" s="19">
        <v>100</v>
      </c>
      <c r="AD3" s="20" t="s">
        <v>57</v>
      </c>
      <c r="AE3" s="21">
        <v>42370</v>
      </c>
      <c r="AF3" s="21">
        <v>42430</v>
      </c>
      <c r="AG3" s="11" t="s">
        <v>56</v>
      </c>
      <c r="AH3" s="22"/>
      <c r="AI3" s="23"/>
    </row>
    <row r="4" spans="1:35" s="24" customFormat="1" ht="33.75">
      <c r="A4" s="8" t="s">
        <v>19</v>
      </c>
      <c r="B4" s="9"/>
      <c r="C4" s="10" t="s">
        <v>51</v>
      </c>
      <c r="D4" s="8" t="s">
        <v>23</v>
      </c>
      <c r="E4" s="10" t="s">
        <v>24</v>
      </c>
      <c r="F4" s="10" t="s">
        <v>25</v>
      </c>
      <c r="G4" s="11">
        <v>45161</v>
      </c>
      <c r="H4" s="12">
        <v>20140680810014</v>
      </c>
      <c r="I4" s="13" t="s">
        <v>53</v>
      </c>
      <c r="J4" s="25">
        <v>5000</v>
      </c>
      <c r="K4" s="15"/>
      <c r="L4" s="16"/>
      <c r="M4" s="51">
        <v>754000000</v>
      </c>
      <c r="N4" s="16"/>
      <c r="O4" s="15"/>
      <c r="P4" s="16"/>
      <c r="Q4" s="16"/>
      <c r="R4" s="15"/>
      <c r="S4" s="54">
        <f t="shared" si="0"/>
        <v>754000000</v>
      </c>
      <c r="T4" s="19"/>
      <c r="U4" s="19"/>
      <c r="V4" s="57">
        <v>79200000</v>
      </c>
      <c r="W4" s="19"/>
      <c r="X4" s="19"/>
      <c r="Y4" s="19"/>
      <c r="Z4" s="19"/>
      <c r="AA4" s="19"/>
      <c r="AB4" s="57">
        <f t="shared" si="1"/>
        <v>79200000</v>
      </c>
      <c r="AC4" s="19">
        <f>(3312/J4)*100</f>
        <v>66.239999999999995</v>
      </c>
      <c r="AD4" s="20" t="s">
        <v>58</v>
      </c>
      <c r="AE4" s="21">
        <v>42401</v>
      </c>
      <c r="AF4" s="21">
        <v>42735</v>
      </c>
      <c r="AG4" s="11" t="s">
        <v>56</v>
      </c>
      <c r="AH4" s="22"/>
      <c r="AI4" s="23"/>
    </row>
    <row r="5" spans="1:35" s="24" customFormat="1" ht="33.75">
      <c r="A5" s="8" t="s">
        <v>19</v>
      </c>
      <c r="B5" s="9"/>
      <c r="C5" s="10" t="s">
        <v>51</v>
      </c>
      <c r="D5" s="8" t="s">
        <v>23</v>
      </c>
      <c r="E5" s="10" t="s">
        <v>26</v>
      </c>
      <c r="F5" s="10" t="s">
        <v>27</v>
      </c>
      <c r="G5" s="11">
        <v>19508</v>
      </c>
      <c r="H5" s="12">
        <v>20140680810014</v>
      </c>
      <c r="I5" s="13" t="s">
        <v>53</v>
      </c>
      <c r="J5" s="25">
        <v>2500</v>
      </c>
      <c r="K5" s="15"/>
      <c r="L5" s="16"/>
      <c r="M5" s="52"/>
      <c r="N5" s="16"/>
      <c r="O5" s="15"/>
      <c r="P5" s="16"/>
      <c r="Q5" s="16"/>
      <c r="R5" s="15"/>
      <c r="S5" s="55"/>
      <c r="T5" s="19"/>
      <c r="U5" s="19"/>
      <c r="V5" s="58"/>
      <c r="W5" s="19"/>
      <c r="X5" s="19"/>
      <c r="Y5" s="19"/>
      <c r="Z5" s="19"/>
      <c r="AA5" s="18"/>
      <c r="AB5" s="58"/>
      <c r="AC5" s="19">
        <f>(2837.33/J5)*100</f>
        <v>113.4932</v>
      </c>
      <c r="AD5" s="20" t="s">
        <v>58</v>
      </c>
      <c r="AE5" s="21">
        <v>42401</v>
      </c>
      <c r="AF5" s="21">
        <v>42735</v>
      </c>
      <c r="AG5" s="11" t="s">
        <v>56</v>
      </c>
      <c r="AH5" s="22"/>
      <c r="AI5" s="23"/>
    </row>
    <row r="6" spans="1:35" s="24" customFormat="1" ht="33.75">
      <c r="A6" s="8" t="s">
        <v>19</v>
      </c>
      <c r="B6" s="9"/>
      <c r="C6" s="10" t="s">
        <v>51</v>
      </c>
      <c r="D6" s="8" t="s">
        <v>23</v>
      </c>
      <c r="E6" s="10" t="s">
        <v>28</v>
      </c>
      <c r="F6" s="10" t="s">
        <v>29</v>
      </c>
      <c r="G6" s="11">
        <v>1557</v>
      </c>
      <c r="H6" s="12">
        <v>20140680810014</v>
      </c>
      <c r="I6" s="13" t="s">
        <v>53</v>
      </c>
      <c r="J6" s="25">
        <v>50</v>
      </c>
      <c r="K6" s="15"/>
      <c r="L6" s="16"/>
      <c r="M6" s="52"/>
      <c r="N6" s="16"/>
      <c r="O6" s="15"/>
      <c r="P6" s="16"/>
      <c r="Q6" s="16"/>
      <c r="R6" s="15"/>
      <c r="S6" s="55"/>
      <c r="T6" s="19"/>
      <c r="U6" s="19"/>
      <c r="V6" s="58"/>
      <c r="W6" s="19"/>
      <c r="X6" s="19"/>
      <c r="Y6" s="19"/>
      <c r="Z6" s="19"/>
      <c r="AA6" s="19"/>
      <c r="AB6" s="58"/>
      <c r="AC6" s="19">
        <v>0</v>
      </c>
      <c r="AD6" s="26"/>
      <c r="AE6" s="21"/>
      <c r="AF6" s="21"/>
      <c r="AG6" s="11" t="s">
        <v>56</v>
      </c>
      <c r="AH6" s="22"/>
      <c r="AI6" s="23"/>
    </row>
    <row r="7" spans="1:35" s="24" customFormat="1" ht="33.75">
      <c r="A7" s="8" t="s">
        <v>19</v>
      </c>
      <c r="B7" s="9"/>
      <c r="C7" s="10" t="s">
        <v>51</v>
      </c>
      <c r="D7" s="8" t="s">
        <v>23</v>
      </c>
      <c r="E7" s="10" t="s">
        <v>30</v>
      </c>
      <c r="F7" s="10" t="s">
        <v>31</v>
      </c>
      <c r="G7" s="11">
        <v>200</v>
      </c>
      <c r="H7" s="12">
        <v>20140680810014</v>
      </c>
      <c r="I7" s="13" t="s">
        <v>53</v>
      </c>
      <c r="J7" s="25">
        <v>25</v>
      </c>
      <c r="K7" s="15"/>
      <c r="L7" s="27"/>
      <c r="M7" s="53"/>
      <c r="N7" s="27"/>
      <c r="O7" s="15"/>
      <c r="P7" s="16"/>
      <c r="Q7" s="16"/>
      <c r="R7" s="15"/>
      <c r="S7" s="56"/>
      <c r="T7" s="19"/>
      <c r="U7" s="19"/>
      <c r="V7" s="59"/>
      <c r="W7" s="19"/>
      <c r="X7" s="19"/>
      <c r="Y7" s="19"/>
      <c r="Z7" s="19"/>
      <c r="AA7" s="19"/>
      <c r="AB7" s="59"/>
      <c r="AC7" s="19">
        <v>0</v>
      </c>
      <c r="AD7" s="28"/>
      <c r="AE7" s="21"/>
      <c r="AF7" s="21"/>
      <c r="AG7" s="11" t="s">
        <v>56</v>
      </c>
      <c r="AH7" s="22"/>
      <c r="AI7" s="23"/>
    </row>
    <row r="8" spans="1:35" s="24" customFormat="1" ht="45">
      <c r="A8" s="8" t="s">
        <v>19</v>
      </c>
      <c r="B8" s="9"/>
      <c r="C8" s="10" t="s">
        <v>51</v>
      </c>
      <c r="D8" s="8" t="s">
        <v>32</v>
      </c>
      <c r="E8" s="10" t="s">
        <v>33</v>
      </c>
      <c r="F8" s="10" t="s">
        <v>34</v>
      </c>
      <c r="G8" s="11">
        <v>300</v>
      </c>
      <c r="H8" s="12">
        <v>20150680810002</v>
      </c>
      <c r="I8" s="13" t="s">
        <v>54</v>
      </c>
      <c r="J8" s="25">
        <v>50</v>
      </c>
      <c r="K8" s="15"/>
      <c r="L8" s="16"/>
      <c r="M8" s="62">
        <v>823450000</v>
      </c>
      <c r="N8" s="27"/>
      <c r="O8" s="15"/>
      <c r="P8" s="16"/>
      <c r="Q8" s="16"/>
      <c r="R8" s="15"/>
      <c r="S8" s="60">
        <f t="shared" si="0"/>
        <v>823450000</v>
      </c>
      <c r="T8" s="19"/>
      <c r="U8" s="19"/>
      <c r="V8" s="57">
        <v>408630000</v>
      </c>
      <c r="W8" s="19"/>
      <c r="X8" s="19"/>
      <c r="Y8" s="19"/>
      <c r="Z8" s="19"/>
      <c r="AA8" s="19"/>
      <c r="AB8" s="57">
        <f t="shared" ref="AB8:AB10" si="2">T8+V8+X8+Z8+AA8</f>
        <v>408630000</v>
      </c>
      <c r="AC8" s="19">
        <v>0</v>
      </c>
      <c r="AD8" s="28"/>
      <c r="AE8" s="21"/>
      <c r="AF8" s="21"/>
      <c r="AG8" s="11" t="s">
        <v>56</v>
      </c>
      <c r="AH8" s="22"/>
      <c r="AI8" s="23"/>
    </row>
    <row r="9" spans="1:35" s="24" customFormat="1" ht="67.5">
      <c r="A9" s="8" t="s">
        <v>19</v>
      </c>
      <c r="B9" s="9"/>
      <c r="C9" s="10" t="s">
        <v>51</v>
      </c>
      <c r="D9" s="8" t="s">
        <v>32</v>
      </c>
      <c r="E9" s="10" t="s">
        <v>35</v>
      </c>
      <c r="F9" s="10" t="s">
        <v>36</v>
      </c>
      <c r="G9" s="11">
        <v>62000</v>
      </c>
      <c r="H9" s="12">
        <v>20150680810002</v>
      </c>
      <c r="I9" s="13" t="s">
        <v>54</v>
      </c>
      <c r="J9" s="25">
        <v>2500</v>
      </c>
      <c r="K9" s="15"/>
      <c r="L9" s="27"/>
      <c r="M9" s="63"/>
      <c r="N9" s="16"/>
      <c r="O9" s="15"/>
      <c r="P9" s="16"/>
      <c r="Q9" s="16"/>
      <c r="R9" s="15"/>
      <c r="S9" s="61"/>
      <c r="T9" s="19"/>
      <c r="U9" s="19"/>
      <c r="V9" s="59"/>
      <c r="W9" s="19"/>
      <c r="X9" s="19"/>
      <c r="Y9" s="19"/>
      <c r="Z9" s="19"/>
      <c r="AA9" s="19"/>
      <c r="AB9" s="59"/>
      <c r="AC9" s="19">
        <f>(835/J9)*100</f>
        <v>33.4</v>
      </c>
      <c r="AD9" s="28" t="s">
        <v>59</v>
      </c>
      <c r="AE9" s="21">
        <v>42370</v>
      </c>
      <c r="AF9" s="21">
        <v>42735</v>
      </c>
      <c r="AG9" s="11" t="s">
        <v>56</v>
      </c>
      <c r="AH9" s="22"/>
      <c r="AI9" s="23"/>
    </row>
    <row r="10" spans="1:35" s="24" customFormat="1" ht="45">
      <c r="A10" s="8" t="s">
        <v>19</v>
      </c>
      <c r="B10" s="9"/>
      <c r="C10" s="10" t="s">
        <v>51</v>
      </c>
      <c r="D10" s="8" t="s">
        <v>37</v>
      </c>
      <c r="E10" s="10" t="s">
        <v>38</v>
      </c>
      <c r="F10" s="10" t="s">
        <v>39</v>
      </c>
      <c r="G10" s="29">
        <v>19</v>
      </c>
      <c r="H10" s="12">
        <v>20150680810007</v>
      </c>
      <c r="I10" s="13" t="s">
        <v>55</v>
      </c>
      <c r="J10" s="25">
        <v>0</v>
      </c>
      <c r="K10" s="15"/>
      <c r="L10" s="27"/>
      <c r="M10" s="62">
        <v>241973782</v>
      </c>
      <c r="N10" s="16"/>
      <c r="O10" s="15"/>
      <c r="P10" s="16"/>
      <c r="Q10" s="16"/>
      <c r="R10" s="15"/>
      <c r="S10" s="60">
        <f t="shared" si="0"/>
        <v>241973782</v>
      </c>
      <c r="T10" s="19"/>
      <c r="U10" s="19"/>
      <c r="V10" s="57">
        <v>0</v>
      </c>
      <c r="W10" s="19"/>
      <c r="X10" s="19"/>
      <c r="Y10" s="19"/>
      <c r="Z10" s="19"/>
      <c r="AA10" s="19"/>
      <c r="AB10" s="57">
        <f t="shared" si="2"/>
        <v>0</v>
      </c>
      <c r="AC10" s="57">
        <v>0</v>
      </c>
      <c r="AD10" s="28"/>
      <c r="AE10" s="21"/>
      <c r="AF10" s="21"/>
      <c r="AG10" s="11" t="s">
        <v>56</v>
      </c>
      <c r="AH10" s="22"/>
      <c r="AI10" s="23"/>
    </row>
    <row r="11" spans="1:35" s="24" customFormat="1" ht="56.25">
      <c r="A11" s="8" t="s">
        <v>19</v>
      </c>
      <c r="B11" s="9"/>
      <c r="C11" s="10" t="s">
        <v>51</v>
      </c>
      <c r="D11" s="8" t="s">
        <v>37</v>
      </c>
      <c r="E11" s="10" t="s">
        <v>40</v>
      </c>
      <c r="F11" s="10" t="s">
        <v>41</v>
      </c>
      <c r="G11" s="29">
        <v>0</v>
      </c>
      <c r="H11" s="12">
        <v>20150680810007</v>
      </c>
      <c r="I11" s="13" t="s">
        <v>55</v>
      </c>
      <c r="J11" s="25">
        <v>0</v>
      </c>
      <c r="K11" s="15"/>
      <c r="L11" s="27"/>
      <c r="M11" s="64"/>
      <c r="N11" s="16"/>
      <c r="O11" s="15"/>
      <c r="P11" s="16"/>
      <c r="Q11" s="16"/>
      <c r="R11" s="15"/>
      <c r="S11" s="65"/>
      <c r="T11" s="19"/>
      <c r="U11" s="19"/>
      <c r="V11" s="58"/>
      <c r="W11" s="19"/>
      <c r="X11" s="19"/>
      <c r="Y11" s="19"/>
      <c r="Z11" s="19"/>
      <c r="AA11" s="19"/>
      <c r="AB11" s="58"/>
      <c r="AC11" s="58"/>
      <c r="AD11" s="28"/>
      <c r="AE11" s="21"/>
      <c r="AF11" s="21"/>
      <c r="AG11" s="11" t="s">
        <v>56</v>
      </c>
      <c r="AH11" s="22"/>
      <c r="AI11" s="23"/>
    </row>
    <row r="12" spans="1:35" s="24" customFormat="1" ht="45">
      <c r="A12" s="8" t="s">
        <v>19</v>
      </c>
      <c r="B12" s="9"/>
      <c r="C12" s="10" t="s">
        <v>51</v>
      </c>
      <c r="D12" s="8" t="s">
        <v>37</v>
      </c>
      <c r="E12" s="10" t="s">
        <v>42</v>
      </c>
      <c r="F12" s="10" t="s">
        <v>43</v>
      </c>
      <c r="G12" s="29">
        <v>0</v>
      </c>
      <c r="H12" s="12">
        <v>20150680810007</v>
      </c>
      <c r="I12" s="13" t="s">
        <v>55</v>
      </c>
      <c r="J12" s="25">
        <v>0</v>
      </c>
      <c r="K12" s="15"/>
      <c r="L12" s="27"/>
      <c r="M12" s="64"/>
      <c r="N12" s="16"/>
      <c r="O12" s="15"/>
      <c r="P12" s="16"/>
      <c r="Q12" s="16"/>
      <c r="R12" s="15"/>
      <c r="S12" s="65"/>
      <c r="T12" s="19"/>
      <c r="U12" s="19"/>
      <c r="V12" s="58"/>
      <c r="W12" s="19"/>
      <c r="X12" s="19"/>
      <c r="Y12" s="19"/>
      <c r="Z12" s="19"/>
      <c r="AA12" s="19"/>
      <c r="AB12" s="58"/>
      <c r="AC12" s="58"/>
      <c r="AD12" s="28"/>
      <c r="AE12" s="21"/>
      <c r="AF12" s="21"/>
      <c r="AG12" s="11" t="s">
        <v>56</v>
      </c>
      <c r="AH12" s="22"/>
      <c r="AI12" s="23"/>
    </row>
    <row r="13" spans="1:35" s="24" customFormat="1" ht="45">
      <c r="A13" s="8" t="s">
        <v>19</v>
      </c>
      <c r="B13" s="9"/>
      <c r="C13" s="10" t="s">
        <v>51</v>
      </c>
      <c r="D13" s="8" t="s">
        <v>37</v>
      </c>
      <c r="E13" s="10" t="s">
        <v>44</v>
      </c>
      <c r="F13" s="10" t="s">
        <v>45</v>
      </c>
      <c r="G13" s="29">
        <v>0</v>
      </c>
      <c r="H13" s="12">
        <v>20150680810007</v>
      </c>
      <c r="I13" s="13" t="s">
        <v>55</v>
      </c>
      <c r="J13" s="25">
        <v>1</v>
      </c>
      <c r="K13" s="15"/>
      <c r="L13" s="16"/>
      <c r="M13" s="63"/>
      <c r="N13" s="16"/>
      <c r="O13" s="15"/>
      <c r="P13" s="16"/>
      <c r="Q13" s="16"/>
      <c r="R13" s="15"/>
      <c r="S13" s="61"/>
      <c r="T13" s="19"/>
      <c r="U13" s="19"/>
      <c r="V13" s="59"/>
      <c r="W13" s="19"/>
      <c r="X13" s="19"/>
      <c r="Y13" s="19"/>
      <c r="Z13" s="19"/>
      <c r="AA13" s="19"/>
      <c r="AB13" s="59"/>
      <c r="AC13" s="59"/>
      <c r="AD13" s="28"/>
      <c r="AE13" s="21"/>
      <c r="AF13" s="21"/>
      <c r="AG13" s="11" t="s">
        <v>56</v>
      </c>
      <c r="AH13" s="22"/>
      <c r="AI13" s="23"/>
    </row>
  </sheetData>
  <protectedRanges>
    <protectedRange password="C591" sqref="C3:C13 F3:G13" name="Rango1_99_3"/>
  </protectedRanges>
  <mergeCells count="40">
    <mergeCell ref="M10:M13"/>
    <mergeCell ref="S10:S13"/>
    <mergeCell ref="V10:V13"/>
    <mergeCell ref="AB10:AB13"/>
    <mergeCell ref="AC10:AC13"/>
    <mergeCell ref="M4:M7"/>
    <mergeCell ref="S4:S7"/>
    <mergeCell ref="V4:V7"/>
    <mergeCell ref="AB4:AB7"/>
    <mergeCell ref="S8:S9"/>
    <mergeCell ref="M8:M9"/>
    <mergeCell ref="V8:V9"/>
    <mergeCell ref="AB8:AB9"/>
    <mergeCell ref="AH1:AH2"/>
    <mergeCell ref="AE1:AE2"/>
    <mergeCell ref="AF1:AF2"/>
    <mergeCell ref="Q1:Q2"/>
    <mergeCell ref="R1:R2"/>
    <mergeCell ref="S1:S2"/>
    <mergeCell ref="AD1:AD2"/>
    <mergeCell ref="Z1:Z2"/>
    <mergeCell ref="AA1:AA2"/>
    <mergeCell ref="AB1:AB2"/>
    <mergeCell ref="AC1:AC2"/>
    <mergeCell ref="T1:U1"/>
    <mergeCell ref="V1:W1"/>
    <mergeCell ref="X1:Y1"/>
    <mergeCell ref="AG1:AG2"/>
    <mergeCell ref="O1:P1"/>
    <mergeCell ref="G1:G2"/>
    <mergeCell ref="A1:A2"/>
    <mergeCell ref="C1:C2"/>
    <mergeCell ref="D1:D2"/>
    <mergeCell ref="E1:E2"/>
    <mergeCell ref="F1:F2"/>
    <mergeCell ref="H1:H2"/>
    <mergeCell ref="I1:I2"/>
    <mergeCell ref="J1:J2"/>
    <mergeCell ref="K1:L1"/>
    <mergeCell ref="M1:N1"/>
  </mergeCells>
  <dataValidations disablePrompts="1" count="3">
    <dataValidation type="decimal" errorStyle="warning" operator="greaterThan" allowBlank="1" showErrorMessage="1" errorTitle="Atención" error="Solo puede ingresar números." promptTitle="PASO 6" prompt="Introduzca el valor en pesos para cada fuente de financiación." sqref="K3:L13 N3:R13 M3:M4 M8:M10">
      <formula1>-1</formula1>
    </dataValidation>
    <dataValidation type="textLength" allowBlank="1" showInputMessage="1" showErrorMessage="1" sqref="I3:I13 I1 AD3:AD5">
      <formula1>0</formula1>
      <formula2>256</formula2>
    </dataValidation>
    <dataValidation type="textLength" allowBlank="1" showInputMessage="1" showErrorMessage="1" sqref="H3:H13">
      <formula1>0</formula1>
      <formula2>14</formula2>
    </dataValidation>
  </dataValidations>
  <pageMargins left="0.11811023622047245" right="1.1023622047244095" top="0.74803149606299213" bottom="0.74803149606299213" header="0.31496062992125984" footer="0.31496062992125984"/>
  <pageSetup paperSize="5" scale="34" orientation="landscape" r:id="rId1"/>
  <headerFooter>
    <oddHeader>&amp;L&amp;G&amp;C&amp;"Arial,Normal"&amp;14PLAN DE ACCION 2016</oddHeader>
    <oddFooter>&amp;C&amp;P de &amp;N&amp;R&amp;"Arial,Normal"&amp;10Documento: C:\Users\rafael.hernandez\Desktop\PRESUPUESTO\Año 2016\PLAN_ACCION\PLAN_DE_ACCION_2016.xlsx, Hoja: PLAN_ACCION_2016
elaboro: rha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PLAN_ACCION JUNIO 30_2016</vt:lpstr>
      <vt:lpstr>'PLAN_ACCION JUNIO 30_2016'!Área_de_impresión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Hernandez Acosta</dc:creator>
  <cp:lastModifiedBy>ittb</cp:lastModifiedBy>
  <cp:lastPrinted>2016-01-23T04:03:35Z</cp:lastPrinted>
  <dcterms:created xsi:type="dcterms:W3CDTF">2016-01-13T23:51:09Z</dcterms:created>
  <dcterms:modified xsi:type="dcterms:W3CDTF">2016-08-25T01:44:48Z</dcterms:modified>
</cp:coreProperties>
</file>