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P. ACCION Y SEGUIMIENTO JUN-30" sheetId="2" r:id="rId1"/>
  </sheets>
  <externalReferences>
    <externalReference r:id="rId2"/>
    <externalReference r:id="rId3"/>
  </externalReferences>
  <definedNames>
    <definedName name="_xlnm._FilterDatabase" localSheetId="0" hidden="1">'P. ACCION Y SEGUIMIENTO JUN-30'!$B$3:$BI$74</definedName>
    <definedName name="RESPONSABLE">[1]DATOS!$A$140:$A$156</definedName>
    <definedName name="SECTOR">[1]DATOS!$A$29:$A$47</definedName>
    <definedName name="sector1">[2]DATOS!$A$29:$A$45</definedName>
  </definedNames>
  <calcPr calcId="145621"/>
</workbook>
</file>

<file path=xl/calcChain.xml><?xml version="1.0" encoding="utf-8"?>
<calcChain xmlns="http://schemas.openxmlformats.org/spreadsheetml/2006/main">
  <c r="BD26" i="2" l="1"/>
  <c r="AM41" i="2"/>
  <c r="BD40" i="2"/>
  <c r="BD36" i="2"/>
  <c r="BD30" i="2" l="1"/>
  <c r="BD27" i="2"/>
  <c r="BD28" i="2"/>
  <c r="BD15" i="2" l="1"/>
  <c r="BD17" i="2"/>
  <c r="BD12" i="2" l="1"/>
  <c r="BD9" i="2"/>
  <c r="BD10" i="2"/>
  <c r="BD8" i="2"/>
  <c r="BD7" i="2"/>
  <c r="BC26"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 i="2"/>
  <c r="AT26"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 i="2"/>
  <c r="J40" i="2"/>
  <c r="K40" i="2" s="1"/>
  <c r="L40" i="2" s="1"/>
  <c r="J39" i="2"/>
  <c r="K39" i="2" s="1"/>
  <c r="L39" i="2" s="1"/>
  <c r="J38" i="2"/>
  <c r="K38" i="2" s="1"/>
  <c r="L38" i="2" s="1"/>
  <c r="J37" i="2"/>
  <c r="K37" i="2" s="1"/>
  <c r="L37" i="2" s="1"/>
  <c r="J36" i="2"/>
  <c r="K36" i="2" s="1"/>
  <c r="L36" i="2" s="1"/>
  <c r="J35" i="2"/>
  <c r="K35" i="2" s="1"/>
  <c r="L35" i="2" s="1"/>
  <c r="J34" i="2"/>
  <c r="K34" i="2" s="1"/>
  <c r="L34" i="2" s="1"/>
  <c r="J33" i="2"/>
  <c r="K33" i="2" s="1"/>
  <c r="L33" i="2" s="1"/>
  <c r="J32" i="2"/>
  <c r="K32" i="2" s="1"/>
  <c r="L32" i="2" s="1"/>
  <c r="J31" i="2"/>
  <c r="K31" i="2" s="1"/>
  <c r="L31" i="2" s="1"/>
  <c r="J30" i="2"/>
  <c r="K30" i="2" s="1"/>
  <c r="L30" i="2" s="1"/>
  <c r="J29" i="2"/>
  <c r="K29" i="2" s="1"/>
  <c r="L29" i="2" s="1"/>
  <c r="J28" i="2"/>
  <c r="K28" i="2" s="1"/>
  <c r="L28" i="2" s="1"/>
  <c r="J27" i="2"/>
  <c r="K27" i="2" s="1"/>
  <c r="L27" i="2" s="1"/>
  <c r="J26" i="2"/>
  <c r="K26" i="2" s="1"/>
  <c r="L26" i="2" s="1"/>
  <c r="J25" i="2"/>
  <c r="K25" i="2" s="1"/>
  <c r="L25" i="2" s="1"/>
  <c r="J24" i="2"/>
  <c r="K24" i="2" s="1"/>
  <c r="L24" i="2" s="1"/>
  <c r="J23" i="2"/>
  <c r="K23" i="2" s="1"/>
  <c r="L23" i="2" s="1"/>
  <c r="J22" i="2"/>
  <c r="K22" i="2" s="1"/>
  <c r="L22" i="2" s="1"/>
  <c r="J21" i="2"/>
  <c r="K21" i="2" s="1"/>
  <c r="L21" i="2" s="1"/>
  <c r="J20" i="2"/>
  <c r="K20" i="2" s="1"/>
  <c r="L20" i="2" s="1"/>
  <c r="J19" i="2"/>
  <c r="K19" i="2" s="1"/>
  <c r="L19" i="2" s="1"/>
  <c r="J18" i="2"/>
  <c r="K18" i="2" s="1"/>
  <c r="L18" i="2" s="1"/>
  <c r="J17" i="2"/>
  <c r="K17" i="2" s="1"/>
  <c r="L17" i="2" s="1"/>
  <c r="J16" i="2"/>
  <c r="K16" i="2" s="1"/>
  <c r="L16" i="2" s="1"/>
  <c r="J14" i="2"/>
  <c r="K14" i="2" s="1"/>
  <c r="L14" i="2" s="1"/>
  <c r="J12" i="2"/>
  <c r="K12" i="2" s="1"/>
  <c r="L12" i="2" s="1"/>
  <c r="J11" i="2"/>
  <c r="K11" i="2" s="1"/>
  <c r="L11" i="2" s="1"/>
  <c r="J10" i="2"/>
  <c r="K10" i="2" s="1"/>
  <c r="L10" i="2" s="1"/>
  <c r="J9" i="2"/>
  <c r="K9" i="2" s="1"/>
  <c r="L9" i="2" s="1"/>
  <c r="J8" i="2"/>
  <c r="K8" i="2" s="1"/>
  <c r="L8" i="2" s="1"/>
  <c r="J7" i="2"/>
  <c r="K7" i="2" s="1"/>
  <c r="L7" i="2" s="1"/>
  <c r="J6" i="2"/>
  <c r="K6" i="2" s="1"/>
  <c r="L6" i="2" s="1"/>
  <c r="J5" i="2"/>
  <c r="K5" i="2" s="1"/>
  <c r="L5" i="2" s="1"/>
  <c r="J4" i="2"/>
  <c r="K4" i="2" s="1"/>
  <c r="L4" i="2" s="1"/>
</calcChain>
</file>

<file path=xl/comments1.xml><?xml version="1.0" encoding="utf-8"?>
<comments xmlns="http://schemas.openxmlformats.org/spreadsheetml/2006/main">
  <authors>
    <author>User</author>
    <author>Soporte</author>
    <author>ittb</author>
    <author>Lina Gaitan</author>
  </authors>
  <commentList>
    <comment ref="AE3" authorId="0">
      <text>
        <r>
          <rPr>
            <sz val="9"/>
            <color indexed="81"/>
            <rFont val="Tahoma"/>
            <family val="2"/>
          </rPr>
          <t>Esperado al finalizar la vigencia</t>
        </r>
      </text>
    </comment>
    <comment ref="AU4" authorId="1">
      <text>
        <r>
          <rPr>
            <sz val="9"/>
            <color indexed="81"/>
            <rFont val="Tahoma"/>
            <family val="2"/>
          </rPr>
          <t>FUENTE
SGP  Prestación servicios
SGP Prestación servicios vigencias futuras
SGP Educación sin situación fondos
SGP Ascenso en el escalafon
SGP aporte docente sin situación de fondos</t>
        </r>
      </text>
    </comment>
    <comment ref="AU5" authorId="1">
      <text>
        <r>
          <rPr>
            <sz val="9"/>
            <color indexed="81"/>
            <rFont val="Tahoma"/>
            <family val="2"/>
          </rPr>
          <t>FUENTE
SGP  Prestación servicios
SGP Prestación servicios vigencias futuras
SGP Educación sin situación fondos
SGP Ascenso en el escalafon
SGP aporte docente sin situación de fondos</t>
        </r>
      </text>
    </comment>
    <comment ref="AU6" authorId="1">
      <text>
        <r>
          <rPr>
            <sz val="9"/>
            <color indexed="81"/>
            <rFont val="Tahoma"/>
            <family val="2"/>
          </rPr>
          <t>FUENTE
SGP  Prestación servicios
SGP Prestación servicios vigencias futuras
SGP Educación sin situación fondos
SGP Ascenso en el escalafon
SGP aporte docente sin situación de fondos</t>
        </r>
      </text>
    </comment>
    <comment ref="V25" authorId="2">
      <text>
        <r>
          <rPr>
            <b/>
            <sz val="9"/>
            <color indexed="81"/>
            <rFont val="Tahoma"/>
            <family val="2"/>
          </rPr>
          <t>ittb:</t>
        </r>
        <r>
          <rPr>
            <sz val="9"/>
            <color indexed="81"/>
            <rFont val="Tahoma"/>
            <family val="2"/>
          </rPr>
          <t xml:space="preserve">
Número de personas formadas en el uso de medios de transporte
</t>
        </r>
      </text>
    </comment>
    <comment ref="V27" authorId="2">
      <text>
        <r>
          <rPr>
            <b/>
            <sz val="9"/>
            <color indexed="81"/>
            <rFont val="Tahoma"/>
            <family val="2"/>
          </rPr>
          <t>ittb:</t>
        </r>
        <r>
          <rPr>
            <sz val="9"/>
            <color indexed="81"/>
            <rFont val="Tahoma"/>
            <family val="2"/>
          </rPr>
          <t xml:space="preserve">
Usuarios atendidos en el aula móvil de seguridad vial.</t>
        </r>
      </text>
    </comment>
    <comment ref="AW36" authorId="3">
      <text>
        <r>
          <rPr>
            <b/>
            <sz val="9"/>
            <color indexed="81"/>
            <rFont val="Tahoma"/>
            <family val="2"/>
          </rPr>
          <t>Lina Gaitan:</t>
        </r>
        <r>
          <rPr>
            <sz val="9"/>
            <color indexed="81"/>
            <rFont val="Tahoma"/>
            <family val="2"/>
          </rPr>
          <t xml:space="preserve">
Recursos men
</t>
        </r>
      </text>
    </comment>
    <comment ref="AZ36" authorId="3">
      <text>
        <r>
          <rPr>
            <b/>
            <sz val="9"/>
            <color indexed="81"/>
            <rFont val="Tahoma"/>
            <family val="2"/>
          </rPr>
          <t>Lina Gaitan:</t>
        </r>
        <r>
          <rPr>
            <sz val="9"/>
            <color indexed="81"/>
            <rFont val="Tahoma"/>
            <family val="2"/>
          </rPr>
          <t xml:space="preserve">
Recursos men
</t>
        </r>
      </text>
    </comment>
  </commentList>
</comments>
</file>

<file path=xl/sharedStrings.xml><?xml version="1.0" encoding="utf-8"?>
<sst xmlns="http://schemas.openxmlformats.org/spreadsheetml/2006/main" count="778" uniqueCount="229">
  <si>
    <t>META DE RESULTADO</t>
  </si>
  <si>
    <t>RECURSOS PROGRAMADOS</t>
  </si>
  <si>
    <t>RECURSOS EJECUTADOS</t>
  </si>
  <si>
    <t xml:space="preserve">NO. META </t>
  </si>
  <si>
    <t>Pilar</t>
  </si>
  <si>
    <t>Linea estrategica</t>
  </si>
  <si>
    <t>LINEA BASE</t>
  </si>
  <si>
    <t>META CUATRIENIO</t>
  </si>
  <si>
    <t>formula</t>
  </si>
  <si>
    <t>Programa</t>
  </si>
  <si>
    <t>Meta de Producto</t>
  </si>
  <si>
    <t>Código BPPIM</t>
  </si>
  <si>
    <t>Proyecto de Inversión</t>
  </si>
  <si>
    <t>COSTO TOTAL DEL PROYECTO</t>
  </si>
  <si>
    <t>Indicador Meta de Producto</t>
  </si>
  <si>
    <t>Línea Base</t>
  </si>
  <si>
    <t>META CUATRENIO</t>
  </si>
  <si>
    <t>UNIDAD</t>
  </si>
  <si>
    <t>FORMULA</t>
  </si>
  <si>
    <t>Meta 2016</t>
  </si>
  <si>
    <t>Meta 2017</t>
  </si>
  <si>
    <t>Meta 2018</t>
  </si>
  <si>
    <t>Meta 2019</t>
  </si>
  <si>
    <t>Programado vigencia 2016</t>
  </si>
  <si>
    <t>Logro 2016</t>
  </si>
  <si>
    <t>zona</t>
  </si>
  <si>
    <t>ODS (OBJETIVOS DESARROLLO SOSTENIBLE)</t>
  </si>
  <si>
    <t>Población Beneficiada</t>
  </si>
  <si>
    <t>FUT SECTOR</t>
  </si>
  <si>
    <t>FUT ESPECIFICO</t>
  </si>
  <si>
    <t>SGP</t>
  </si>
  <si>
    <t>ICLD</t>
  </si>
  <si>
    <t>ICDE</t>
  </si>
  <si>
    <t>SGR</t>
  </si>
  <si>
    <t>RECURSOS DEL CRÉDITO</t>
  </si>
  <si>
    <t>OTROS</t>
  </si>
  <si>
    <t>Total Recursos Programados Por Inversion</t>
  </si>
  <si>
    <t>Recursos programados por Funcionamiento</t>
  </si>
  <si>
    <t>Total Recursos programados por funcionamiento</t>
  </si>
  <si>
    <t>Total Recursos ejecutados Por Inversion</t>
  </si>
  <si>
    <t>Gastos de funcionamiento</t>
  </si>
  <si>
    <t>Total Recursos ejecutados Por Funcionamiento</t>
  </si>
  <si>
    <t>% Ejecución</t>
  </si>
  <si>
    <t>Estrategias / Actividades</t>
  </si>
  <si>
    <t>Fecha Inicial</t>
  </si>
  <si>
    <t>Fecha Terminación</t>
  </si>
  <si>
    <t>RESPONSABLE (Sistema de Seguimiento)</t>
  </si>
  <si>
    <t>Evidencias a solicitar una vez se cumpla la actividad (Progrmadas)</t>
  </si>
  <si>
    <t>Observaciones</t>
  </si>
  <si>
    <t>5.1. SEGURIDAD HUMANA</t>
  </si>
  <si>
    <t>5.1.7. Linea Estratégica: Desarrollo Territorial</t>
  </si>
  <si>
    <t>Reducir en un 10% el índice de personas muertas por causas asociadas a los accidentes de tránsito por cada 100.000 habitantes.</t>
  </si>
  <si>
    <t>Reducción</t>
  </si>
  <si>
    <t>5.1.7.2. PROGRAMA. PLAN DE MOVILIDAD URBANA SOSTENIBLE (PMUS)</t>
  </si>
  <si>
    <t>Implementar veinte (20) diálogos Ciudadanos por la Movilidad, durante el cuatrienio.</t>
  </si>
  <si>
    <t xml:space="preserve">FORTALECIMIENTO PARA LA CULTURA DE LA MOVILIDAD SEGURA EN EL MUNICIPIO DE BARRANCABERMEJA </t>
  </si>
  <si>
    <t xml:space="preserve">Diálogos Ciudadanos Implementados. </t>
  </si>
  <si>
    <t>Firmar veinte (20) “Pactos ciudadanos por la Movilidad”, durante el cuatrienio.</t>
  </si>
  <si>
    <t>Implementación de un (1) Plan de Medios y manejo de Redes sociales para dar a conocer las diferentes actividades, programas y acciones que realiza la ITTB en materia de Movilidad, durante el cuatrienio.</t>
  </si>
  <si>
    <t>Celebrar un (1) Convenio Interinstitucional para el fortalecimiento de la cultura de la movilidad, durante el cuatrienio.</t>
  </si>
  <si>
    <t>5.1.7.3. PROGRAMA. SISTEMA INTEGRAL DE CONTROL DE TRÁNSITO</t>
  </si>
  <si>
    <t>Modernizar la red de semaforización actual, por un sistema de semaforización inteligente que optimice los flujos viales y reduzca la congestión vehicular, durante el cuatrienio.</t>
  </si>
  <si>
    <t>Semaforizar cuatro (4) nuevas intersecciones viales, durante el cuatrienio.</t>
  </si>
  <si>
    <t>Mantener la Red de Semáforos, durante el cuatrienio.</t>
  </si>
  <si>
    <t>Demarcar 10.000 metros cuadrados de marcas viales, durante el cuatrienio.</t>
  </si>
  <si>
    <t>Demarcar 20.000 metros lineales, durante el cuatrienio.</t>
  </si>
  <si>
    <t>Instalar doscientas (200) señales verticales nuevas, durante el cuatrienio.</t>
  </si>
  <si>
    <t>Realizar mantenimiento a cien (100) señales verticales, durante el cuatrienio.</t>
  </si>
  <si>
    <t>5.1.7.4. PROGRAMA. EQUIPAMIENTO URBANO Y LOGÍSTICO PARA EL TRANSPORTE</t>
  </si>
  <si>
    <t>Reglamentar e implementar la operación de 35 zonas de estacionamiento regulado, durante el cuatrienio.</t>
  </si>
  <si>
    <t>Implementación de un nuevo modelo de Transporte Público colectivo acorde con las necesidades del municipio en condiciones de calidad, seguridad, comodidad y eficiencia, durante el cuatrienio.</t>
  </si>
  <si>
    <t>5.1.7.5. PROGRAMA. CULTURA DE LA MOVILIDAD SEGURA.</t>
  </si>
  <si>
    <t>Realizar la reglamentación para el uso de parqueaderos públicos en la ciudad (horarios, tarifas, etc.), durante el cuatrienio.</t>
  </si>
  <si>
    <t>Promover el uso de parqueaderos públicos dirigida a 1000 conductores, mediante la realización de campañas, durante el cuatrienio.</t>
  </si>
  <si>
    <t>Incrementar en 1.000 usuarios de las vías, las campañas referidas a la prevención del consumo de alcohol, durante el cuatrienio.</t>
  </si>
  <si>
    <t>Implementar una estrategia de formación ciudadana a dos mil (2.000) personas en el uso de los medios de Transporte Público en la ciudad, durante el cuatrienio.</t>
  </si>
  <si>
    <t>Incrementar en el 40% el número de agentes de tránsito para control en la movilidad.</t>
  </si>
  <si>
    <t>Implementar una (1) aula móvil sobre seguridad vial dirigida a dos mil (2.000) usuarios de las vías, durante el cuatrienio.</t>
  </si>
  <si>
    <t>Capacitar a ocho mil (8.000) estudiantes sobre normas de seguridad vial, durante el cuatrienio.</t>
  </si>
  <si>
    <t>Capacitar a 200 conductores de servicio público de transporte sobre convivencia y seguridad vial, durante el cuatrienio.</t>
  </si>
  <si>
    <t>Implementar un grupo de 20 promotores de la seguridad vial, durante el cuatrienio.</t>
  </si>
  <si>
    <t>5.1.7.6. PROGRAMA. FORTALECIMIENTO INSTITUCIONAL DE LA INSPECCIÓN DE TRÁNSITO Y TRANSPORTE.</t>
  </si>
  <si>
    <t>Mejorar la infraestructura física (estudios, diseños, mobiliario, módulos, red estructurada, red eléctrica, central de cómputo) de la ITTB, durante el cuatrienio.</t>
  </si>
  <si>
    <t>Implementar la Oficina de Atención al Ciudadano en la ITTB, en el cuatrienio.</t>
  </si>
  <si>
    <t>Implementar II fase del sistema de gestión documental en la ITTB, durante el cuatrienio.</t>
  </si>
  <si>
    <t>Elaborar e implementar un Plan de recuperación de cartera y fortalecimiento del proceso coactivo y persuasivo de la ITTB.</t>
  </si>
  <si>
    <t>Realizar dos (2) Convenios interinstitucionales para Fortalecer procesos de capacitación en áreas misionales.</t>
  </si>
  <si>
    <t>Fortalecer quince (15) procesos institucionales con profesionales de apoyo.</t>
  </si>
  <si>
    <t>Realizar un (1) estudio para modificar la planta de personal de la ITTB.</t>
  </si>
  <si>
    <t>Diseñar un (1) Plan que garantice autosostenibilidad financiera de la ITTB en el mediano y largo plazo, durante el cuatrienio.</t>
  </si>
  <si>
    <t>Implementar un (1) Sistema de Control de Vehículos para entrega y salida de vehículos de Patios adscritos a la ITTB, durante el cuatrienio.</t>
  </si>
  <si>
    <t>Disponer de un (1) Parqueadero y una (1) Grúa para el Apoyo a la Gestión Operativa, durante el cuatrienio.</t>
  </si>
  <si>
    <t>Formular y presentar proyecto de Acuerdo de la Política pública de Movilidad en el Municipio de Barrancabermeja, durante el cuatrienio.</t>
  </si>
  <si>
    <t>Crear el Consejo Asesor del Plan de Movilidad Urbana Sostenible (PMUS), durante el cuatrienio.</t>
  </si>
  <si>
    <t>Formular y adoptar el Plan de Movilidad Urbana Sostenible.</t>
  </si>
  <si>
    <t>N/A</t>
  </si>
  <si>
    <t>FORTALECIMIENTO DE LA RED DE SEMAFORIZACIÓN EN EL MUNICIPIO DE BARRANCABERMEJA</t>
  </si>
  <si>
    <t xml:space="preserve">MANTENIMIENTO Y FORTALECIMIENTO DE LA RED DE SEMAFORIZACIÓN EN EL MUNICIPIO DE BARRANCABERMEJA </t>
  </si>
  <si>
    <t>FORTALECIMIENTO DE LA SEÑALIZACIÓN VIAL EN EL MUNICIPIO DE BARRANCABERMEJA</t>
  </si>
  <si>
    <t>ADECUACIÓN DEL EQUIPAMIENTO URBANO Y LOGÍSTICO PARA EL TRANSPORTE EN EL MUNICIPIO DE BARRANCABERMEJA</t>
  </si>
  <si>
    <t>IMPLEMENTACIÓN DE ACCIONES PARA EL FORTALECIMIENTO DE LA CULTURA DE LA MOVILIDAD SEGURA EN EL MUNICIPIO DE BARRANCABERMEJA.</t>
  </si>
  <si>
    <t>MEJORAMIENTO DE LA INFRAESTRUCTURA FISICA DE LA INSPECCIÓN DE TRANSITO Y TRANSPORTE EN EL MUNICIPIO DE BARRANCABERMEJA.</t>
  </si>
  <si>
    <t>FORTALECMIENTO DE LOS PROCESOS INSTITUCIONALES DE LA INSPECCION DE TRANSITO Y TRASNPORTE DE BARRANCABERMEJA</t>
  </si>
  <si>
    <t>FORMULACIÓN DE ESTUDIO PARA LA MODIFICACIÓN DE LA PLANTA DE PERSONAL DE LA INSPECCIÓN DE TRANSITO Y TRANSPORTE DE BARRANCABERMEJA</t>
  </si>
  <si>
    <t>APOYO Y FORTALECIMIENTO A  LA GESTIÓN OPERATIVA DE LA INSPECCIÓN DE TRÁNSITO Y TRANSPORTE DE BARRANCABERMEJA</t>
  </si>
  <si>
    <t>Política Pública de Movilidad formulada y presentada.</t>
  </si>
  <si>
    <t>Consejo Asesor de Plan de Movilidad Urbana sostenible creado</t>
  </si>
  <si>
    <t xml:space="preserve">Plan de Movilidad Urbana Sostenible formulado y adoptado, durante el cuatrienio. </t>
  </si>
  <si>
    <t>Pactos ciudadanos firmados</t>
  </si>
  <si>
    <t xml:space="preserve">Plan de Medios y Manejo de Redes Sociales implementados </t>
  </si>
  <si>
    <t xml:space="preserve">Convenio Interinstitucional celebrado. </t>
  </si>
  <si>
    <t xml:space="preserve">Sistema de semaforización modernizado. </t>
  </si>
  <si>
    <t xml:space="preserve">Número de intersecciones semaforizadas. </t>
  </si>
  <si>
    <t xml:space="preserve">Red mantenida. </t>
  </si>
  <si>
    <t>Metros cuadrados demarcados</t>
  </si>
  <si>
    <t xml:space="preserve">Metros lineales demarcados. </t>
  </si>
  <si>
    <t xml:space="preserve">Número de señales verticales nuevas instaladas. </t>
  </si>
  <si>
    <t xml:space="preserve">Número de zonas de parqueadero reglamentadas </t>
  </si>
  <si>
    <t>Nuevo Esquema de Transporte Público Implementado.</t>
  </si>
  <si>
    <t>Reglamentación realizada</t>
  </si>
  <si>
    <t xml:space="preserve">Número de conductores promovidos en el uso de parqueaderos públicos. </t>
  </si>
  <si>
    <t>Número de usuarios incrementados con campañas sobre prevención en el consumo de alcohol.</t>
  </si>
  <si>
    <t>Estrategia de formación en el uso de medios de transporte público implementada.</t>
  </si>
  <si>
    <t xml:space="preserve">Porcentaje de incremento de agentes de tránsito. </t>
  </si>
  <si>
    <t xml:space="preserve">Aula móvil de seguridad vial implementada. </t>
  </si>
  <si>
    <t>Número de estudiantes capacitados en normas de seguridad vial.</t>
  </si>
  <si>
    <t xml:space="preserve">Número de conductores del servicio público de transporte capacitados en convivencia y seguridad vial. </t>
  </si>
  <si>
    <t xml:space="preserve">Número de promotores de la seguridad vial implementados. </t>
  </si>
  <si>
    <t xml:space="preserve">Infraestructura física de la ITTB modernizada. </t>
  </si>
  <si>
    <t>Oficina de atención al ciudadano implementada en la ITTB.</t>
  </si>
  <si>
    <t>Fase II del sistema de gestión documental de la ITTB implementad</t>
  </si>
  <si>
    <t xml:space="preserve">Plan de recuperación de cartera elaborado e implementado. </t>
  </si>
  <si>
    <t xml:space="preserve">Convenios interinstitucionales de capacitación en áreas misionales realizados. </t>
  </si>
  <si>
    <t xml:space="preserve">Numero de Procesos institucionales fortalecidos con profesionales de apoyo. </t>
  </si>
  <si>
    <t>Estudio para modificación de planta de personal realizado.</t>
  </si>
  <si>
    <t>Plan Diseñado</t>
  </si>
  <si>
    <t>Sistema de Control de Vehículos implementado</t>
  </si>
  <si>
    <t xml:space="preserve"> Servicio de Parqueadero y Grúa Contrato. </t>
  </si>
  <si>
    <t>Número</t>
  </si>
  <si>
    <t>Ml</t>
  </si>
  <si>
    <t>Porcentaje</t>
  </si>
  <si>
    <t>Incremento</t>
  </si>
  <si>
    <t>Mantenimiento</t>
  </si>
  <si>
    <t>Urbana</t>
  </si>
  <si>
    <t>Objetivo 11: Lograr que las ciudades y los asentamientos humanos sean inclusivos, seguros, resilientes y sostenibles</t>
  </si>
  <si>
    <t>Toda la población</t>
  </si>
  <si>
    <t>A.9.TRANSPORTE</t>
  </si>
  <si>
    <t xml:space="preserve">A.9.16. Planes de tránsito, educación, dotación de equipos y seguridad vial.   </t>
  </si>
  <si>
    <t>Ambas</t>
  </si>
  <si>
    <t>A.15. EQUIPAMIENTO</t>
  </si>
  <si>
    <t xml:space="preserve">A.15.5     Mejoramiento de andenes y mobiliarios del espacio público.  </t>
  </si>
  <si>
    <t>Objetivo 8: Promover el crecimiento económico sostenido, inclusivo y sostenible, el emple pleno y productivo y el trabajo decente para todos</t>
  </si>
  <si>
    <t>A.13 PROMOCIÓN DEL DESARROLLO</t>
  </si>
  <si>
    <t xml:space="preserve">A.13.6    Construcción, mejoramiento y mantenimiento de infraestructura física.                                                                                                                                             </t>
  </si>
  <si>
    <t>A.17. FORTALECIMIENTO INSTITUCIONAL</t>
  </si>
  <si>
    <t>A.17.2     Programas de capacitación y asistencia técnica orientados al desarrollo eficiente de las competencias de ley.</t>
  </si>
  <si>
    <t>A.17.1     Procesos integrales de evaluación institucional y reorganización administrativa.</t>
  </si>
  <si>
    <t>Convenio específico No.001-001-2016 Estrategias ciudadanas diálogos por la movilidad. 
Pactos firmados con la comunidad</t>
  </si>
  <si>
    <t>Sin ejecutar</t>
  </si>
  <si>
    <t>Contrato No. 060 de 2016 Suministro de insumos materiales y herramientas para la señalización de algunas vías del Municipio de Barrancabermeja.
Informes de ejecución.
Contrato No. 025 Prestación de servicios profesionales como ingeniero de vías y transporte para el apoyo en las actividades administrativas en materia de señalización y demás que requiera la División técnica.
Contratos No. 020, 021,024,030,054,055,056,059 Prestación de servicios de apoyo a la gestión como ayudantes de señalización de la ITTB.</t>
  </si>
  <si>
    <t>Documento proyecto de acuerdo radicado en el Concejo municipal</t>
  </si>
  <si>
    <t>Programado para el 2017.
Se realizará a través de un acto administrativo, no requiere presupuesto por lo tanto no es incluido en proyecto.</t>
  </si>
  <si>
    <t>Acto administrativo de creación del consejo Asesor del PMUS</t>
  </si>
  <si>
    <t xml:space="preserve">Documento Plan de Movilidad Urbana </t>
  </si>
  <si>
    <t>Luz Estella Narváez Martínez - Profesional Especializado división de Planeación ITTB</t>
  </si>
  <si>
    <t>Informes de Ejecución.
Listados de Asistencia.</t>
  </si>
  <si>
    <t xml:space="preserve">Convenio específico No.001-001-2016 Estrategias ciudadanas diálogos por la movilidad.       
Programación de Diálogos de la Movilidad/cumplimiento de cronograma.
</t>
  </si>
  <si>
    <t>Informe de ejecución del convenio. 
Pactos firmados.</t>
  </si>
  <si>
    <t xml:space="preserve">Contrato No. 061 y otrosí. Implementación de Plan de Medios y manejo de redes sociales para dar a conocer las diferentes actividades, programas y acciones que realiza la ITTB en materia de movilidad. 
Plan de trabajo (PDT)
</t>
  </si>
  <si>
    <t>Productos indicados en el PDT</t>
  </si>
  <si>
    <t>Documento Convenio Marco 001</t>
  </si>
  <si>
    <t>ConvenioMarco No.001 -Componentes del convenio: 1. Diálogos por la movilidad; 2. vigias de la movilidad; 3. Programa patrulleritos y patrullas juveniles; 4. Educación vial para conductores; 5. Prevención y seguridad vial en el aula; 6. Campañas audiovisuales; 7. Formación en seguridad vial y movilidad.</t>
  </si>
  <si>
    <t>31/12/218</t>
  </si>
  <si>
    <t>informe de ejecución del contrato para la modernización de la red de semaforización.</t>
  </si>
  <si>
    <t>informe de ejecución del contrato para la semaforización de una intersección nueva.</t>
  </si>
  <si>
    <t>Contrato No. 044</t>
  </si>
  <si>
    <t xml:space="preserve">Contrato de suministro de elementos e insumos para la mantenimiento de la red de semáforos.
Contrato de topógrafo </t>
  </si>
  <si>
    <t>Recurso compartido con los contratos celebrados en la Meta No. 11</t>
  </si>
  <si>
    <t>Informes de la división técnica sobre señalización</t>
  </si>
  <si>
    <t>Se adjunta copia de los contratos del personal de señalización e insumos de señalización</t>
  </si>
  <si>
    <t>Contratos del personal de señalización e informes de ejecución.</t>
  </si>
  <si>
    <t>Contratos asociados a la meta</t>
  </si>
  <si>
    <t>Contrato e informe de ejecución asociado a la meta.</t>
  </si>
  <si>
    <t>Acto administrativo de reglamentación</t>
  </si>
  <si>
    <t>Acto administrativo de reglamentación e informe de implementación</t>
  </si>
  <si>
    <t>Convenio e informes de ejecución</t>
  </si>
  <si>
    <t>Sin asignación de recursos, sólo gestión.</t>
  </si>
  <si>
    <t>Convenio y/o contratos e informes de ejecución asociados a la meta.</t>
  </si>
  <si>
    <t>Actividades de capacitación de agentes de tránsito de la ITTB</t>
  </si>
  <si>
    <t>Informe de actividades de capacitación</t>
  </si>
  <si>
    <t>Informe capacitación de agentes de tránsito.</t>
  </si>
  <si>
    <t>Convenio específico No. 001-002</t>
  </si>
  <si>
    <t>Contrato de mejoramiento de infraestructura</t>
  </si>
  <si>
    <t>Documento de implementación</t>
  </si>
  <si>
    <t>Programado para el 2017.</t>
  </si>
  <si>
    <t>Informe de implementación</t>
  </si>
  <si>
    <t>plan de recuperación de cartera</t>
  </si>
  <si>
    <t>Convenios e informe de ejecución</t>
  </si>
  <si>
    <t>Estudio modificación planta</t>
  </si>
  <si>
    <t>Plan de autosostenibilidad financiera</t>
  </si>
  <si>
    <t>Informe de Sistema Implementado</t>
  </si>
  <si>
    <t>Contrato de operación de parqueadero y grúa.</t>
  </si>
  <si>
    <t>Contrato asociado a la meta.</t>
  </si>
  <si>
    <r>
      <t>M</t>
    </r>
    <r>
      <rPr>
        <vertAlign val="superscript"/>
        <sz val="11"/>
        <rFont val="Cambria"/>
        <family val="2"/>
        <scheme val="major"/>
      </rPr>
      <t>2</t>
    </r>
  </si>
  <si>
    <t>SOLICITUD DE RECURSOS PARA EL PROYECTO VIGENCIA 2016</t>
  </si>
  <si>
    <t>ES CON RECURSOS DE OTRA DEPENDENCIA</t>
  </si>
  <si>
    <t>SUMINISTRO E INSTALACIÓN DE SEÑALIZACIÓN VIAL EN EL MUNICIPIO DE BARRANCABERMEJA.</t>
  </si>
  <si>
    <t>ACTO ADMINISTRATIVO</t>
  </si>
  <si>
    <t>SOLICITUD DE RECURSOS PARA EL PROYECTO VIGENCIA 2017</t>
  </si>
  <si>
    <t>SOLICITUD DE RECURSOS PARA EL PROYECTO VIGENCIA 2018</t>
  </si>
  <si>
    <t>SOLICITUD DE RECURSOS PARA EL PROYECTO VIGENCIA 2019</t>
  </si>
  <si>
    <t>Esta meta hace parte del seguimiento puntual de la meta 7 (convenio marco 001) de allí que en la meta 7 aparecerá registrado valores en cero cumpliéndose hasta el momento con las metas 4 y la meta 25</t>
  </si>
  <si>
    <t xml:space="preserve">Esta meta es el producto final de la realización de los diálogos por la movilidad, el cual hace su cierre con la firma del pacto la programación de recursos se hace a través de la meta 4. </t>
  </si>
  <si>
    <t>RECURSOS CONTENIDOS EN LA META 7</t>
  </si>
  <si>
    <t>RECURSOS CONTENIDOS EN LA META 4</t>
  </si>
  <si>
    <t>Esta meta se debe mantener durante los cuatro años 1 plan de medios. Quedó Pendiente proyectar recursos 2019</t>
  </si>
  <si>
    <t>En el proyecto quedó registrado el convenio marco de manera general.  Este convenio con corte a 31 de julio se deriva en dos convenios específicos, el cual se hace seguimiento individual en las metas 4 y 25.</t>
  </si>
  <si>
    <t>Esta meta será realizada con recursos de la administración Central, proyecto a cargo de otra secretaría. Los otros convenios derivados de éste aún no se han ejecutado.</t>
  </si>
  <si>
    <t>Contrato No. 044 Apoyo a la división técnica de la ITTB en el seguimiento y revisión del correcto funcionamiento de la red de semáforos del Municipio de Barrancabermeja 
Informes de ejecución</t>
  </si>
  <si>
    <t>Se adjunta contratos e informes de gestión</t>
  </si>
  <si>
    <t>Se adjuntan contratos señalados e informes de gestión.</t>
  </si>
  <si>
    <t>Sólo se programarán recursos para la vigencia 2016 en el evento de una adición presupuestal.</t>
  </si>
  <si>
    <t>Pendiente proyectar recursos año 2019</t>
  </si>
  <si>
    <t>no se programa recurso porque esto es un ingreso para la ITTB, no implica ejecución de recursos de inversión,</t>
  </si>
  <si>
    <t>Nómina de agentes con contrato temporal.</t>
  </si>
  <si>
    <t>Esta meta hace parte del seguimiento puntual de la meta 7 (convenio marco 001) de allí que en la meta 7 aparecerá programado valores en cero cumpliéndose hasta el momento con las metas 4 y la meta 25</t>
  </si>
  <si>
    <t>Convenio específico No.001- 002  (Derivado del convenio marco 001)</t>
  </si>
  <si>
    <t xml:space="preserve">Fortalecimiento área de sistemas y cobro coactivo con el 29% de ejecución de las actividades programadas para el año.
Contratos Nos. 023,027,028,029,032,037,043
</t>
  </si>
  <si>
    <t>Se adjunta copia de los contratos citados en las actividades.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</si>
</sst>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_-* #,##0.00\ _€_-;\-* #,##0.00\ _€_-;_-* &quot;-&quot;??\ _€_-;_-@_-"/>
    <numFmt numFmtId="165" formatCode="_-&quot;$&quot;* #,##0.00_-;\-&quot;$&quot;* #,##0.00_-;_-&quot;$&quot;* &quot;-&quot;??_-;_-@_-"/>
    <numFmt numFmtId="166" formatCode="_-* #,##0.00_-;\-* #,##0.00_-;_-* &quot;-&quot;??_-;_-@_-"/>
    <numFmt numFmtId="167" formatCode="_(* #,##0_);_(* \(#,##0\);_(* &quot;-&quot;??_);_(@_)"/>
    <numFmt numFmtId="168" formatCode="&quot;$&quot;#,##0.00"/>
    <numFmt numFmtId="169" formatCode="[$$-240A]#,##0"/>
  </numFmts>
  <fonts count="21" x14ac:knownFonts="1">
    <font>
      <sz val="11"/>
      <color theme="1"/>
      <name val="Calibri"/>
      <family val="2"/>
      <scheme val="minor"/>
    </font>
    <font>
      <sz val="11"/>
      <color theme="1"/>
      <name val="Calibri"/>
      <family val="2"/>
      <scheme val="minor"/>
    </font>
    <font>
      <sz val="11"/>
      <color theme="1"/>
      <name val="Arial"/>
      <family val="2"/>
    </font>
    <font>
      <sz val="10"/>
      <name val="Arial"/>
      <family val="2"/>
    </font>
    <font>
      <sz val="9"/>
      <color indexed="81"/>
      <name val="Tahoma"/>
      <family val="2"/>
    </font>
    <font>
      <b/>
      <sz val="9"/>
      <color indexed="81"/>
      <name val="Tahoma"/>
      <family val="2"/>
    </font>
    <font>
      <u/>
      <sz val="11"/>
      <color theme="10"/>
      <name val="Calibri"/>
      <family val="2"/>
      <scheme val="minor"/>
    </font>
    <font>
      <sz val="10"/>
      <color indexed="8"/>
      <name val="MS Sans Serif"/>
      <family val="2"/>
    </font>
    <font>
      <sz val="18"/>
      <color theme="3"/>
      <name val="Cambria"/>
      <family val="2"/>
      <scheme val="major"/>
    </font>
    <font>
      <b/>
      <sz val="14"/>
      <color theme="1"/>
      <name val="Arial"/>
      <family val="2"/>
    </font>
    <font>
      <b/>
      <sz val="11"/>
      <name val="Arial"/>
      <family val="2"/>
    </font>
    <font>
      <b/>
      <sz val="11"/>
      <color theme="1"/>
      <name val="Arial"/>
      <family val="2"/>
    </font>
    <font>
      <b/>
      <sz val="16"/>
      <color theme="1"/>
      <name val="Arial"/>
      <family val="2"/>
    </font>
    <font>
      <sz val="11"/>
      <color theme="0"/>
      <name val="Arial"/>
      <family val="2"/>
    </font>
    <font>
      <sz val="11"/>
      <name val="Arial"/>
      <family val="2"/>
    </font>
    <font>
      <sz val="10"/>
      <color theme="1"/>
      <name val="Arial"/>
      <family val="2"/>
    </font>
    <font>
      <sz val="11"/>
      <name val="Cambria"/>
      <family val="2"/>
      <scheme val="major"/>
    </font>
    <font>
      <sz val="11"/>
      <color theme="1"/>
      <name val="Cambria"/>
      <family val="2"/>
      <scheme val="major"/>
    </font>
    <font>
      <b/>
      <sz val="11"/>
      <name val="Cambria"/>
      <family val="2"/>
      <scheme val="major"/>
    </font>
    <font>
      <vertAlign val="superscript"/>
      <sz val="11"/>
      <name val="Cambria"/>
      <family val="2"/>
      <scheme val="major"/>
    </font>
    <font>
      <b/>
      <sz val="11"/>
      <color rgb="FFFF0000"/>
      <name val="Arial"/>
      <family val="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rgb="FFCCFF66"/>
        <bgColor indexed="64"/>
      </patternFill>
    </fill>
    <fill>
      <patternFill patternType="solid">
        <fgColor rgb="FFFFC00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3" fillId="0" borderId="0"/>
    <xf numFmtId="0" fontId="6" fillId="0" borderId="0" applyNumberForma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0" fontId="7" fillId="0" borderId="0"/>
    <xf numFmtId="9" fontId="3" fillId="0" borderId="0" applyFont="0" applyFill="0" applyBorder="0" applyAlignment="0" applyProtection="0"/>
    <xf numFmtId="0" fontId="8" fillId="0" borderId="0" applyNumberFormat="0" applyFill="0" applyBorder="0" applyAlignment="0" applyProtection="0"/>
  </cellStyleXfs>
  <cellXfs count="189">
    <xf numFmtId="0" fontId="0" fillId="0" borderId="0" xfId="0"/>
    <xf numFmtId="0" fontId="2" fillId="0" borderId="1" xfId="0" applyFont="1" applyBorder="1"/>
    <xf numFmtId="0" fontId="2" fillId="2" borderId="1" xfId="0" applyFont="1" applyFill="1" applyBorder="1"/>
    <xf numFmtId="167" fontId="2" fillId="0" borderId="1" xfId="1" applyNumberFormat="1" applyFont="1" applyBorder="1"/>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wrapText="1"/>
    </xf>
    <xf numFmtId="14" fontId="2" fillId="0" borderId="1" xfId="0" applyNumberFormat="1" applyFont="1" applyBorder="1"/>
    <xf numFmtId="0" fontId="2" fillId="0" borderId="1" xfId="0" applyFont="1" applyBorder="1" applyAlignment="1">
      <alignment horizontal="justify" vertical="center"/>
    </xf>
    <xf numFmtId="0" fontId="2" fillId="0" borderId="1" xfId="0" applyFont="1" applyBorder="1" applyAlignment="1">
      <alignment horizontal="center" vertical="top" wrapText="1"/>
    </xf>
    <xf numFmtId="0" fontId="2" fillId="0" borderId="0" xfId="0" applyFont="1"/>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9" fontId="10" fillId="3" borderId="1" xfId="2" applyFont="1" applyFill="1" applyBorder="1" applyAlignment="1">
      <alignment horizontal="center" vertical="center" wrapText="1"/>
    </xf>
    <xf numFmtId="167" fontId="11" fillId="5" borderId="1" xfId="1" applyNumberFormat="1" applyFont="1" applyFill="1" applyBorder="1" applyAlignment="1">
      <alignment horizontal="center" vertical="center" wrapText="1"/>
    </xf>
    <xf numFmtId="1" fontId="11" fillId="6" borderId="1" xfId="0" applyNumberFormat="1" applyFont="1" applyFill="1" applyBorder="1" applyAlignment="1">
      <alignment horizontal="center" vertical="center" wrapText="1"/>
    </xf>
    <xf numFmtId="168" fontId="11" fillId="6" borderId="1" xfId="0" applyNumberFormat="1"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1" fontId="11" fillId="4" borderId="1" xfId="0" applyNumberFormat="1" applyFont="1" applyFill="1" applyBorder="1" applyAlignment="1" applyProtection="1">
      <alignment horizontal="justify" vertical="center" wrapText="1"/>
      <protection locked="0"/>
    </xf>
    <xf numFmtId="0" fontId="2" fillId="2" borderId="0" xfId="0" applyFont="1" applyFill="1" applyAlignment="1">
      <alignment vertical="top"/>
    </xf>
    <xf numFmtId="0" fontId="2" fillId="2" borderId="0" xfId="0" applyFont="1" applyFill="1"/>
    <xf numFmtId="167" fontId="2" fillId="0" borderId="0" xfId="1" applyNumberFormat="1" applyFont="1"/>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wrapText="1"/>
    </xf>
    <xf numFmtId="14" fontId="2" fillId="0" borderId="0" xfId="0" applyNumberFormat="1" applyFont="1"/>
    <xf numFmtId="0" fontId="2" fillId="0" borderId="0" xfId="0" applyFont="1" applyAlignment="1">
      <alignment horizontal="justify" vertical="center"/>
    </xf>
    <xf numFmtId="0" fontId="2" fillId="0" borderId="0" xfId="0" applyFont="1" applyAlignment="1">
      <alignment horizontal="center" vertical="top" wrapText="1"/>
    </xf>
    <xf numFmtId="0" fontId="11" fillId="3" borderId="1" xfId="0" applyFont="1" applyFill="1" applyBorder="1" applyAlignment="1">
      <alignment horizontal="center" vertical="center" wrapText="1"/>
    </xf>
    <xf numFmtId="168" fontId="2" fillId="5" borderId="1" xfId="0" applyNumberFormat="1" applyFont="1" applyFill="1" applyBorder="1" applyAlignment="1">
      <alignment horizontal="center" vertical="center" wrapText="1"/>
    </xf>
    <xf numFmtId="0" fontId="13" fillId="2" borderId="1" xfId="0" applyFont="1" applyFill="1" applyBorder="1" applyAlignment="1">
      <alignment vertical="top"/>
    </xf>
    <xf numFmtId="0" fontId="13" fillId="2" borderId="0" xfId="0" applyFont="1" applyFill="1" applyAlignment="1">
      <alignment vertical="top"/>
    </xf>
    <xf numFmtId="0" fontId="14" fillId="2" borderId="1" xfId="0" applyFont="1" applyFill="1" applyBorder="1" applyAlignment="1">
      <alignment horizontal="center" vertical="center"/>
    </xf>
    <xf numFmtId="43" fontId="14" fillId="2" borderId="1" xfId="1" applyFont="1" applyFill="1" applyBorder="1" applyAlignment="1">
      <alignment vertical="center" wrapText="1"/>
    </xf>
    <xf numFmtId="43" fontId="14" fillId="2" borderId="1" xfId="1" applyFont="1" applyFill="1" applyBorder="1" applyAlignment="1">
      <alignment vertical="center"/>
    </xf>
    <xf numFmtId="1" fontId="14" fillId="2" borderId="1" xfId="0" applyNumberFormat="1" applyFont="1" applyFill="1" applyBorder="1" applyAlignment="1">
      <alignment vertical="center" wrapText="1"/>
    </xf>
    <xf numFmtId="0" fontId="14" fillId="2" borderId="0" xfId="0" applyFont="1" applyFill="1"/>
    <xf numFmtId="0" fontId="14" fillId="0" borderId="0" xfId="0" applyFont="1"/>
    <xf numFmtId="167" fontId="14" fillId="0" borderId="0" xfId="1" applyNumberFormat="1" applyFont="1"/>
    <xf numFmtId="0" fontId="14" fillId="0" borderId="0" xfId="0" applyFont="1" applyAlignment="1">
      <alignment vertical="top"/>
    </xf>
    <xf numFmtId="0" fontId="14" fillId="0" borderId="0" xfId="0" applyFont="1" applyAlignment="1">
      <alignment horizontal="center" vertical="top"/>
    </xf>
    <xf numFmtId="0" fontId="14" fillId="0" borderId="0" xfId="0" applyFont="1" applyAlignment="1">
      <alignment wrapText="1"/>
    </xf>
    <xf numFmtId="14" fontId="14" fillId="0" borderId="0" xfId="0" applyNumberFormat="1" applyFont="1"/>
    <xf numFmtId="0" fontId="14" fillId="0" borderId="0" xfId="0" applyFont="1" applyAlignment="1">
      <alignment horizontal="justify" vertical="center"/>
    </xf>
    <xf numFmtId="0" fontId="14" fillId="0" borderId="0" xfId="0" applyFont="1" applyAlignment="1">
      <alignment horizontal="center" vertical="top" wrapText="1"/>
    </xf>
    <xf numFmtId="167" fontId="2" fillId="7" borderId="1" xfId="1" applyNumberFormat="1" applyFont="1" applyFill="1" applyBorder="1"/>
    <xf numFmtId="167" fontId="11" fillId="7" borderId="1" xfId="1" applyNumberFormat="1" applyFont="1" applyFill="1" applyBorder="1" applyAlignment="1">
      <alignment horizontal="center" vertical="center" wrapText="1"/>
    </xf>
    <xf numFmtId="167" fontId="14" fillId="7" borderId="0" xfId="1" applyNumberFormat="1" applyFont="1" applyFill="1"/>
    <xf numFmtId="167" fontId="2" fillId="7" borderId="0" xfId="1" applyNumberFormat="1" applyFont="1" applyFill="1"/>
    <xf numFmtId="4" fontId="14" fillId="2" borderId="0" xfId="0" applyNumberFormat="1" applyFont="1" applyFill="1" applyBorder="1" applyAlignment="1">
      <alignment vertical="top" wrapText="1"/>
    </xf>
    <xf numFmtId="14" fontId="15" fillId="0" borderId="1" xfId="0" applyNumberFormat="1" applyFont="1" applyBorder="1"/>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xf>
    <xf numFmtId="9" fontId="14" fillId="2" borderId="1" xfId="2" applyFont="1" applyFill="1" applyBorder="1" applyAlignment="1">
      <alignment horizontal="center" vertical="center" wrapText="1"/>
    </xf>
    <xf numFmtId="9" fontId="14" fillId="2" borderId="1" xfId="0" applyNumberFormat="1" applyFont="1" applyFill="1" applyBorder="1" applyAlignment="1">
      <alignment horizontal="center" vertical="center"/>
    </xf>
    <xf numFmtId="9" fontId="14" fillId="2" borderId="5" xfId="0" applyNumberFormat="1" applyFont="1" applyFill="1" applyBorder="1" applyAlignment="1">
      <alignment horizontal="center" vertical="center"/>
    </xf>
    <xf numFmtId="0" fontId="14" fillId="2" borderId="5"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xf>
    <xf numFmtId="1" fontId="14" fillId="2" borderId="1" xfId="0" applyNumberFormat="1" applyFont="1" applyFill="1" applyBorder="1" applyAlignment="1">
      <alignment horizontal="left" vertical="center" wrapText="1"/>
    </xf>
    <xf numFmtId="49" fontId="14" fillId="2" borderId="1" xfId="0" applyNumberFormat="1" applyFont="1" applyFill="1" applyBorder="1" applyAlignment="1" applyProtection="1">
      <alignment horizontal="left" vertical="center" wrapText="1"/>
      <protection locked="0"/>
    </xf>
    <xf numFmtId="0" fontId="14" fillId="2" borderId="5" xfId="0" applyFont="1" applyFill="1" applyBorder="1" applyAlignment="1">
      <alignment horizontal="left" vertical="center" wrapText="1"/>
    </xf>
    <xf numFmtId="0" fontId="14" fillId="2" borderId="5" xfId="0" applyFont="1" applyFill="1" applyBorder="1" applyAlignment="1">
      <alignment horizontal="left" vertical="center"/>
    </xf>
    <xf numFmtId="0" fontId="14" fillId="2" borderId="0" xfId="0" applyFont="1" applyFill="1" applyAlignment="1">
      <alignment vertical="center" wrapText="1"/>
    </xf>
    <xf numFmtId="0" fontId="16" fillId="0" borderId="7" xfId="0" applyFont="1" applyBorder="1" applyAlignment="1">
      <alignment vertical="center" wrapText="1"/>
    </xf>
    <xf numFmtId="0" fontId="17" fillId="0" borderId="6" xfId="0" applyFont="1" applyBorder="1" applyAlignment="1">
      <alignment vertical="center" wrapText="1"/>
    </xf>
    <xf numFmtId="0" fontId="16" fillId="0" borderId="6" xfId="0" applyFont="1" applyBorder="1" applyAlignment="1">
      <alignment vertical="center" wrapText="1"/>
    </xf>
    <xf numFmtId="0" fontId="16" fillId="0" borderId="6" xfId="0" applyFont="1" applyBorder="1" applyAlignment="1">
      <alignment horizontal="justify" vertical="center" wrapText="1"/>
    </xf>
    <xf numFmtId="0" fontId="16" fillId="0" borderId="7"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7" fillId="0" borderId="6" xfId="0" applyFont="1" applyBorder="1" applyAlignment="1">
      <alignment horizontal="center" vertical="center" wrapText="1"/>
    </xf>
    <xf numFmtId="0" fontId="17" fillId="0" borderId="6" xfId="0" applyFont="1" applyFill="1" applyBorder="1" applyAlignment="1">
      <alignment vertical="center" wrapText="1"/>
    </xf>
    <xf numFmtId="0" fontId="16" fillId="0" borderId="4" xfId="0" applyFont="1" applyBorder="1" applyAlignment="1">
      <alignment vertical="center" wrapText="1"/>
    </xf>
    <xf numFmtId="0" fontId="17" fillId="0" borderId="1"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justify" vertical="center" wrapText="1"/>
    </xf>
    <xf numFmtId="0" fontId="18"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Fill="1" applyBorder="1" applyAlignment="1">
      <alignment vertical="center" wrapText="1"/>
    </xf>
    <xf numFmtId="14" fontId="17" fillId="0" borderId="6" xfId="0" applyNumberFormat="1" applyFont="1" applyBorder="1" applyAlignment="1">
      <alignment vertical="center" wrapText="1"/>
    </xf>
    <xf numFmtId="0" fontId="16" fillId="0" borderId="4"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0" fontId="16" fillId="0" borderId="1" xfId="0" applyFont="1" applyBorder="1" applyAlignment="1">
      <alignment horizontal="left" vertical="center" wrapText="1"/>
    </xf>
    <xf numFmtId="14" fontId="17" fillId="0" borderId="1" xfId="0" applyNumberFormat="1" applyFont="1" applyBorder="1" applyAlignment="1">
      <alignment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horizontal="left" vertical="center" wrapText="1"/>
    </xf>
    <xf numFmtId="1" fontId="14"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8" fillId="0" borderId="6" xfId="0" applyFont="1" applyFill="1" applyBorder="1" applyAlignment="1">
      <alignment horizontal="center" vertical="center" wrapText="1"/>
    </xf>
    <xf numFmtId="0" fontId="18" fillId="0" borderId="6" xfId="0" applyFont="1" applyBorder="1" applyAlignment="1">
      <alignment horizontal="center" vertical="center" wrapText="1"/>
    </xf>
    <xf numFmtId="3" fontId="18"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3" fontId="16" fillId="0" borderId="2" xfId="0" applyNumberFormat="1" applyFont="1" applyFill="1" applyBorder="1" applyAlignment="1">
      <alignment horizontal="center" vertical="center" wrapText="1"/>
    </xf>
    <xf numFmtId="14" fontId="17" fillId="0" borderId="1" xfId="0" applyNumberFormat="1" applyFont="1" applyFill="1" applyBorder="1" applyAlignment="1">
      <alignment vertical="center" wrapText="1"/>
    </xf>
    <xf numFmtId="0" fontId="18" fillId="0" borderId="1"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8" fillId="0" borderId="1" xfId="0" applyNumberFormat="1" applyFont="1" applyBorder="1" applyAlignment="1">
      <alignment horizontal="center" vertical="center" wrapText="1"/>
    </xf>
    <xf numFmtId="0" fontId="16" fillId="0" borderId="8" xfId="0" applyFont="1" applyBorder="1" applyAlignment="1">
      <alignment vertical="center" wrapText="1"/>
    </xf>
    <xf numFmtId="0" fontId="17" fillId="0" borderId="5" xfId="0" applyFont="1" applyBorder="1" applyAlignment="1">
      <alignment vertical="center" wrapText="1"/>
    </xf>
    <xf numFmtId="0" fontId="16" fillId="0" borderId="5" xfId="0" applyFont="1" applyBorder="1" applyAlignment="1">
      <alignment vertical="center" wrapText="1"/>
    </xf>
    <xf numFmtId="0" fontId="16" fillId="0" borderId="5" xfId="0" applyFont="1" applyFill="1" applyBorder="1" applyAlignment="1">
      <alignment horizontal="justify" vertical="center" wrapText="1"/>
    </xf>
    <xf numFmtId="1" fontId="14" fillId="0" borderId="5"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0" fillId="0" borderId="6" xfId="0" applyFont="1" applyFill="1" applyBorder="1" applyAlignment="1">
      <alignment vertical="center" wrapText="1"/>
    </xf>
    <xf numFmtId="167" fontId="14" fillId="2" borderId="1" xfId="1" applyNumberFormat="1" applyFont="1" applyFill="1" applyBorder="1" applyAlignment="1">
      <alignment horizontal="center" vertical="center" wrapText="1"/>
    </xf>
    <xf numFmtId="169" fontId="17" fillId="0" borderId="6" xfId="0" applyNumberFormat="1" applyFont="1" applyBorder="1" applyAlignment="1">
      <alignment vertical="center" wrapText="1"/>
    </xf>
    <xf numFmtId="167" fontId="14" fillId="2" borderId="1" xfId="1" applyNumberFormat="1" applyFont="1" applyFill="1" applyBorder="1" applyAlignment="1">
      <alignment horizontal="center" vertical="center"/>
    </xf>
    <xf numFmtId="167" fontId="14" fillId="2" borderId="1" xfId="0" applyNumberFormat="1" applyFont="1" applyFill="1" applyBorder="1" applyAlignment="1">
      <alignment horizontal="center" vertical="center"/>
    </xf>
    <xf numFmtId="43" fontId="14" fillId="2" borderId="1" xfId="0" applyNumberFormat="1" applyFont="1" applyFill="1" applyBorder="1" applyAlignment="1">
      <alignment horizontal="center" vertical="center"/>
    </xf>
    <xf numFmtId="0" fontId="0" fillId="0" borderId="1" xfId="0" applyFont="1" applyBorder="1" applyAlignment="1">
      <alignment vertical="center" wrapText="1"/>
    </xf>
    <xf numFmtId="169" fontId="17" fillId="0" borderId="1" xfId="0" applyNumberFormat="1" applyFont="1" applyBorder="1" applyAlignment="1">
      <alignment vertical="center" wrapText="1"/>
    </xf>
    <xf numFmtId="169" fontId="14" fillId="2" borderId="1" xfId="0" applyNumberFormat="1" applyFont="1" applyFill="1" applyBorder="1" applyAlignment="1">
      <alignment horizontal="right" vertical="center"/>
    </xf>
    <xf numFmtId="169" fontId="17" fillId="0" borderId="1" xfId="0" applyNumberFormat="1" applyFont="1" applyFill="1" applyBorder="1" applyAlignment="1">
      <alignment vertical="center" wrapText="1"/>
    </xf>
    <xf numFmtId="4" fontId="10" fillId="2" borderId="1" xfId="0" applyNumberFormat="1" applyFont="1" applyFill="1" applyBorder="1" applyAlignment="1">
      <alignment horizontal="center" vertical="center" wrapText="1"/>
    </xf>
    <xf numFmtId="43" fontId="14" fillId="2" borderId="1" xfId="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169" fontId="14" fillId="2" borderId="1" xfId="1" applyNumberFormat="1" applyFont="1" applyFill="1" applyBorder="1" applyAlignment="1">
      <alignment horizontal="right" vertical="center" wrapText="1"/>
    </xf>
    <xf numFmtId="0" fontId="0" fillId="0" borderId="1" xfId="0" applyFont="1" applyFill="1" applyBorder="1" applyAlignment="1">
      <alignment vertical="center" wrapText="1"/>
    </xf>
    <xf numFmtId="169" fontId="14" fillId="2" borderId="1" xfId="1" applyNumberFormat="1" applyFont="1" applyFill="1" applyBorder="1" applyAlignment="1" applyProtection="1">
      <alignment horizontal="right" vertical="center" wrapText="1"/>
    </xf>
    <xf numFmtId="0" fontId="14" fillId="2" borderId="1" xfId="0" applyFont="1" applyFill="1" applyBorder="1" applyAlignment="1">
      <alignment vertical="center"/>
    </xf>
    <xf numFmtId="167" fontId="14" fillId="2" borderId="1" xfId="1" applyNumberFormat="1" applyFont="1" applyFill="1" applyBorder="1" applyAlignment="1">
      <alignment horizontal="left" vertical="center" wrapText="1"/>
    </xf>
    <xf numFmtId="167" fontId="14" fillId="2" borderId="1" xfId="1" applyNumberFormat="1" applyFont="1" applyFill="1" applyBorder="1" applyAlignment="1">
      <alignment vertical="center"/>
    </xf>
    <xf numFmtId="167" fontId="14" fillId="2" borderId="5" xfId="1" applyNumberFormat="1" applyFont="1" applyFill="1" applyBorder="1" applyAlignment="1">
      <alignment vertical="center" wrapText="1"/>
    </xf>
    <xf numFmtId="167" fontId="14" fillId="2" borderId="5" xfId="1" applyNumberFormat="1" applyFont="1" applyFill="1" applyBorder="1" applyAlignment="1">
      <alignment horizontal="left" vertical="center" wrapText="1"/>
    </xf>
    <xf numFmtId="167" fontId="14" fillId="2" borderId="5" xfId="1" applyNumberFormat="1" applyFont="1" applyFill="1" applyBorder="1" applyAlignment="1">
      <alignment vertical="center"/>
    </xf>
    <xf numFmtId="0" fontId="14" fillId="2" borderId="5" xfId="0" applyFont="1" applyFill="1" applyBorder="1" applyAlignment="1">
      <alignment vertical="center"/>
    </xf>
    <xf numFmtId="169" fontId="14" fillId="2" borderId="5" xfId="0" applyNumberFormat="1" applyFont="1" applyFill="1" applyBorder="1" applyAlignment="1">
      <alignment horizontal="right" vertical="center"/>
    </xf>
    <xf numFmtId="167" fontId="14" fillId="2" borderId="1" xfId="1" applyNumberFormat="1" applyFont="1" applyFill="1" applyBorder="1" applyAlignment="1">
      <alignment vertical="center" wrapText="1"/>
    </xf>
    <xf numFmtId="0" fontId="16" fillId="0" borderId="4" xfId="0" applyFont="1" applyFill="1" applyBorder="1" applyAlignment="1">
      <alignment vertical="center" wrapText="1"/>
    </xf>
    <xf numFmtId="0" fontId="17" fillId="0" borderId="6" xfId="0" applyFont="1" applyFill="1" applyBorder="1" applyAlignment="1">
      <alignment horizontal="center" vertical="center" wrapText="1"/>
    </xf>
    <xf numFmtId="167" fontId="14" fillId="0" borderId="1" xfId="1" applyNumberFormat="1" applyFont="1" applyFill="1" applyBorder="1" applyAlignment="1">
      <alignment horizontal="center" vertical="center" wrapText="1"/>
    </xf>
    <xf numFmtId="167" fontId="14" fillId="0" borderId="1" xfId="1" applyNumberFormat="1" applyFont="1" applyFill="1" applyBorder="1" applyAlignment="1">
      <alignment horizontal="center" vertical="center"/>
    </xf>
    <xf numFmtId="169" fontId="14" fillId="0" borderId="1" xfId="0" applyNumberFormat="1" applyFont="1" applyFill="1" applyBorder="1" applyAlignment="1">
      <alignment horizontal="right" vertical="center"/>
    </xf>
    <xf numFmtId="169" fontId="14" fillId="0" borderId="1" xfId="0" applyNumberFormat="1" applyFont="1" applyFill="1" applyBorder="1" applyAlignment="1">
      <alignment horizontal="center" vertical="center"/>
    </xf>
    <xf numFmtId="9" fontId="14" fillId="0" borderId="1" xfId="2"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13" fillId="0" borderId="0" xfId="0" applyFont="1" applyFill="1" applyAlignment="1">
      <alignment vertical="top"/>
    </xf>
    <xf numFmtId="0" fontId="14" fillId="0" borderId="5" xfId="0" applyFont="1" applyFill="1" applyBorder="1" applyAlignment="1">
      <alignment horizontal="center" vertical="center" wrapText="1"/>
    </xf>
    <xf numFmtId="169" fontId="14" fillId="7" borderId="1" xfId="1" applyNumberFormat="1" applyFont="1" applyFill="1" applyBorder="1" applyAlignment="1">
      <alignment horizontal="center" vertical="center" wrapText="1"/>
    </xf>
    <xf numFmtId="3" fontId="16" fillId="0" borderId="7" xfId="0" applyNumberFormat="1" applyFont="1" applyFill="1" applyBorder="1" applyAlignment="1">
      <alignment horizontal="center" vertical="center" wrapText="1"/>
    </xf>
    <xf numFmtId="3" fontId="16" fillId="0" borderId="6" xfId="0" applyNumberFormat="1" applyFont="1" applyFill="1" applyBorder="1" applyAlignment="1">
      <alignment horizontal="center" vertical="center" wrapText="1"/>
    </xf>
    <xf numFmtId="167" fontId="14" fillId="7" borderId="1" xfId="1"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69" fontId="14" fillId="7" borderId="6" xfId="1" applyNumberFormat="1" applyFont="1" applyFill="1" applyBorder="1" applyAlignment="1">
      <alignment horizontal="center" vertical="center" wrapText="1"/>
    </xf>
    <xf numFmtId="167" fontId="11" fillId="7" borderId="1" xfId="1" applyNumberFormat="1" applyFont="1" applyFill="1" applyBorder="1"/>
    <xf numFmtId="167" fontId="10" fillId="7" borderId="1" xfId="1" applyNumberFormat="1" applyFont="1" applyFill="1" applyBorder="1" applyAlignment="1">
      <alignment horizontal="center" vertical="center" wrapText="1"/>
    </xf>
    <xf numFmtId="169" fontId="10" fillId="7" borderId="1" xfId="1" applyNumberFormat="1" applyFont="1" applyFill="1" applyBorder="1" applyAlignment="1">
      <alignment horizontal="center" vertical="center" wrapText="1"/>
    </xf>
    <xf numFmtId="4" fontId="10" fillId="2" borderId="0" xfId="0" applyNumberFormat="1" applyFont="1" applyFill="1" applyBorder="1" applyAlignment="1">
      <alignment vertical="top" wrapText="1"/>
    </xf>
    <xf numFmtId="167" fontId="10" fillId="7" borderId="0" xfId="1" applyNumberFormat="1" applyFont="1" applyFill="1"/>
    <xf numFmtId="167" fontId="11" fillId="7" borderId="0" xfId="1" applyNumberFormat="1" applyFont="1" applyFill="1"/>
    <xf numFmtId="169" fontId="20" fillId="7" borderId="1" xfId="1"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167" fontId="9" fillId="0" borderId="2" xfId="1" applyNumberFormat="1" applyFont="1" applyBorder="1" applyAlignment="1">
      <alignment horizontal="center"/>
    </xf>
    <xf numFmtId="167" fontId="9" fillId="0" borderId="3" xfId="1" applyNumberFormat="1" applyFont="1" applyBorder="1" applyAlignment="1">
      <alignment horizontal="center"/>
    </xf>
    <xf numFmtId="167" fontId="9" fillId="0" borderId="4" xfId="1" applyNumberFormat="1"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5" xfId="0" applyFont="1" applyBorder="1" applyAlignment="1">
      <alignment horizontal="right" vertical="center" wrapText="1"/>
    </xf>
    <xf numFmtId="0" fontId="17" fillId="0" borderId="6" xfId="0" applyFont="1" applyBorder="1" applyAlignment="1">
      <alignment horizontal="righ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3" fontId="18" fillId="0" borderId="6"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21">
    <cellStyle name="Hipervínculo 2" xfId="5"/>
    <cellStyle name="Millares" xfId="1" builtinId="3"/>
    <cellStyle name="Millares 2" xfId="6"/>
    <cellStyle name="Millares 2 2" xfId="3"/>
    <cellStyle name="Millares 2 3" xfId="7"/>
    <cellStyle name="Millares 3" xfId="8"/>
    <cellStyle name="Millares 4" xfId="9"/>
    <cellStyle name="Moneda 2" xfId="10"/>
    <cellStyle name="Moneda 2 2" xfId="11"/>
    <cellStyle name="Moneda 3" xfId="12"/>
    <cellStyle name="Moneda 4" xfId="13"/>
    <cellStyle name="Moneda 5" xfId="14"/>
    <cellStyle name="Moneda 7" xfId="15"/>
    <cellStyle name="Normal" xfId="0" builtinId="0"/>
    <cellStyle name="Normal 2" xfId="16"/>
    <cellStyle name="Normal 2 2" xfId="4"/>
    <cellStyle name="Normal 6" xfId="17"/>
    <cellStyle name="Normal 7" xfId="18"/>
    <cellStyle name="Porcentaje" xfId="2" builtinId="5"/>
    <cellStyle name="Porcentaje 2" xfId="19"/>
    <cellStyle name="Título 4" xfId="2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MILA%20BRI&#209;EZ%20SERNA/Downloads/Plan%20de%20acci&#243;n%202016/Users/rafael.hernandez/Desktop/PRESUPUESTO/A&#241;o%202013/BASE%20PLAN%20INDICATIVO%20ver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GUIMIENTO%20PDM%20BARRANCABERMEJA/1%20-%20BASE%20PLAN%20INDICATIVO%20ver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 1 SOCIAL "/>
      <sheetName val="EJE 2 SEGURIDAD"/>
      <sheetName val="EJE 3 ECONOMICO"/>
      <sheetName val="EJE 4 SOSTENIBLE"/>
      <sheetName val="EJE 5 INSTITUCIONAL"/>
      <sheetName val="MANUAL"/>
      <sheetName val="PLAN INDICATIVO"/>
      <sheetName val="DATOS"/>
      <sheetName val="POAI 2012"/>
      <sheetName val="POAI 2013"/>
      <sheetName val="PLAN DE ACCION 2012"/>
      <sheetName val="SEG.PRODUCTOS"/>
      <sheetName val="Tablero"/>
      <sheetName val="Tablero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9">
          <cell r="A29" t="str">
            <v>Agricultura</v>
          </cell>
        </row>
        <row r="30">
          <cell r="A30" t="str">
            <v>Agua y Saneamiento</v>
          </cell>
        </row>
        <row r="31">
          <cell r="A31" t="str">
            <v>Ambiente</v>
          </cell>
        </row>
        <row r="32">
          <cell r="A32" t="str">
            <v>Cultura</v>
          </cell>
        </row>
        <row r="33">
          <cell r="A33" t="str">
            <v>Educación</v>
          </cell>
        </row>
        <row r="34">
          <cell r="A34" t="str">
            <v>Empleo</v>
          </cell>
        </row>
        <row r="35">
          <cell r="A35" t="str">
            <v>Energía</v>
          </cell>
        </row>
        <row r="36">
          <cell r="A36" t="str">
            <v>Fortalecimiento Institucional</v>
          </cell>
        </row>
        <row r="37">
          <cell r="A37" t="str">
            <v>Grupos Vulnerables</v>
          </cell>
        </row>
        <row r="38">
          <cell r="A38" t="str">
            <v>Infraestructura</v>
          </cell>
        </row>
        <row r="39">
          <cell r="A39" t="str">
            <v>Mitigación del Riesgo</v>
          </cell>
        </row>
        <row r="40">
          <cell r="A40" t="str">
            <v>Movilidad</v>
          </cell>
        </row>
        <row r="41">
          <cell r="A41" t="str">
            <v>Participación Ciudadana</v>
          </cell>
        </row>
        <row r="42">
          <cell r="A42" t="str">
            <v>Planeación y Ordenamiento territorial</v>
          </cell>
        </row>
        <row r="43">
          <cell r="A43" t="str">
            <v>Recreación y Deporte</v>
          </cell>
        </row>
        <row r="44">
          <cell r="A44" t="str">
            <v>Salud</v>
          </cell>
        </row>
        <row r="45">
          <cell r="A45" t="str">
            <v>Seguridad y Convivencia</v>
          </cell>
        </row>
        <row r="46">
          <cell r="A46" t="str">
            <v>TIC's</v>
          </cell>
        </row>
        <row r="47">
          <cell r="A47" t="str">
            <v>Vivienda y Urbanismo</v>
          </cell>
        </row>
        <row r="140">
          <cell r="A140" t="str">
            <v>Secretaria de Desarrollo Económico y Social</v>
          </cell>
        </row>
        <row r="141">
          <cell r="A141" t="str">
            <v>Unidad Municipal de Asistencia Técnica Agropecuaria “U.M.A.T.A.”</v>
          </cell>
        </row>
        <row r="142">
          <cell r="A142" t="str">
            <v>Secretaría de Educación Municipal</v>
          </cell>
        </row>
        <row r="143">
          <cell r="A143" t="str">
            <v>Secretaria de Desarrollo Económico y Social y Secretaría de Educación Municipal</v>
          </cell>
        </row>
        <row r="144">
          <cell r="A144" t="str">
            <v>Secretaria de Gobierno</v>
          </cell>
        </row>
        <row r="145">
          <cell r="A145" t="str">
            <v>Secretaría de Hacienda y del Tesoro.</v>
          </cell>
        </row>
        <row r="146">
          <cell r="A146" t="str">
            <v>Secretaria de Infraestructura</v>
          </cell>
        </row>
        <row r="147">
          <cell r="A147" t="str">
            <v>Secretaria de Medio Ambiente</v>
          </cell>
        </row>
        <row r="148">
          <cell r="A148" t="str">
            <v>Secretaría General</v>
          </cell>
        </row>
        <row r="149">
          <cell r="A149" t="str">
            <v>Secretaria Local de Salud</v>
          </cell>
        </row>
        <row r="150">
          <cell r="A150" t="str">
            <v>Oficina de Asesora de Planeación</v>
          </cell>
        </row>
        <row r="151">
          <cell r="A151" t="str">
            <v>Despacho Alcalde</v>
          </cell>
        </row>
        <row r="152">
          <cell r="A152" t="str">
            <v>Oficina de Prensa y Comunicaciones.</v>
          </cell>
        </row>
        <row r="153">
          <cell r="A153" t="str">
            <v>EDUBA</v>
          </cell>
        </row>
        <row r="154">
          <cell r="A154" t="str">
            <v>INDERBA</v>
          </cell>
        </row>
        <row r="155">
          <cell r="A155" t="str">
            <v>Aguas de Barrancabermeja</v>
          </cell>
        </row>
        <row r="156">
          <cell r="A156" t="str">
            <v>Dirección de Tránsito y Transporte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PLAN INDICATIVO"/>
      <sheetName val="DATOS"/>
      <sheetName val="Asignación metas"/>
      <sheetName val="Hoja2"/>
      <sheetName val="Hoja1"/>
      <sheetName val="Hoja3"/>
    </sheetNames>
    <sheetDataSet>
      <sheetData sheetId="0"/>
      <sheetData sheetId="1">
        <row r="393">
          <cell r="P393">
            <v>500</v>
          </cell>
        </row>
      </sheetData>
      <sheetData sheetId="2">
        <row r="29">
          <cell r="A29" t="str">
            <v>Agricultura</v>
          </cell>
        </row>
        <row r="30">
          <cell r="A30" t="str">
            <v>Agua y Saneamiento</v>
          </cell>
        </row>
        <row r="31">
          <cell r="A31" t="str">
            <v>Ambiente</v>
          </cell>
        </row>
        <row r="32">
          <cell r="A32" t="str">
            <v>Cultura</v>
          </cell>
        </row>
        <row r="33">
          <cell r="A33" t="str">
            <v>Educación</v>
          </cell>
        </row>
        <row r="34">
          <cell r="A34" t="str">
            <v>Energía</v>
          </cell>
        </row>
        <row r="35">
          <cell r="A35" t="str">
            <v>Equipamiento e Infraestructura</v>
          </cell>
        </row>
        <row r="36">
          <cell r="A36" t="str">
            <v>Fortalecimiento Institucional</v>
          </cell>
        </row>
        <row r="37">
          <cell r="A37" t="str">
            <v>Grupos Vulnerables</v>
          </cell>
        </row>
        <row r="38">
          <cell r="A38" t="str">
            <v>Movilidad</v>
          </cell>
        </row>
        <row r="39">
          <cell r="A39" t="str">
            <v>Participación Ciudadana</v>
          </cell>
        </row>
        <row r="40">
          <cell r="A40" t="str">
            <v>Planeación y Ordenamiento territorial</v>
          </cell>
        </row>
        <row r="41">
          <cell r="A41" t="str">
            <v>Promoción del Desarrollo</v>
          </cell>
        </row>
        <row r="42">
          <cell r="A42" t="str">
            <v>Recreación y Deporte</v>
          </cell>
        </row>
        <row r="43">
          <cell r="A43" t="str">
            <v>Salud</v>
          </cell>
        </row>
        <row r="44">
          <cell r="A44" t="str">
            <v>Seguridad y Convivencia</v>
          </cell>
        </row>
        <row r="45">
          <cell r="A45" t="str">
            <v>Vivienda y Urbanismo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28"/>
  <sheetViews>
    <sheetView tabSelected="1" topLeftCell="N7" zoomScale="55" zoomScaleNormal="55" workbookViewId="0">
      <selection activeCell="O7" sqref="O7:P10"/>
    </sheetView>
  </sheetViews>
  <sheetFormatPr baseColWidth="10" defaultColWidth="11.42578125" defaultRowHeight="15" x14ac:dyDescent="0.25"/>
  <cols>
    <col min="1" max="1" width="7.28515625" style="10" customWidth="1"/>
    <col min="2" max="2" width="11.42578125" style="10"/>
    <col min="3" max="3" width="17" style="10" customWidth="1"/>
    <col min="4" max="4" width="18.85546875" style="10" customWidth="1"/>
    <col min="5" max="5" width="17.85546875" style="22" customWidth="1"/>
    <col min="6" max="6" width="11.42578125" style="10" customWidth="1"/>
    <col min="7" max="7" width="14.5703125" style="10" customWidth="1"/>
    <col min="8" max="8" width="13.140625" style="10" customWidth="1"/>
    <col min="9" max="12" width="11.42578125" style="10" customWidth="1"/>
    <col min="13" max="13" width="13.28515625" style="10" customWidth="1"/>
    <col min="14" max="14" width="25.42578125" style="10" customWidth="1"/>
    <col min="15" max="15" width="23.28515625" style="10" customWidth="1"/>
    <col min="16" max="16" width="25.28515625" style="10" customWidth="1"/>
    <col min="17" max="17" width="22.5703125" style="158" customWidth="1"/>
    <col min="18" max="21" width="20.28515625" style="50" customWidth="1"/>
    <col min="22" max="22" width="15.7109375" style="24" customWidth="1"/>
    <col min="23" max="23" width="11.42578125" style="25" customWidth="1"/>
    <col min="24" max="24" width="16" style="25" bestFit="1" customWidth="1"/>
    <col min="25" max="25" width="11.42578125" style="10" customWidth="1"/>
    <col min="26" max="26" width="13" style="25" customWidth="1"/>
    <col min="27" max="30" width="11.42578125" style="10" customWidth="1"/>
    <col min="31" max="31" width="13.5703125" style="10" customWidth="1"/>
    <col min="32" max="32" width="11.42578125" style="10" customWidth="1"/>
    <col min="33" max="33" width="11.42578125" style="26" customWidth="1"/>
    <col min="34" max="34" width="25.5703125" style="10" customWidth="1"/>
    <col min="35" max="36" width="11.42578125" style="10" customWidth="1"/>
    <col min="37" max="37" width="11.42578125" style="25" customWidth="1"/>
    <col min="38" max="38" width="15" style="23" customWidth="1"/>
    <col min="39" max="39" width="23.7109375" style="23" customWidth="1"/>
    <col min="40" max="40" width="9" style="23" bestFit="1" customWidth="1"/>
    <col min="41" max="41" width="8.140625" style="23" bestFit="1" customWidth="1"/>
    <col min="42" max="42" width="34.42578125" style="23" bestFit="1" customWidth="1"/>
    <col min="43" max="43" width="11.5703125" style="23" bestFit="1" customWidth="1"/>
    <col min="44" max="44" width="20.85546875" style="10" customWidth="1"/>
    <col min="45" max="45" width="19" style="10" customWidth="1"/>
    <col min="46" max="46" width="19.5703125" style="10" bestFit="1" customWidth="1"/>
    <col min="47" max="47" width="15.42578125" style="10" customWidth="1"/>
    <col min="48" max="48" width="21.5703125" style="10" customWidth="1"/>
    <col min="49" max="49" width="8.140625" style="10" bestFit="1" customWidth="1"/>
    <col min="50" max="50" width="7.42578125" style="10" bestFit="1" customWidth="1"/>
    <col min="51" max="51" width="21.7109375" style="10" bestFit="1" customWidth="1"/>
    <col min="52" max="52" width="10.85546875" style="10" bestFit="1" customWidth="1"/>
    <col min="53" max="53" width="18.28515625" style="10" customWidth="1"/>
    <col min="54" max="54" width="21.5703125" style="10" customWidth="1"/>
    <col min="55" max="55" width="19.5703125" style="10" bestFit="1" customWidth="1"/>
    <col min="56" max="56" width="17.28515625" style="10" customWidth="1"/>
    <col min="57" max="57" width="51.7109375" style="10" customWidth="1"/>
    <col min="58" max="58" width="13.5703125" style="27" customWidth="1"/>
    <col min="59" max="59" width="13.7109375" style="27" customWidth="1"/>
    <col min="60" max="60" width="18.5703125" style="28" customWidth="1"/>
    <col min="61" max="61" width="16.28515625" style="29" customWidth="1"/>
    <col min="62" max="62" width="39.28515625" style="10" customWidth="1"/>
    <col min="63" max="16384" width="11.42578125" style="10"/>
  </cols>
  <sheetData>
    <row r="1" spans="2:62" x14ac:dyDescent="0.25">
      <c r="B1" s="1"/>
      <c r="C1" s="1"/>
      <c r="D1" s="1"/>
      <c r="E1" s="2"/>
      <c r="F1" s="1"/>
      <c r="G1" s="1"/>
      <c r="H1" s="1"/>
      <c r="I1" s="1"/>
      <c r="J1" s="1"/>
      <c r="K1" s="1"/>
      <c r="L1" s="1"/>
      <c r="M1" s="1"/>
      <c r="N1" s="1"/>
      <c r="O1" s="1"/>
      <c r="P1" s="1"/>
      <c r="Q1" s="153"/>
      <c r="R1" s="47"/>
      <c r="S1" s="47"/>
      <c r="T1" s="47"/>
      <c r="U1" s="47"/>
      <c r="V1" s="4"/>
      <c r="W1" s="5"/>
      <c r="X1" s="5"/>
      <c r="Y1" s="1"/>
      <c r="Z1" s="5"/>
      <c r="AA1" s="1"/>
      <c r="AB1" s="1"/>
      <c r="AC1" s="1"/>
      <c r="AD1" s="1"/>
      <c r="AE1" s="1"/>
      <c r="AF1" s="1"/>
      <c r="AG1" s="6"/>
      <c r="AH1" s="1"/>
      <c r="AI1" s="1"/>
      <c r="AJ1" s="1"/>
      <c r="AK1" s="5"/>
      <c r="AL1" s="3"/>
      <c r="AM1" s="3"/>
      <c r="AN1" s="3"/>
      <c r="AO1" s="3"/>
      <c r="AP1" s="3"/>
      <c r="AQ1" s="3"/>
      <c r="AR1" s="1"/>
      <c r="AS1" s="1"/>
      <c r="AT1" s="1"/>
      <c r="AU1" s="1"/>
      <c r="AV1" s="1"/>
      <c r="AW1" s="1"/>
      <c r="AX1" s="1"/>
      <c r="AY1" s="1"/>
      <c r="AZ1" s="1"/>
      <c r="BA1" s="1"/>
      <c r="BB1" s="1"/>
      <c r="BC1" s="1"/>
      <c r="BD1" s="1"/>
      <c r="BE1" s="1"/>
      <c r="BF1" s="7"/>
      <c r="BG1" s="7"/>
      <c r="BH1" s="8"/>
      <c r="BI1" s="9"/>
    </row>
    <row r="2" spans="2:62" ht="20.25" x14ac:dyDescent="0.3">
      <c r="B2" s="1"/>
      <c r="C2" s="1"/>
      <c r="D2" s="1"/>
      <c r="E2" s="178" t="s">
        <v>0</v>
      </c>
      <c r="F2" s="179"/>
      <c r="G2" s="179"/>
      <c r="H2" s="179"/>
      <c r="I2" s="179"/>
      <c r="J2" s="179"/>
      <c r="K2" s="179"/>
      <c r="L2" s="180"/>
      <c r="M2" s="1"/>
      <c r="N2" s="1"/>
      <c r="O2" s="1"/>
      <c r="P2" s="1"/>
      <c r="Q2" s="153"/>
      <c r="R2" s="47"/>
      <c r="S2" s="47"/>
      <c r="T2" s="47"/>
      <c r="U2" s="47"/>
      <c r="V2" s="4"/>
      <c r="W2" s="5"/>
      <c r="X2" s="5"/>
      <c r="Y2" s="1"/>
      <c r="Z2" s="5"/>
      <c r="AA2" s="1"/>
      <c r="AB2" s="1"/>
      <c r="AC2" s="1"/>
      <c r="AD2" s="1"/>
      <c r="AE2" s="1"/>
      <c r="AF2" s="52">
        <v>42582</v>
      </c>
      <c r="AG2" s="6"/>
      <c r="AH2" s="1"/>
      <c r="AI2" s="1"/>
      <c r="AJ2" s="1"/>
      <c r="AK2" s="5"/>
      <c r="AL2" s="162" t="s">
        <v>1</v>
      </c>
      <c r="AM2" s="163"/>
      <c r="AN2" s="163"/>
      <c r="AO2" s="163"/>
      <c r="AP2" s="163"/>
      <c r="AQ2" s="163"/>
      <c r="AR2" s="163"/>
      <c r="AS2" s="163"/>
      <c r="AT2" s="164"/>
      <c r="AU2" s="165" t="s">
        <v>2</v>
      </c>
      <c r="AV2" s="166"/>
      <c r="AW2" s="166"/>
      <c r="AX2" s="166"/>
      <c r="AY2" s="166"/>
      <c r="AZ2" s="166"/>
      <c r="BA2" s="166"/>
      <c r="BB2" s="166"/>
      <c r="BC2" s="166"/>
      <c r="BD2" s="166"/>
      <c r="BE2" s="167"/>
      <c r="BF2" s="7"/>
      <c r="BG2" s="7"/>
      <c r="BH2" s="8"/>
      <c r="BI2" s="9"/>
    </row>
    <row r="3" spans="2:62" ht="75" x14ac:dyDescent="0.2">
      <c r="B3" s="11" t="s">
        <v>3</v>
      </c>
      <c r="C3" s="11" t="s">
        <v>4</v>
      </c>
      <c r="D3" s="11" t="s">
        <v>5</v>
      </c>
      <c r="E3" s="30" t="s">
        <v>0</v>
      </c>
      <c r="F3" s="30" t="s">
        <v>6</v>
      </c>
      <c r="G3" s="30" t="s">
        <v>7</v>
      </c>
      <c r="H3" s="30" t="s">
        <v>8</v>
      </c>
      <c r="I3" s="30">
        <v>2016</v>
      </c>
      <c r="J3" s="30">
        <v>2017</v>
      </c>
      <c r="K3" s="30">
        <v>2018</v>
      </c>
      <c r="L3" s="30">
        <v>2019</v>
      </c>
      <c r="M3" s="11" t="s">
        <v>9</v>
      </c>
      <c r="N3" s="12" t="s">
        <v>10</v>
      </c>
      <c r="O3" s="12" t="s">
        <v>11</v>
      </c>
      <c r="P3" s="12" t="s">
        <v>12</v>
      </c>
      <c r="Q3" s="48" t="s">
        <v>13</v>
      </c>
      <c r="R3" s="48" t="s">
        <v>204</v>
      </c>
      <c r="S3" s="48" t="s">
        <v>208</v>
      </c>
      <c r="T3" s="48" t="s">
        <v>209</v>
      </c>
      <c r="U3" s="48" t="s">
        <v>210</v>
      </c>
      <c r="V3" s="12" t="s">
        <v>14</v>
      </c>
      <c r="W3" s="12" t="s">
        <v>15</v>
      </c>
      <c r="X3" s="12" t="s">
        <v>16</v>
      </c>
      <c r="Y3" s="13" t="s">
        <v>17</v>
      </c>
      <c r="Z3" s="13" t="s">
        <v>18</v>
      </c>
      <c r="AA3" s="13" t="s">
        <v>19</v>
      </c>
      <c r="AB3" s="13" t="s">
        <v>20</v>
      </c>
      <c r="AC3" s="13" t="s">
        <v>21</v>
      </c>
      <c r="AD3" s="13" t="s">
        <v>22</v>
      </c>
      <c r="AE3" s="15" t="s">
        <v>23</v>
      </c>
      <c r="AF3" s="15" t="s">
        <v>24</v>
      </c>
      <c r="AG3" s="30" t="s">
        <v>25</v>
      </c>
      <c r="AH3" s="30" t="s">
        <v>26</v>
      </c>
      <c r="AI3" s="30" t="s">
        <v>27</v>
      </c>
      <c r="AJ3" s="30" t="s">
        <v>28</v>
      </c>
      <c r="AK3" s="30" t="s">
        <v>29</v>
      </c>
      <c r="AL3" s="16" t="s">
        <v>30</v>
      </c>
      <c r="AM3" s="16" t="s">
        <v>31</v>
      </c>
      <c r="AN3" s="16" t="s">
        <v>32</v>
      </c>
      <c r="AO3" s="16" t="s">
        <v>33</v>
      </c>
      <c r="AP3" s="16" t="s">
        <v>34</v>
      </c>
      <c r="AQ3" s="16" t="s">
        <v>35</v>
      </c>
      <c r="AR3" s="31" t="s">
        <v>36</v>
      </c>
      <c r="AS3" s="31" t="s">
        <v>37</v>
      </c>
      <c r="AT3" s="31" t="s">
        <v>38</v>
      </c>
      <c r="AU3" s="17" t="s">
        <v>30</v>
      </c>
      <c r="AV3" s="18" t="s">
        <v>31</v>
      </c>
      <c r="AW3" s="17" t="s">
        <v>32</v>
      </c>
      <c r="AX3" s="17" t="s">
        <v>33</v>
      </c>
      <c r="AY3" s="17" t="s">
        <v>34</v>
      </c>
      <c r="AZ3" s="17" t="s">
        <v>35</v>
      </c>
      <c r="BA3" s="18" t="s">
        <v>39</v>
      </c>
      <c r="BB3" s="18" t="s">
        <v>40</v>
      </c>
      <c r="BC3" s="18" t="s">
        <v>41</v>
      </c>
      <c r="BD3" s="12" t="s">
        <v>42</v>
      </c>
      <c r="BE3" s="14" t="s">
        <v>43</v>
      </c>
      <c r="BF3" s="19" t="s">
        <v>44</v>
      </c>
      <c r="BG3" s="19" t="s">
        <v>45</v>
      </c>
      <c r="BH3" s="20" t="s">
        <v>46</v>
      </c>
      <c r="BI3" s="14" t="s">
        <v>47</v>
      </c>
      <c r="BJ3" s="14" t="s">
        <v>48</v>
      </c>
    </row>
    <row r="4" spans="2:62" s="33" customFormat="1" ht="147" customHeight="1" x14ac:dyDescent="0.25">
      <c r="B4" s="34">
        <v>1</v>
      </c>
      <c r="C4" s="68" t="s">
        <v>49</v>
      </c>
      <c r="D4" s="69" t="s">
        <v>50</v>
      </c>
      <c r="E4" s="69" t="s">
        <v>51</v>
      </c>
      <c r="F4" s="69">
        <v>27.6</v>
      </c>
      <c r="G4" s="69">
        <v>24.84</v>
      </c>
      <c r="H4" s="69" t="s">
        <v>52</v>
      </c>
      <c r="I4" s="69">
        <v>26.91</v>
      </c>
      <c r="J4" s="69">
        <f t="shared" ref="J4:L25" si="0">I4-0.69</f>
        <v>26.22</v>
      </c>
      <c r="K4" s="69">
        <f t="shared" si="0"/>
        <v>25.529999999999998</v>
      </c>
      <c r="L4" s="69">
        <f t="shared" si="0"/>
        <v>24.839999999999996</v>
      </c>
      <c r="M4" s="70" t="s">
        <v>53</v>
      </c>
      <c r="N4" s="71" t="s">
        <v>92</v>
      </c>
      <c r="O4" s="72" t="s">
        <v>95</v>
      </c>
      <c r="P4" s="72" t="s">
        <v>95</v>
      </c>
      <c r="Q4" s="154" t="s">
        <v>207</v>
      </c>
      <c r="R4" s="150" t="s">
        <v>207</v>
      </c>
      <c r="S4" s="150" t="s">
        <v>207</v>
      </c>
      <c r="T4" s="150" t="s">
        <v>207</v>
      </c>
      <c r="U4" s="150" t="s">
        <v>207</v>
      </c>
      <c r="V4" s="71" t="s">
        <v>105</v>
      </c>
      <c r="W4" s="96">
        <v>0</v>
      </c>
      <c r="X4" s="96">
        <v>1</v>
      </c>
      <c r="Y4" s="73" t="s">
        <v>138</v>
      </c>
      <c r="Z4" s="74" t="s">
        <v>141</v>
      </c>
      <c r="AA4" s="97">
        <v>0</v>
      </c>
      <c r="AB4" s="97">
        <v>1</v>
      </c>
      <c r="AC4" s="97">
        <v>0</v>
      </c>
      <c r="AD4" s="97">
        <v>0</v>
      </c>
      <c r="AE4" s="97">
        <v>0</v>
      </c>
      <c r="AF4" s="53">
        <v>0</v>
      </c>
      <c r="AG4" s="111" t="s">
        <v>143</v>
      </c>
      <c r="AH4" s="75" t="s">
        <v>144</v>
      </c>
      <c r="AI4" s="75" t="s">
        <v>145</v>
      </c>
      <c r="AJ4" s="76" t="s">
        <v>146</v>
      </c>
      <c r="AK4" s="69" t="s">
        <v>147</v>
      </c>
      <c r="AL4" s="112"/>
      <c r="AM4" s="113">
        <v>0</v>
      </c>
      <c r="AN4" s="112"/>
      <c r="AO4" s="112"/>
      <c r="AP4" s="112"/>
      <c r="AQ4" s="114"/>
      <c r="AR4" s="115">
        <f>SUM(AL4:AQ4)</f>
        <v>0</v>
      </c>
      <c r="AS4" s="34"/>
      <c r="AT4" s="34"/>
      <c r="AU4" s="114"/>
      <c r="AV4" s="77">
        <v>0</v>
      </c>
      <c r="AW4" s="34"/>
      <c r="AX4" s="34"/>
      <c r="AY4" s="34"/>
      <c r="AZ4" s="34"/>
      <c r="BA4" s="115">
        <f>SUM(AU4:AZ4)</f>
        <v>0</v>
      </c>
      <c r="BB4" s="115"/>
      <c r="BC4" s="116"/>
      <c r="BD4" s="34">
        <v>0</v>
      </c>
      <c r="BE4" s="77" t="s">
        <v>158</v>
      </c>
      <c r="BF4" s="87">
        <v>42736</v>
      </c>
      <c r="BG4" s="87">
        <v>43100</v>
      </c>
      <c r="BH4" s="60" t="s">
        <v>164</v>
      </c>
      <c r="BI4" s="60" t="s">
        <v>160</v>
      </c>
      <c r="BJ4" s="60" t="s">
        <v>161</v>
      </c>
    </row>
    <row r="5" spans="2:62" s="33" customFormat="1" ht="183" customHeight="1" x14ac:dyDescent="0.25">
      <c r="B5" s="34">
        <v>2</v>
      </c>
      <c r="C5" s="78" t="s">
        <v>49</v>
      </c>
      <c r="D5" s="79" t="s">
        <v>50</v>
      </c>
      <c r="E5" s="79" t="s">
        <v>51</v>
      </c>
      <c r="F5" s="79">
        <v>27.6</v>
      </c>
      <c r="G5" s="79">
        <v>24.84</v>
      </c>
      <c r="H5" s="79" t="s">
        <v>52</v>
      </c>
      <c r="I5" s="79">
        <v>26.91</v>
      </c>
      <c r="J5" s="79">
        <f t="shared" si="0"/>
        <v>26.22</v>
      </c>
      <c r="K5" s="79">
        <f t="shared" si="0"/>
        <v>25.529999999999998</v>
      </c>
      <c r="L5" s="79">
        <f t="shared" si="0"/>
        <v>24.839999999999996</v>
      </c>
      <c r="M5" s="80" t="s">
        <v>53</v>
      </c>
      <c r="N5" s="81" t="s">
        <v>93</v>
      </c>
      <c r="O5" s="72" t="s">
        <v>95</v>
      </c>
      <c r="P5" s="72" t="s">
        <v>95</v>
      </c>
      <c r="Q5" s="154" t="s">
        <v>207</v>
      </c>
      <c r="R5" s="150" t="s">
        <v>207</v>
      </c>
      <c r="S5" s="150" t="s">
        <v>207</v>
      </c>
      <c r="T5" s="150" t="s">
        <v>207</v>
      </c>
      <c r="U5" s="150" t="s">
        <v>207</v>
      </c>
      <c r="V5" s="81" t="s">
        <v>106</v>
      </c>
      <c r="W5" s="82">
        <v>0</v>
      </c>
      <c r="X5" s="82">
        <v>1</v>
      </c>
      <c r="Y5" s="83" t="s">
        <v>138</v>
      </c>
      <c r="Z5" s="84" t="s">
        <v>141</v>
      </c>
      <c r="AA5" s="85">
        <v>0</v>
      </c>
      <c r="AB5" s="85">
        <v>1</v>
      </c>
      <c r="AC5" s="85">
        <v>0</v>
      </c>
      <c r="AD5" s="85">
        <v>0</v>
      </c>
      <c r="AE5" s="85">
        <v>0</v>
      </c>
      <c r="AF5" s="53">
        <v>0</v>
      </c>
      <c r="AG5" s="117" t="s">
        <v>143</v>
      </c>
      <c r="AH5" s="75" t="s">
        <v>144</v>
      </c>
      <c r="AI5" s="75" t="s">
        <v>145</v>
      </c>
      <c r="AJ5" s="76" t="s">
        <v>146</v>
      </c>
      <c r="AK5" s="69" t="s">
        <v>147</v>
      </c>
      <c r="AL5" s="112"/>
      <c r="AM5" s="118">
        <v>0</v>
      </c>
      <c r="AN5" s="112"/>
      <c r="AO5" s="112"/>
      <c r="AP5" s="112"/>
      <c r="AQ5" s="114"/>
      <c r="AR5" s="115">
        <f t="shared" ref="AR5:AR40" si="1">SUM(AL5:AQ5)</f>
        <v>0</v>
      </c>
      <c r="AS5" s="34"/>
      <c r="AT5" s="34"/>
      <c r="AU5" s="114"/>
      <c r="AV5" s="86">
        <v>0</v>
      </c>
      <c r="AW5" s="34"/>
      <c r="AX5" s="34"/>
      <c r="AY5" s="34"/>
      <c r="AZ5" s="34"/>
      <c r="BA5" s="115">
        <f t="shared" ref="BA5:BA40" si="2">SUM(AU5:AZ5)</f>
        <v>0</v>
      </c>
      <c r="BB5" s="115"/>
      <c r="BC5" s="116"/>
      <c r="BD5" s="34">
        <v>0</v>
      </c>
      <c r="BE5" s="86" t="s">
        <v>158</v>
      </c>
      <c r="BF5" s="87">
        <v>42736</v>
      </c>
      <c r="BG5" s="87">
        <v>43100</v>
      </c>
      <c r="BH5" s="60" t="s">
        <v>164</v>
      </c>
      <c r="BI5" s="60" t="s">
        <v>162</v>
      </c>
      <c r="BJ5" s="60" t="s">
        <v>161</v>
      </c>
    </row>
    <row r="6" spans="2:62" s="33" customFormat="1" ht="168.75" customHeight="1" x14ac:dyDescent="0.25">
      <c r="B6" s="34">
        <v>3</v>
      </c>
      <c r="C6" s="78" t="s">
        <v>49</v>
      </c>
      <c r="D6" s="79" t="s">
        <v>50</v>
      </c>
      <c r="E6" s="79" t="s">
        <v>51</v>
      </c>
      <c r="F6" s="79">
        <v>27.6</v>
      </c>
      <c r="G6" s="79">
        <v>24.84</v>
      </c>
      <c r="H6" s="79" t="s">
        <v>52</v>
      </c>
      <c r="I6" s="79">
        <v>26.91</v>
      </c>
      <c r="J6" s="79">
        <f t="shared" si="0"/>
        <v>26.22</v>
      </c>
      <c r="K6" s="79">
        <f t="shared" si="0"/>
        <v>25.529999999999998</v>
      </c>
      <c r="L6" s="79">
        <f t="shared" si="0"/>
        <v>24.839999999999996</v>
      </c>
      <c r="M6" s="80" t="s">
        <v>53</v>
      </c>
      <c r="N6" s="81" t="s">
        <v>94</v>
      </c>
      <c r="O6" s="88" t="s">
        <v>95</v>
      </c>
      <c r="P6" s="84" t="s">
        <v>95</v>
      </c>
      <c r="Q6" s="154" t="s">
        <v>207</v>
      </c>
      <c r="R6" s="150" t="s">
        <v>207</v>
      </c>
      <c r="S6" s="150" t="s">
        <v>207</v>
      </c>
      <c r="T6" s="150" t="s">
        <v>207</v>
      </c>
      <c r="U6" s="150" t="s">
        <v>207</v>
      </c>
      <c r="V6" s="81" t="s">
        <v>107</v>
      </c>
      <c r="W6" s="82">
        <v>0</v>
      </c>
      <c r="X6" s="82">
        <v>1</v>
      </c>
      <c r="Y6" s="83" t="s">
        <v>138</v>
      </c>
      <c r="Z6" s="84" t="s">
        <v>141</v>
      </c>
      <c r="AA6" s="85">
        <v>0</v>
      </c>
      <c r="AB6" s="85">
        <v>1</v>
      </c>
      <c r="AC6" s="85">
        <v>0</v>
      </c>
      <c r="AD6" s="85">
        <v>0</v>
      </c>
      <c r="AE6" s="85">
        <v>0</v>
      </c>
      <c r="AF6" s="53">
        <v>0</v>
      </c>
      <c r="AG6" s="117" t="s">
        <v>143</v>
      </c>
      <c r="AH6" s="75" t="s">
        <v>144</v>
      </c>
      <c r="AI6" s="75" t="s">
        <v>145</v>
      </c>
      <c r="AJ6" s="76" t="s">
        <v>146</v>
      </c>
      <c r="AK6" s="69" t="s">
        <v>147</v>
      </c>
      <c r="AL6" s="112"/>
      <c r="AM6" s="118">
        <v>0</v>
      </c>
      <c r="AN6" s="112"/>
      <c r="AO6" s="112"/>
      <c r="AP6" s="112"/>
      <c r="AQ6" s="114"/>
      <c r="AR6" s="119">
        <f t="shared" si="1"/>
        <v>0</v>
      </c>
      <c r="AS6" s="34"/>
      <c r="AT6" s="34"/>
      <c r="AU6" s="114"/>
      <c r="AV6" s="86">
        <v>0</v>
      </c>
      <c r="AW6" s="34"/>
      <c r="AX6" s="34"/>
      <c r="AY6" s="34"/>
      <c r="AZ6" s="34"/>
      <c r="BA6" s="119">
        <f t="shared" si="2"/>
        <v>0</v>
      </c>
      <c r="BB6" s="119"/>
      <c r="BC6" s="119"/>
      <c r="BD6" s="34">
        <v>0</v>
      </c>
      <c r="BE6" s="86" t="s">
        <v>158</v>
      </c>
      <c r="BF6" s="87">
        <v>42736</v>
      </c>
      <c r="BG6" s="87">
        <v>43100</v>
      </c>
      <c r="BH6" s="60" t="s">
        <v>164</v>
      </c>
      <c r="BI6" s="60" t="s">
        <v>163</v>
      </c>
      <c r="BJ6" s="60" t="s">
        <v>161</v>
      </c>
    </row>
    <row r="7" spans="2:62" s="33" customFormat="1" ht="185.25" customHeight="1" x14ac:dyDescent="0.25">
      <c r="B7" s="34">
        <v>4</v>
      </c>
      <c r="C7" s="78" t="s">
        <v>49</v>
      </c>
      <c r="D7" s="79" t="s">
        <v>50</v>
      </c>
      <c r="E7" s="79" t="s">
        <v>51</v>
      </c>
      <c r="F7" s="79">
        <v>27.6</v>
      </c>
      <c r="G7" s="79">
        <v>24.84</v>
      </c>
      <c r="H7" s="79" t="s">
        <v>52</v>
      </c>
      <c r="I7" s="79">
        <v>26.91</v>
      </c>
      <c r="J7" s="79">
        <f t="shared" si="0"/>
        <v>26.22</v>
      </c>
      <c r="K7" s="79">
        <f t="shared" si="0"/>
        <v>25.529999999999998</v>
      </c>
      <c r="L7" s="79">
        <f t="shared" si="0"/>
        <v>24.839999999999996</v>
      </c>
      <c r="M7" s="80" t="s">
        <v>53</v>
      </c>
      <c r="N7" s="81" t="s">
        <v>54</v>
      </c>
      <c r="O7" s="89">
        <v>20150680810002</v>
      </c>
      <c r="P7" s="61" t="s">
        <v>55</v>
      </c>
      <c r="Q7" s="159">
        <v>5418753343</v>
      </c>
      <c r="R7" s="147" t="s">
        <v>213</v>
      </c>
      <c r="S7" s="147" t="s">
        <v>213</v>
      </c>
      <c r="T7" s="147">
        <v>0</v>
      </c>
      <c r="U7" s="147">
        <v>0</v>
      </c>
      <c r="V7" s="90" t="s">
        <v>56</v>
      </c>
      <c r="W7" s="82">
        <v>0</v>
      </c>
      <c r="X7" s="82">
        <v>20</v>
      </c>
      <c r="Y7" s="83" t="s">
        <v>138</v>
      </c>
      <c r="Z7" s="84" t="s">
        <v>141</v>
      </c>
      <c r="AA7" s="85">
        <v>8</v>
      </c>
      <c r="AB7" s="85">
        <v>12</v>
      </c>
      <c r="AC7" s="85">
        <v>0</v>
      </c>
      <c r="AD7" s="85">
        <v>0</v>
      </c>
      <c r="AE7" s="85">
        <v>8</v>
      </c>
      <c r="AF7" s="54">
        <v>8</v>
      </c>
      <c r="AG7" s="117" t="s">
        <v>143</v>
      </c>
      <c r="AH7" s="75" t="s">
        <v>144</v>
      </c>
      <c r="AI7" s="75" t="s">
        <v>145</v>
      </c>
      <c r="AJ7" s="76" t="s">
        <v>146</v>
      </c>
      <c r="AK7" s="69" t="s">
        <v>147</v>
      </c>
      <c r="AL7" s="114"/>
      <c r="AM7" s="118">
        <v>199500000</v>
      </c>
      <c r="AN7" s="112"/>
      <c r="AO7" s="112"/>
      <c r="AP7" s="112"/>
      <c r="AQ7" s="114"/>
      <c r="AR7" s="119">
        <f t="shared" si="1"/>
        <v>199500000</v>
      </c>
      <c r="AS7" s="34"/>
      <c r="AT7" s="34"/>
      <c r="AU7" s="34"/>
      <c r="AV7" s="120">
        <v>191350500</v>
      </c>
      <c r="AW7" s="34"/>
      <c r="AX7" s="34"/>
      <c r="AY7" s="121"/>
      <c r="AZ7" s="34"/>
      <c r="BA7" s="119">
        <f t="shared" si="2"/>
        <v>191350500</v>
      </c>
      <c r="BB7" s="119"/>
      <c r="BC7" s="119"/>
      <c r="BD7" s="57">
        <f>AF7/AE7</f>
        <v>1</v>
      </c>
      <c r="BE7" s="86" t="s">
        <v>166</v>
      </c>
      <c r="BF7" s="91">
        <v>42502</v>
      </c>
      <c r="BG7" s="91">
        <v>42735</v>
      </c>
      <c r="BH7" s="60" t="s">
        <v>164</v>
      </c>
      <c r="BI7" s="60" t="s">
        <v>165</v>
      </c>
      <c r="BJ7" s="60" t="s">
        <v>211</v>
      </c>
    </row>
    <row r="8" spans="2:62" s="33" customFormat="1" ht="128.25" x14ac:dyDescent="0.25">
      <c r="B8" s="34">
        <v>5</v>
      </c>
      <c r="C8" s="78" t="s">
        <v>49</v>
      </c>
      <c r="D8" s="79" t="s">
        <v>50</v>
      </c>
      <c r="E8" s="79" t="s">
        <v>51</v>
      </c>
      <c r="F8" s="79">
        <v>27.6</v>
      </c>
      <c r="G8" s="79">
        <v>24.84</v>
      </c>
      <c r="H8" s="79" t="s">
        <v>52</v>
      </c>
      <c r="I8" s="79">
        <v>26.91</v>
      </c>
      <c r="J8" s="79">
        <f t="shared" si="0"/>
        <v>26.22</v>
      </c>
      <c r="K8" s="79">
        <f t="shared" si="0"/>
        <v>25.529999999999998</v>
      </c>
      <c r="L8" s="79">
        <f t="shared" si="0"/>
        <v>24.839999999999996</v>
      </c>
      <c r="M8" s="80" t="s">
        <v>53</v>
      </c>
      <c r="N8" s="81" t="s">
        <v>57</v>
      </c>
      <c r="O8" s="89">
        <v>20150680810002</v>
      </c>
      <c r="P8" s="61" t="s">
        <v>55</v>
      </c>
      <c r="Q8" s="159">
        <v>5418753343</v>
      </c>
      <c r="R8" s="147" t="s">
        <v>214</v>
      </c>
      <c r="S8" s="147" t="s">
        <v>214</v>
      </c>
      <c r="T8" s="147">
        <v>0</v>
      </c>
      <c r="U8" s="147">
        <v>0</v>
      </c>
      <c r="V8" s="81" t="s">
        <v>108</v>
      </c>
      <c r="W8" s="82">
        <v>0</v>
      </c>
      <c r="X8" s="82">
        <v>20</v>
      </c>
      <c r="Y8" s="83" t="s">
        <v>138</v>
      </c>
      <c r="Z8" s="84" t="s">
        <v>141</v>
      </c>
      <c r="AA8" s="85">
        <v>8</v>
      </c>
      <c r="AB8" s="85">
        <v>12</v>
      </c>
      <c r="AC8" s="85">
        <v>0</v>
      </c>
      <c r="AD8" s="85">
        <v>0</v>
      </c>
      <c r="AE8" s="85">
        <v>8</v>
      </c>
      <c r="AF8" s="54">
        <v>8</v>
      </c>
      <c r="AG8" s="117" t="s">
        <v>143</v>
      </c>
      <c r="AH8" s="75" t="s">
        <v>144</v>
      </c>
      <c r="AI8" s="75" t="s">
        <v>145</v>
      </c>
      <c r="AJ8" s="76" t="s">
        <v>146</v>
      </c>
      <c r="AK8" s="69" t="s">
        <v>147</v>
      </c>
      <c r="AL8" s="122"/>
      <c r="AM8" s="118">
        <v>0</v>
      </c>
      <c r="AN8" s="123"/>
      <c r="AO8" s="122"/>
      <c r="AP8" s="122"/>
      <c r="AQ8" s="122"/>
      <c r="AR8" s="119">
        <f t="shared" si="1"/>
        <v>0</v>
      </c>
      <c r="AS8" s="34"/>
      <c r="AT8" s="34"/>
      <c r="AU8" s="122"/>
      <c r="AV8" s="120">
        <v>0</v>
      </c>
      <c r="AW8" s="123"/>
      <c r="AX8" s="122"/>
      <c r="AY8" s="123"/>
      <c r="AZ8" s="122"/>
      <c r="BA8" s="119">
        <f t="shared" si="2"/>
        <v>0</v>
      </c>
      <c r="BB8" s="124"/>
      <c r="BC8" s="119"/>
      <c r="BD8" s="56">
        <f>AF8/AE8</f>
        <v>1</v>
      </c>
      <c r="BE8" s="86" t="s">
        <v>157</v>
      </c>
      <c r="BF8" s="91">
        <v>42502</v>
      </c>
      <c r="BG8" s="91">
        <v>42735</v>
      </c>
      <c r="BH8" s="60" t="s">
        <v>164</v>
      </c>
      <c r="BI8" s="63" t="s">
        <v>167</v>
      </c>
      <c r="BJ8" s="60" t="s">
        <v>212</v>
      </c>
    </row>
    <row r="9" spans="2:62" s="33" customFormat="1" ht="128.25" x14ac:dyDescent="0.25">
      <c r="B9" s="34">
        <v>6</v>
      </c>
      <c r="C9" s="78" t="s">
        <v>49</v>
      </c>
      <c r="D9" s="79" t="s">
        <v>50</v>
      </c>
      <c r="E9" s="79" t="s">
        <v>51</v>
      </c>
      <c r="F9" s="79">
        <v>27.6</v>
      </c>
      <c r="G9" s="79">
        <v>24.84</v>
      </c>
      <c r="H9" s="79" t="s">
        <v>52</v>
      </c>
      <c r="I9" s="79">
        <v>26.91</v>
      </c>
      <c r="J9" s="79">
        <f t="shared" si="0"/>
        <v>26.22</v>
      </c>
      <c r="K9" s="79">
        <f t="shared" si="0"/>
        <v>25.529999999999998</v>
      </c>
      <c r="L9" s="79">
        <f t="shared" si="0"/>
        <v>24.839999999999996</v>
      </c>
      <c r="M9" s="80" t="s">
        <v>53</v>
      </c>
      <c r="N9" s="92" t="s">
        <v>58</v>
      </c>
      <c r="O9" s="89">
        <v>20150680810002</v>
      </c>
      <c r="P9" s="61" t="s">
        <v>55</v>
      </c>
      <c r="Q9" s="159">
        <v>5418753343</v>
      </c>
      <c r="R9" s="147">
        <v>47600000</v>
      </c>
      <c r="S9" s="147">
        <v>50789200</v>
      </c>
      <c r="T9" s="147">
        <v>54192076.399999999</v>
      </c>
      <c r="U9" s="147">
        <v>0</v>
      </c>
      <c r="V9" s="92" t="s">
        <v>109</v>
      </c>
      <c r="W9" s="82">
        <v>0</v>
      </c>
      <c r="X9" s="82">
        <v>1</v>
      </c>
      <c r="Y9" s="83" t="s">
        <v>138</v>
      </c>
      <c r="Z9" s="84" t="s">
        <v>141</v>
      </c>
      <c r="AA9" s="85">
        <v>0.25</v>
      </c>
      <c r="AB9" s="85">
        <v>0.25</v>
      </c>
      <c r="AC9" s="85">
        <v>0.25</v>
      </c>
      <c r="AD9" s="85">
        <v>0.25</v>
      </c>
      <c r="AE9" s="85">
        <v>0.25</v>
      </c>
      <c r="AF9" s="53">
        <v>7.4999999999999997E-2</v>
      </c>
      <c r="AG9" s="125" t="s">
        <v>143</v>
      </c>
      <c r="AH9" s="75" t="s">
        <v>144</v>
      </c>
      <c r="AI9" s="75" t="s">
        <v>145</v>
      </c>
      <c r="AJ9" s="76" t="s">
        <v>146</v>
      </c>
      <c r="AK9" s="69" t="s">
        <v>147</v>
      </c>
      <c r="AL9" s="114"/>
      <c r="AM9" s="118">
        <v>47600000</v>
      </c>
      <c r="AN9" s="112"/>
      <c r="AO9" s="112"/>
      <c r="AP9" s="112"/>
      <c r="AQ9" s="114"/>
      <c r="AR9" s="119">
        <f t="shared" si="1"/>
        <v>47600000</v>
      </c>
      <c r="AS9" s="34"/>
      <c r="AT9" s="34"/>
      <c r="AU9" s="34"/>
      <c r="AV9" s="120">
        <v>13920000</v>
      </c>
      <c r="AW9" s="34"/>
      <c r="AX9" s="34"/>
      <c r="AY9" s="34"/>
      <c r="AZ9" s="34"/>
      <c r="BA9" s="119">
        <f t="shared" si="2"/>
        <v>13920000</v>
      </c>
      <c r="BB9" s="119"/>
      <c r="BC9" s="119"/>
      <c r="BD9" s="56">
        <f>AF9/AE9</f>
        <v>0.3</v>
      </c>
      <c r="BE9" s="86" t="s">
        <v>168</v>
      </c>
      <c r="BF9" s="91">
        <v>42502</v>
      </c>
      <c r="BG9" s="91">
        <v>42735</v>
      </c>
      <c r="BH9" s="60" t="s">
        <v>164</v>
      </c>
      <c r="BI9" s="60" t="s">
        <v>169</v>
      </c>
      <c r="BJ9" s="60" t="s">
        <v>215</v>
      </c>
    </row>
    <row r="10" spans="2:62" s="33" customFormat="1" ht="137.25" customHeight="1" x14ac:dyDescent="0.25">
      <c r="B10" s="34">
        <v>7</v>
      </c>
      <c r="C10" s="78" t="s">
        <v>49</v>
      </c>
      <c r="D10" s="79" t="s">
        <v>50</v>
      </c>
      <c r="E10" s="79" t="s">
        <v>51</v>
      </c>
      <c r="F10" s="79">
        <v>27.6</v>
      </c>
      <c r="G10" s="79">
        <v>24.84</v>
      </c>
      <c r="H10" s="79" t="s">
        <v>52</v>
      </c>
      <c r="I10" s="79">
        <v>26.91</v>
      </c>
      <c r="J10" s="79">
        <f t="shared" si="0"/>
        <v>26.22</v>
      </c>
      <c r="K10" s="79">
        <f t="shared" si="0"/>
        <v>25.529999999999998</v>
      </c>
      <c r="L10" s="79">
        <f t="shared" si="0"/>
        <v>24.839999999999996</v>
      </c>
      <c r="M10" s="80" t="s">
        <v>53</v>
      </c>
      <c r="N10" s="92" t="s">
        <v>59</v>
      </c>
      <c r="O10" s="109">
        <v>20150680810002</v>
      </c>
      <c r="P10" s="146" t="s">
        <v>55</v>
      </c>
      <c r="Q10" s="159">
        <v>5418753343</v>
      </c>
      <c r="R10" s="147">
        <v>700000000</v>
      </c>
      <c r="S10" s="147">
        <v>746900000</v>
      </c>
      <c r="T10" s="147">
        <v>796942300</v>
      </c>
      <c r="U10" s="147">
        <v>0</v>
      </c>
      <c r="V10" s="93" t="s">
        <v>110</v>
      </c>
      <c r="W10" s="82">
        <v>0</v>
      </c>
      <c r="X10" s="82">
        <v>1</v>
      </c>
      <c r="Y10" s="83" t="s">
        <v>138</v>
      </c>
      <c r="Z10" s="84" t="s">
        <v>141</v>
      </c>
      <c r="AA10" s="85">
        <v>0.25</v>
      </c>
      <c r="AB10" s="85">
        <v>0.25</v>
      </c>
      <c r="AC10" s="85">
        <v>0.25</v>
      </c>
      <c r="AD10" s="85">
        <v>0.25</v>
      </c>
      <c r="AE10" s="85">
        <v>0.25</v>
      </c>
      <c r="AF10" s="54">
        <v>0.25</v>
      </c>
      <c r="AG10" s="117" t="s">
        <v>143</v>
      </c>
      <c r="AH10" s="75" t="s">
        <v>144</v>
      </c>
      <c r="AI10" s="75" t="s">
        <v>145</v>
      </c>
      <c r="AJ10" s="76" t="s">
        <v>146</v>
      </c>
      <c r="AK10" s="69" t="s">
        <v>147</v>
      </c>
      <c r="AL10" s="122"/>
      <c r="AM10" s="118">
        <v>0</v>
      </c>
      <c r="AN10" s="123"/>
      <c r="AO10" s="122"/>
      <c r="AP10" s="122"/>
      <c r="AQ10" s="122"/>
      <c r="AR10" s="119">
        <f t="shared" si="1"/>
        <v>0</v>
      </c>
      <c r="AS10" s="34"/>
      <c r="AT10" s="34"/>
      <c r="AU10" s="122"/>
      <c r="AV10" s="120">
        <v>0</v>
      </c>
      <c r="AW10" s="123"/>
      <c r="AX10" s="122"/>
      <c r="AY10" s="123"/>
      <c r="AZ10" s="122"/>
      <c r="BA10" s="119">
        <f t="shared" si="2"/>
        <v>0</v>
      </c>
      <c r="BB10" s="126"/>
      <c r="BC10" s="119"/>
      <c r="BD10" s="56">
        <f>AF10/AE10</f>
        <v>1</v>
      </c>
      <c r="BE10" s="86" t="s">
        <v>171</v>
      </c>
      <c r="BF10" s="91">
        <v>42502</v>
      </c>
      <c r="BG10" s="91">
        <v>42735</v>
      </c>
      <c r="BH10" s="60" t="s">
        <v>164</v>
      </c>
      <c r="BI10" s="60" t="s">
        <v>170</v>
      </c>
      <c r="BJ10" s="64" t="s">
        <v>216</v>
      </c>
    </row>
    <row r="11" spans="2:62" s="33" customFormat="1" ht="128.25" x14ac:dyDescent="0.25">
      <c r="B11" s="34">
        <v>8</v>
      </c>
      <c r="C11" s="78" t="s">
        <v>49</v>
      </c>
      <c r="D11" s="79" t="s">
        <v>50</v>
      </c>
      <c r="E11" s="79" t="s">
        <v>51</v>
      </c>
      <c r="F11" s="79">
        <v>27.6</v>
      </c>
      <c r="G11" s="79">
        <v>24.84</v>
      </c>
      <c r="H11" s="79" t="s">
        <v>52</v>
      </c>
      <c r="I11" s="79">
        <v>26.91</v>
      </c>
      <c r="J11" s="79">
        <f t="shared" si="0"/>
        <v>26.22</v>
      </c>
      <c r="K11" s="79">
        <f t="shared" si="0"/>
        <v>25.529999999999998</v>
      </c>
      <c r="L11" s="79">
        <f t="shared" si="0"/>
        <v>24.839999999999996</v>
      </c>
      <c r="M11" s="80" t="s">
        <v>60</v>
      </c>
      <c r="N11" s="80" t="s">
        <v>61</v>
      </c>
      <c r="O11" s="84" t="s">
        <v>95</v>
      </c>
      <c r="P11" s="84" t="s">
        <v>95</v>
      </c>
      <c r="Q11" s="150" t="s">
        <v>205</v>
      </c>
      <c r="R11" s="150" t="s">
        <v>205</v>
      </c>
      <c r="S11" s="150" t="s">
        <v>205</v>
      </c>
      <c r="T11" s="150" t="s">
        <v>205</v>
      </c>
      <c r="U11" s="150" t="s">
        <v>205</v>
      </c>
      <c r="V11" s="80" t="s">
        <v>111</v>
      </c>
      <c r="W11" s="82">
        <v>0</v>
      </c>
      <c r="X11" s="82">
        <v>1</v>
      </c>
      <c r="Y11" s="83" t="s">
        <v>138</v>
      </c>
      <c r="Z11" s="84" t="s">
        <v>141</v>
      </c>
      <c r="AA11" s="85">
        <v>0</v>
      </c>
      <c r="AB11" s="85">
        <v>0.5</v>
      </c>
      <c r="AC11" s="85">
        <v>0.5</v>
      </c>
      <c r="AD11" s="85">
        <v>0</v>
      </c>
      <c r="AE11" s="85">
        <v>0</v>
      </c>
      <c r="AF11" s="54">
        <v>0</v>
      </c>
      <c r="AG11" s="117" t="s">
        <v>143</v>
      </c>
      <c r="AH11" s="75" t="s">
        <v>144</v>
      </c>
      <c r="AI11" s="75" t="s">
        <v>145</v>
      </c>
      <c r="AJ11" s="76" t="s">
        <v>146</v>
      </c>
      <c r="AK11" s="69" t="s">
        <v>147</v>
      </c>
      <c r="AL11" s="112"/>
      <c r="AM11" s="118">
        <v>0</v>
      </c>
      <c r="AN11" s="112"/>
      <c r="AO11" s="112"/>
      <c r="AP11" s="112"/>
      <c r="AQ11" s="114"/>
      <c r="AR11" s="119">
        <f t="shared" si="1"/>
        <v>0</v>
      </c>
      <c r="AS11" s="34"/>
      <c r="AT11" s="34"/>
      <c r="AU11" s="34"/>
      <c r="AV11" s="120">
        <v>0</v>
      </c>
      <c r="AW11" s="34"/>
      <c r="AX11" s="34"/>
      <c r="AY11" s="34"/>
      <c r="AZ11" s="34"/>
      <c r="BA11" s="119">
        <f t="shared" si="2"/>
        <v>0</v>
      </c>
      <c r="BB11" s="119"/>
      <c r="BC11" s="119"/>
      <c r="BD11" s="56">
        <v>0</v>
      </c>
      <c r="BE11" s="86" t="s">
        <v>158</v>
      </c>
      <c r="BF11" s="91">
        <v>42736</v>
      </c>
      <c r="BG11" s="91" t="s">
        <v>172</v>
      </c>
      <c r="BH11" s="60" t="s">
        <v>164</v>
      </c>
      <c r="BI11" s="60" t="s">
        <v>173</v>
      </c>
      <c r="BJ11" s="60" t="s">
        <v>217</v>
      </c>
    </row>
    <row r="12" spans="2:62" s="33" customFormat="1" ht="101.25" customHeight="1" x14ac:dyDescent="0.25">
      <c r="B12" s="160">
        <v>9</v>
      </c>
      <c r="C12" s="168" t="s">
        <v>49</v>
      </c>
      <c r="D12" s="172" t="s">
        <v>50</v>
      </c>
      <c r="E12" s="172" t="s">
        <v>51</v>
      </c>
      <c r="F12" s="174">
        <v>27.6</v>
      </c>
      <c r="G12" s="174">
        <v>24.84</v>
      </c>
      <c r="H12" s="172" t="s">
        <v>52</v>
      </c>
      <c r="I12" s="174">
        <v>26.91</v>
      </c>
      <c r="J12" s="174">
        <f>I12-0.69</f>
        <v>26.22</v>
      </c>
      <c r="K12" s="174">
        <f>J12-0.69</f>
        <v>25.529999999999998</v>
      </c>
      <c r="L12" s="174">
        <f>K12-0.69</f>
        <v>24.839999999999996</v>
      </c>
      <c r="M12" s="168" t="s">
        <v>60</v>
      </c>
      <c r="N12" s="168" t="s">
        <v>62</v>
      </c>
      <c r="O12" s="94">
        <v>20150680810034</v>
      </c>
      <c r="P12" s="95" t="s">
        <v>96</v>
      </c>
      <c r="Q12" s="159">
        <v>2914602292</v>
      </c>
      <c r="R12" s="147">
        <v>748967411</v>
      </c>
      <c r="S12" s="147">
        <v>801395131</v>
      </c>
      <c r="T12" s="147">
        <v>857492788</v>
      </c>
      <c r="U12" s="147">
        <v>0</v>
      </c>
      <c r="V12" s="170" t="s">
        <v>112</v>
      </c>
      <c r="W12" s="181">
        <v>1</v>
      </c>
      <c r="X12" s="181">
        <v>4</v>
      </c>
      <c r="Y12" s="83" t="s">
        <v>138</v>
      </c>
      <c r="Z12" s="84" t="s">
        <v>141</v>
      </c>
      <c r="AA12" s="176">
        <v>1</v>
      </c>
      <c r="AB12" s="176">
        <v>1</v>
      </c>
      <c r="AC12" s="176">
        <v>1</v>
      </c>
      <c r="AD12" s="176">
        <v>1</v>
      </c>
      <c r="AE12" s="176">
        <v>1</v>
      </c>
      <c r="AF12" s="185">
        <v>0.03</v>
      </c>
      <c r="AG12" s="117" t="s">
        <v>143</v>
      </c>
      <c r="AH12" s="75" t="s">
        <v>144</v>
      </c>
      <c r="AI12" s="75" t="s">
        <v>145</v>
      </c>
      <c r="AJ12" s="76" t="s">
        <v>146</v>
      </c>
      <c r="AK12" s="69" t="s">
        <v>147</v>
      </c>
      <c r="AL12" s="112"/>
      <c r="AM12" s="118">
        <v>20800000</v>
      </c>
      <c r="AN12" s="123"/>
      <c r="AO12" s="122"/>
      <c r="AP12" s="122"/>
      <c r="AQ12" s="122"/>
      <c r="AR12" s="119">
        <f t="shared" si="1"/>
        <v>20800000</v>
      </c>
      <c r="AS12" s="34"/>
      <c r="AT12" s="34"/>
      <c r="AU12" s="122"/>
      <c r="AV12" s="120">
        <v>7800000</v>
      </c>
      <c r="AW12" s="123"/>
      <c r="AX12" s="122"/>
      <c r="AY12" s="123"/>
      <c r="AZ12" s="122"/>
      <c r="BA12" s="119">
        <f t="shared" si="2"/>
        <v>7800000</v>
      </c>
      <c r="BB12" s="126"/>
      <c r="BC12" s="119"/>
      <c r="BD12" s="56">
        <f>AF12/AE12</f>
        <v>0.03</v>
      </c>
      <c r="BE12" s="86" t="s">
        <v>218</v>
      </c>
      <c r="BF12" s="91">
        <v>42572</v>
      </c>
      <c r="BG12" s="91">
        <v>42735</v>
      </c>
      <c r="BH12" s="60" t="s">
        <v>164</v>
      </c>
      <c r="BI12" s="67" t="s">
        <v>175</v>
      </c>
      <c r="BJ12" s="60" t="s">
        <v>219</v>
      </c>
    </row>
    <row r="13" spans="2:62" s="33" customFormat="1" ht="101.25" customHeight="1" x14ac:dyDescent="0.25">
      <c r="B13" s="161"/>
      <c r="C13" s="169"/>
      <c r="D13" s="173"/>
      <c r="E13" s="173"/>
      <c r="F13" s="175"/>
      <c r="G13" s="175"/>
      <c r="H13" s="173"/>
      <c r="I13" s="175"/>
      <c r="J13" s="175"/>
      <c r="K13" s="175"/>
      <c r="L13" s="175"/>
      <c r="M13" s="169"/>
      <c r="N13" s="169"/>
      <c r="O13" s="89">
        <v>20160680810048</v>
      </c>
      <c r="P13" s="54" t="s">
        <v>97</v>
      </c>
      <c r="Q13" s="159">
        <v>5372638821</v>
      </c>
      <c r="R13" s="147">
        <v>967812182</v>
      </c>
      <c r="S13" s="152">
        <v>1035559035</v>
      </c>
      <c r="T13" s="152">
        <v>1108048167</v>
      </c>
      <c r="U13" s="152">
        <v>1185611539</v>
      </c>
      <c r="V13" s="171"/>
      <c r="W13" s="182"/>
      <c r="X13" s="182"/>
      <c r="Y13" s="83" t="s">
        <v>138</v>
      </c>
      <c r="Z13" s="84" t="s">
        <v>141</v>
      </c>
      <c r="AA13" s="177"/>
      <c r="AB13" s="177"/>
      <c r="AC13" s="177"/>
      <c r="AD13" s="177"/>
      <c r="AE13" s="177"/>
      <c r="AF13" s="186"/>
      <c r="AG13" s="117" t="s">
        <v>143</v>
      </c>
      <c r="AH13" s="75" t="s">
        <v>144</v>
      </c>
      <c r="AI13" s="75" t="s">
        <v>145</v>
      </c>
      <c r="AJ13" s="76" t="s">
        <v>146</v>
      </c>
      <c r="AK13" s="69" t="s">
        <v>147</v>
      </c>
      <c r="AL13" s="112"/>
      <c r="AM13" s="118">
        <v>269500000</v>
      </c>
      <c r="AN13" s="112"/>
      <c r="AO13" s="112"/>
      <c r="AP13" s="112"/>
      <c r="AQ13" s="114"/>
      <c r="AR13" s="119">
        <f t="shared" si="1"/>
        <v>269500000</v>
      </c>
      <c r="AS13" s="34"/>
      <c r="AT13" s="34"/>
      <c r="AU13" s="34"/>
      <c r="AV13" s="120">
        <v>0</v>
      </c>
      <c r="AW13" s="34"/>
      <c r="AX13" s="34"/>
      <c r="AY13" s="34"/>
      <c r="AZ13" s="34"/>
      <c r="BA13" s="119">
        <f t="shared" si="2"/>
        <v>0</v>
      </c>
      <c r="BB13" s="119"/>
      <c r="BC13" s="119"/>
      <c r="BD13" s="56">
        <v>0</v>
      </c>
      <c r="BE13" s="86" t="s">
        <v>158</v>
      </c>
      <c r="BF13" s="91">
        <v>42572</v>
      </c>
      <c r="BG13" s="91">
        <v>42735</v>
      </c>
      <c r="BH13" s="60" t="s">
        <v>164</v>
      </c>
      <c r="BI13" s="60" t="s">
        <v>174</v>
      </c>
      <c r="BJ13" s="62" t="s">
        <v>158</v>
      </c>
    </row>
    <row r="14" spans="2:62" s="33" customFormat="1" ht="128.25" x14ac:dyDescent="0.25">
      <c r="B14" s="34">
        <v>10</v>
      </c>
      <c r="C14" s="78" t="s">
        <v>49</v>
      </c>
      <c r="D14" s="79" t="s">
        <v>50</v>
      </c>
      <c r="E14" s="79" t="s">
        <v>51</v>
      </c>
      <c r="F14" s="79">
        <v>27.6</v>
      </c>
      <c r="G14" s="79">
        <v>24.84</v>
      </c>
      <c r="H14" s="79" t="s">
        <v>52</v>
      </c>
      <c r="I14" s="79">
        <v>26.91</v>
      </c>
      <c r="J14" s="79">
        <f t="shared" si="0"/>
        <v>26.22</v>
      </c>
      <c r="K14" s="79">
        <f t="shared" si="0"/>
        <v>25.529999999999998</v>
      </c>
      <c r="L14" s="79">
        <f t="shared" si="0"/>
        <v>24.839999999999996</v>
      </c>
      <c r="M14" s="80" t="s">
        <v>60</v>
      </c>
      <c r="N14" s="80" t="s">
        <v>63</v>
      </c>
      <c r="O14" s="109">
        <v>20160680810048</v>
      </c>
      <c r="P14" s="54" t="s">
        <v>97</v>
      </c>
      <c r="Q14" s="159">
        <v>5372638821</v>
      </c>
      <c r="R14" s="147">
        <v>242257141</v>
      </c>
      <c r="S14" s="147">
        <v>259215141</v>
      </c>
      <c r="T14" s="147">
        <v>277360201</v>
      </c>
      <c r="U14" s="147">
        <v>296775415</v>
      </c>
      <c r="V14" s="80" t="s">
        <v>113</v>
      </c>
      <c r="W14" s="82">
        <v>44</v>
      </c>
      <c r="X14" s="82">
        <v>44</v>
      </c>
      <c r="Y14" s="83" t="s">
        <v>138</v>
      </c>
      <c r="Z14" s="84" t="s">
        <v>142</v>
      </c>
      <c r="AA14" s="85">
        <v>0.25</v>
      </c>
      <c r="AB14" s="85">
        <v>0.25</v>
      </c>
      <c r="AC14" s="85">
        <v>0.25</v>
      </c>
      <c r="AD14" s="85">
        <v>0.25</v>
      </c>
      <c r="AE14" s="85">
        <v>0.25</v>
      </c>
      <c r="AF14" s="53">
        <v>0</v>
      </c>
      <c r="AG14" s="117" t="s">
        <v>143</v>
      </c>
      <c r="AH14" s="75" t="s">
        <v>144</v>
      </c>
      <c r="AI14" s="75" t="s">
        <v>145</v>
      </c>
      <c r="AJ14" s="76" t="s">
        <v>146</v>
      </c>
      <c r="AK14" s="69" t="s">
        <v>147</v>
      </c>
      <c r="AL14" s="112"/>
      <c r="AM14" s="118">
        <v>86000000</v>
      </c>
      <c r="AN14" s="112"/>
      <c r="AO14" s="112"/>
      <c r="AP14" s="112"/>
      <c r="AQ14" s="114"/>
      <c r="AR14" s="119">
        <f t="shared" si="1"/>
        <v>86000000</v>
      </c>
      <c r="AS14" s="34"/>
      <c r="AT14" s="34"/>
      <c r="AU14" s="34"/>
      <c r="AV14" s="120">
        <v>0</v>
      </c>
      <c r="AW14" s="34"/>
      <c r="AX14" s="34"/>
      <c r="AY14" s="34"/>
      <c r="AZ14" s="34"/>
      <c r="BA14" s="119">
        <f t="shared" si="2"/>
        <v>0</v>
      </c>
      <c r="BB14" s="119"/>
      <c r="BC14" s="119"/>
      <c r="BD14" s="56">
        <v>0</v>
      </c>
      <c r="BE14" s="86" t="s">
        <v>158</v>
      </c>
      <c r="BF14" s="91">
        <v>42572</v>
      </c>
      <c r="BG14" s="91">
        <v>42735</v>
      </c>
      <c r="BH14" s="60" t="s">
        <v>164</v>
      </c>
      <c r="BI14" s="60" t="s">
        <v>176</v>
      </c>
      <c r="BJ14" s="62" t="s">
        <v>158</v>
      </c>
    </row>
    <row r="15" spans="2:62" s="33" customFormat="1" ht="202.5" customHeight="1" x14ac:dyDescent="0.25">
      <c r="B15" s="160">
        <v>11</v>
      </c>
      <c r="C15" s="78"/>
      <c r="D15" s="79"/>
      <c r="E15" s="79"/>
      <c r="F15" s="79"/>
      <c r="G15" s="79"/>
      <c r="H15" s="79"/>
      <c r="I15" s="79"/>
      <c r="J15" s="79"/>
      <c r="K15" s="79"/>
      <c r="L15" s="79"/>
      <c r="M15" s="80"/>
      <c r="N15" s="170" t="s">
        <v>64</v>
      </c>
      <c r="O15" s="94">
        <v>20140680810014</v>
      </c>
      <c r="P15" s="95" t="s">
        <v>206</v>
      </c>
      <c r="Q15" s="159">
        <v>3119896154</v>
      </c>
      <c r="R15" s="147">
        <v>569549012</v>
      </c>
      <c r="S15" s="147">
        <v>0</v>
      </c>
      <c r="T15" s="147">
        <v>0</v>
      </c>
      <c r="U15" s="147">
        <v>0</v>
      </c>
      <c r="V15" s="170" t="s">
        <v>114</v>
      </c>
      <c r="W15" s="183">
        <v>32105</v>
      </c>
      <c r="X15" s="181">
        <v>42105</v>
      </c>
      <c r="Y15" s="83" t="s">
        <v>203</v>
      </c>
      <c r="Z15" s="84" t="s">
        <v>141</v>
      </c>
      <c r="AA15" s="176">
        <v>2500</v>
      </c>
      <c r="AB15" s="176">
        <v>2500</v>
      </c>
      <c r="AC15" s="176">
        <v>2500</v>
      </c>
      <c r="AD15" s="176">
        <v>2500</v>
      </c>
      <c r="AE15" s="176">
        <v>2500</v>
      </c>
      <c r="AF15" s="185">
        <v>2837.33</v>
      </c>
      <c r="AG15" s="187" t="s">
        <v>143</v>
      </c>
      <c r="AH15" s="75" t="s">
        <v>144</v>
      </c>
      <c r="AI15" s="75" t="s">
        <v>145</v>
      </c>
      <c r="AJ15" s="76" t="s">
        <v>146</v>
      </c>
      <c r="AK15" s="69" t="s">
        <v>147</v>
      </c>
      <c r="AL15" s="112"/>
      <c r="AM15" s="118">
        <v>160200000</v>
      </c>
      <c r="AN15" s="112"/>
      <c r="AO15" s="112"/>
      <c r="AP15" s="112"/>
      <c r="AQ15" s="114"/>
      <c r="AR15" s="119">
        <f t="shared" si="1"/>
        <v>160200000</v>
      </c>
      <c r="AS15" s="34"/>
      <c r="AT15" s="34"/>
      <c r="AU15" s="34"/>
      <c r="AV15" s="120">
        <v>83828205</v>
      </c>
      <c r="AW15" s="34"/>
      <c r="AX15" s="34"/>
      <c r="AY15" s="34"/>
      <c r="AZ15" s="34"/>
      <c r="BA15" s="119">
        <f t="shared" si="2"/>
        <v>83828205</v>
      </c>
      <c r="BB15" s="119"/>
      <c r="BC15" s="119"/>
      <c r="BD15" s="56">
        <f>AF15/AE15</f>
        <v>1.1349320000000001</v>
      </c>
      <c r="BE15" s="86" t="s">
        <v>159</v>
      </c>
      <c r="BF15" s="91">
        <v>42430</v>
      </c>
      <c r="BG15" s="91">
        <v>42735</v>
      </c>
      <c r="BH15" s="60" t="s">
        <v>164</v>
      </c>
      <c r="BI15" s="60" t="s">
        <v>180</v>
      </c>
      <c r="BJ15" s="60" t="s">
        <v>220</v>
      </c>
    </row>
    <row r="16" spans="2:62" s="33" customFormat="1" ht="128.25" x14ac:dyDescent="0.25">
      <c r="B16" s="161"/>
      <c r="C16" s="78" t="s">
        <v>49</v>
      </c>
      <c r="D16" s="79" t="s">
        <v>50</v>
      </c>
      <c r="E16" s="79" t="s">
        <v>51</v>
      </c>
      <c r="F16" s="79">
        <v>27.6</v>
      </c>
      <c r="G16" s="79">
        <v>24.84</v>
      </c>
      <c r="H16" s="79" t="s">
        <v>52</v>
      </c>
      <c r="I16" s="79">
        <v>26.91</v>
      </c>
      <c r="J16" s="79">
        <f t="shared" si="0"/>
        <v>26.22</v>
      </c>
      <c r="K16" s="79">
        <f t="shared" si="0"/>
        <v>25.529999999999998</v>
      </c>
      <c r="L16" s="79">
        <f t="shared" si="0"/>
        <v>24.839999999999996</v>
      </c>
      <c r="M16" s="80" t="s">
        <v>60</v>
      </c>
      <c r="N16" s="171"/>
      <c r="O16" s="109">
        <v>20160680810038</v>
      </c>
      <c r="P16" s="146" t="s">
        <v>98</v>
      </c>
      <c r="Q16" s="159">
        <v>5017244459</v>
      </c>
      <c r="R16" s="147">
        <v>191555765</v>
      </c>
      <c r="S16" s="147">
        <v>204964669</v>
      </c>
      <c r="T16" s="147">
        <v>219312196</v>
      </c>
      <c r="U16" s="147">
        <v>234664049</v>
      </c>
      <c r="V16" s="171"/>
      <c r="W16" s="184"/>
      <c r="X16" s="182"/>
      <c r="Y16" s="83" t="s">
        <v>203</v>
      </c>
      <c r="Z16" s="84" t="s">
        <v>141</v>
      </c>
      <c r="AA16" s="177"/>
      <c r="AB16" s="177"/>
      <c r="AC16" s="177"/>
      <c r="AD16" s="177"/>
      <c r="AE16" s="177"/>
      <c r="AF16" s="186"/>
      <c r="AG16" s="188"/>
      <c r="AH16" s="75" t="s">
        <v>144</v>
      </c>
      <c r="AI16" s="75" t="s">
        <v>145</v>
      </c>
      <c r="AJ16" s="76" t="s">
        <v>146</v>
      </c>
      <c r="AK16" s="69" t="s">
        <v>147</v>
      </c>
      <c r="AL16" s="112"/>
      <c r="AM16" s="118">
        <v>28600000</v>
      </c>
      <c r="AN16" s="112"/>
      <c r="AO16" s="112"/>
      <c r="AP16" s="112"/>
      <c r="AQ16" s="114"/>
      <c r="AR16" s="119">
        <f t="shared" si="1"/>
        <v>28600000</v>
      </c>
      <c r="AS16" s="34"/>
      <c r="AT16" s="34"/>
      <c r="AU16" s="34"/>
      <c r="AV16" s="120">
        <v>0</v>
      </c>
      <c r="AW16" s="34"/>
      <c r="AX16" s="34"/>
      <c r="AY16" s="34"/>
      <c r="AZ16" s="34"/>
      <c r="BA16" s="119">
        <f t="shared" si="2"/>
        <v>0</v>
      </c>
      <c r="BB16" s="119"/>
      <c r="BC16" s="119"/>
      <c r="BD16" s="56">
        <v>0</v>
      </c>
      <c r="BE16" s="86" t="s">
        <v>158</v>
      </c>
      <c r="BF16" s="91">
        <v>42570</v>
      </c>
      <c r="BG16" s="91">
        <v>42735</v>
      </c>
      <c r="BH16" s="60" t="s">
        <v>164</v>
      </c>
      <c r="BI16" s="60" t="s">
        <v>181</v>
      </c>
      <c r="BJ16" s="62" t="s">
        <v>158</v>
      </c>
    </row>
    <row r="17" spans="2:62" s="33" customFormat="1" ht="150" customHeight="1" x14ac:dyDescent="0.25">
      <c r="B17" s="34">
        <v>12</v>
      </c>
      <c r="C17" s="78" t="s">
        <v>49</v>
      </c>
      <c r="D17" s="79" t="s">
        <v>50</v>
      </c>
      <c r="E17" s="79" t="s">
        <v>51</v>
      </c>
      <c r="F17" s="79">
        <v>27.6</v>
      </c>
      <c r="G17" s="79">
        <v>24.84</v>
      </c>
      <c r="H17" s="79" t="s">
        <v>52</v>
      </c>
      <c r="I17" s="79">
        <v>26.91</v>
      </c>
      <c r="J17" s="79">
        <f t="shared" si="0"/>
        <v>26.22</v>
      </c>
      <c r="K17" s="79">
        <f t="shared" si="0"/>
        <v>25.529999999999998</v>
      </c>
      <c r="L17" s="79">
        <f t="shared" si="0"/>
        <v>24.839999999999996</v>
      </c>
      <c r="M17" s="80" t="s">
        <v>60</v>
      </c>
      <c r="N17" s="80" t="s">
        <v>65</v>
      </c>
      <c r="O17" s="89">
        <v>20160680810038</v>
      </c>
      <c r="P17" s="54" t="s">
        <v>98</v>
      </c>
      <c r="Q17" s="159">
        <v>5017244459</v>
      </c>
      <c r="R17" s="147">
        <v>690115624</v>
      </c>
      <c r="S17" s="147">
        <v>738423718</v>
      </c>
      <c r="T17" s="147">
        <v>790113378</v>
      </c>
      <c r="U17" s="147">
        <v>845421314</v>
      </c>
      <c r="V17" s="80" t="s">
        <v>115</v>
      </c>
      <c r="W17" s="98">
        <v>55572</v>
      </c>
      <c r="X17" s="82">
        <v>75572</v>
      </c>
      <c r="Y17" s="83" t="s">
        <v>139</v>
      </c>
      <c r="Z17" s="84" t="s">
        <v>141</v>
      </c>
      <c r="AA17" s="85">
        <v>5000</v>
      </c>
      <c r="AB17" s="85">
        <v>5000</v>
      </c>
      <c r="AC17" s="85">
        <v>5000</v>
      </c>
      <c r="AD17" s="85">
        <v>5000</v>
      </c>
      <c r="AE17" s="85">
        <v>5000</v>
      </c>
      <c r="AF17" s="53">
        <v>3312</v>
      </c>
      <c r="AG17" s="117" t="s">
        <v>143</v>
      </c>
      <c r="AH17" s="75" t="s">
        <v>144</v>
      </c>
      <c r="AI17" s="75" t="s">
        <v>145</v>
      </c>
      <c r="AJ17" s="76" t="s">
        <v>146</v>
      </c>
      <c r="AK17" s="69" t="s">
        <v>147</v>
      </c>
      <c r="AL17" s="112"/>
      <c r="AM17" s="118">
        <v>300246200</v>
      </c>
      <c r="AN17" s="112"/>
      <c r="AO17" s="112"/>
      <c r="AP17" s="112"/>
      <c r="AQ17" s="114"/>
      <c r="AR17" s="119">
        <f t="shared" si="1"/>
        <v>300246200</v>
      </c>
      <c r="AS17" s="34"/>
      <c r="AT17" s="34"/>
      <c r="AU17" s="34"/>
      <c r="AV17" s="120">
        <v>0</v>
      </c>
      <c r="AW17" s="34"/>
      <c r="AX17" s="34"/>
      <c r="AY17" s="34"/>
      <c r="AZ17" s="34"/>
      <c r="BA17" s="119">
        <f t="shared" si="2"/>
        <v>0</v>
      </c>
      <c r="BB17" s="119"/>
      <c r="BC17" s="119"/>
      <c r="BD17" s="56">
        <f>AF17/AE17</f>
        <v>0.66239999999999999</v>
      </c>
      <c r="BE17" s="86" t="s">
        <v>177</v>
      </c>
      <c r="BF17" s="91">
        <v>42570</v>
      </c>
      <c r="BG17" s="91">
        <v>42735</v>
      </c>
      <c r="BH17" s="60" t="s">
        <v>164</v>
      </c>
      <c r="BI17" s="60" t="s">
        <v>178</v>
      </c>
      <c r="BJ17" s="60" t="s">
        <v>179</v>
      </c>
    </row>
    <row r="18" spans="2:62" s="33" customFormat="1" ht="128.25" x14ac:dyDescent="0.25">
      <c r="B18" s="34">
        <v>13</v>
      </c>
      <c r="C18" s="78" t="s">
        <v>49</v>
      </c>
      <c r="D18" s="79" t="s">
        <v>50</v>
      </c>
      <c r="E18" s="79" t="s">
        <v>51</v>
      </c>
      <c r="F18" s="79">
        <v>27.6</v>
      </c>
      <c r="G18" s="79">
        <v>24.84</v>
      </c>
      <c r="H18" s="79" t="s">
        <v>52</v>
      </c>
      <c r="I18" s="79">
        <v>26.91</v>
      </c>
      <c r="J18" s="79">
        <f t="shared" si="0"/>
        <v>26.22</v>
      </c>
      <c r="K18" s="79">
        <f t="shared" si="0"/>
        <v>25.529999999999998</v>
      </c>
      <c r="L18" s="79">
        <f t="shared" si="0"/>
        <v>24.839999999999996</v>
      </c>
      <c r="M18" s="80" t="s">
        <v>60</v>
      </c>
      <c r="N18" s="99" t="s">
        <v>66</v>
      </c>
      <c r="O18" s="89">
        <v>20160680810038</v>
      </c>
      <c r="P18" s="54" t="s">
        <v>98</v>
      </c>
      <c r="Q18" s="159">
        <v>5017244459</v>
      </c>
      <c r="R18" s="147">
        <v>248353131</v>
      </c>
      <c r="S18" s="147">
        <v>265737850</v>
      </c>
      <c r="T18" s="147">
        <v>284339500</v>
      </c>
      <c r="U18" s="147">
        <v>304243265</v>
      </c>
      <c r="V18" s="99" t="s">
        <v>116</v>
      </c>
      <c r="W18" s="98">
        <v>2592</v>
      </c>
      <c r="X18" s="82">
        <v>2792</v>
      </c>
      <c r="Y18" s="83" t="s">
        <v>138</v>
      </c>
      <c r="Z18" s="84" t="s">
        <v>141</v>
      </c>
      <c r="AA18" s="85">
        <v>50</v>
      </c>
      <c r="AB18" s="85">
        <v>50</v>
      </c>
      <c r="AC18" s="85">
        <v>50</v>
      </c>
      <c r="AD18" s="85">
        <v>50</v>
      </c>
      <c r="AE18" s="85">
        <v>50</v>
      </c>
      <c r="AF18" s="53">
        <v>0</v>
      </c>
      <c r="AG18" s="125" t="s">
        <v>148</v>
      </c>
      <c r="AH18" s="75" t="s">
        <v>144</v>
      </c>
      <c r="AI18" s="75" t="s">
        <v>145</v>
      </c>
      <c r="AJ18" s="76" t="s">
        <v>146</v>
      </c>
      <c r="AK18" s="69" t="s">
        <v>147</v>
      </c>
      <c r="AL18" s="112"/>
      <c r="AM18" s="118">
        <v>231000000</v>
      </c>
      <c r="AN18" s="112"/>
      <c r="AO18" s="112"/>
      <c r="AP18" s="112"/>
      <c r="AQ18" s="114"/>
      <c r="AR18" s="119">
        <f t="shared" si="1"/>
        <v>231000000</v>
      </c>
      <c r="AS18" s="34"/>
      <c r="AT18" s="34"/>
      <c r="AU18" s="34"/>
      <c r="AV18" s="120">
        <v>0</v>
      </c>
      <c r="AW18" s="34"/>
      <c r="AX18" s="34"/>
      <c r="AY18" s="34"/>
      <c r="AZ18" s="34"/>
      <c r="BA18" s="119">
        <f t="shared" si="2"/>
        <v>0</v>
      </c>
      <c r="BB18" s="119"/>
      <c r="BC18" s="119"/>
      <c r="BD18" s="56">
        <v>0</v>
      </c>
      <c r="BE18" s="86" t="s">
        <v>158</v>
      </c>
      <c r="BF18" s="91">
        <v>42570</v>
      </c>
      <c r="BG18" s="91">
        <v>42735</v>
      </c>
      <c r="BH18" s="60" t="s">
        <v>164</v>
      </c>
      <c r="BI18" s="60" t="s">
        <v>182</v>
      </c>
      <c r="BJ18" s="62"/>
    </row>
    <row r="19" spans="2:62" s="33" customFormat="1" ht="135.75" customHeight="1" x14ac:dyDescent="0.25">
      <c r="B19" s="34">
        <v>14</v>
      </c>
      <c r="C19" s="78" t="s">
        <v>49</v>
      </c>
      <c r="D19" s="79" t="s">
        <v>50</v>
      </c>
      <c r="E19" s="79" t="s">
        <v>51</v>
      </c>
      <c r="F19" s="79">
        <v>27.6</v>
      </c>
      <c r="G19" s="79">
        <v>24.84</v>
      </c>
      <c r="H19" s="79" t="s">
        <v>52</v>
      </c>
      <c r="I19" s="79">
        <v>26.91</v>
      </c>
      <c r="J19" s="79">
        <f t="shared" si="0"/>
        <v>26.22</v>
      </c>
      <c r="K19" s="79">
        <f t="shared" si="0"/>
        <v>25.529999999999998</v>
      </c>
      <c r="L19" s="79">
        <f t="shared" si="0"/>
        <v>24.839999999999996</v>
      </c>
      <c r="M19" s="80" t="s">
        <v>60</v>
      </c>
      <c r="N19" s="99" t="s">
        <v>67</v>
      </c>
      <c r="O19" s="109">
        <v>20160680810038</v>
      </c>
      <c r="P19" s="146" t="s">
        <v>98</v>
      </c>
      <c r="Q19" s="159">
        <v>5017244459</v>
      </c>
      <c r="R19" s="147">
        <v>0</v>
      </c>
      <c r="S19" s="147">
        <v>0</v>
      </c>
      <c r="T19" s="147">
        <v>0</v>
      </c>
      <c r="U19" s="147">
        <v>0</v>
      </c>
      <c r="V19" s="99" t="s">
        <v>116</v>
      </c>
      <c r="W19" s="98">
        <v>609</v>
      </c>
      <c r="X19" s="82">
        <v>709</v>
      </c>
      <c r="Y19" s="83" t="s">
        <v>138</v>
      </c>
      <c r="Z19" s="84" t="s">
        <v>141</v>
      </c>
      <c r="AA19" s="85">
        <v>0</v>
      </c>
      <c r="AB19" s="85">
        <v>33</v>
      </c>
      <c r="AC19" s="85">
        <v>33</v>
      </c>
      <c r="AD19" s="85">
        <v>34</v>
      </c>
      <c r="AE19" s="85">
        <v>0</v>
      </c>
      <c r="AF19" s="54">
        <v>0</v>
      </c>
      <c r="AG19" s="125" t="s">
        <v>148</v>
      </c>
      <c r="AH19" s="75" t="s">
        <v>144</v>
      </c>
      <c r="AI19" s="75" t="s">
        <v>145</v>
      </c>
      <c r="AJ19" s="76" t="s">
        <v>146</v>
      </c>
      <c r="AK19" s="69" t="s">
        <v>147</v>
      </c>
      <c r="AL19" s="112"/>
      <c r="AM19" s="118">
        <v>0</v>
      </c>
      <c r="AN19" s="112"/>
      <c r="AO19" s="112"/>
      <c r="AP19" s="112"/>
      <c r="AQ19" s="114"/>
      <c r="AR19" s="119">
        <f t="shared" si="1"/>
        <v>0</v>
      </c>
      <c r="AS19" s="34"/>
      <c r="AT19" s="34"/>
      <c r="AU19" s="34"/>
      <c r="AV19" s="120">
        <v>0</v>
      </c>
      <c r="AW19" s="34"/>
      <c r="AX19" s="34"/>
      <c r="AY19" s="34"/>
      <c r="AZ19" s="34"/>
      <c r="BA19" s="119">
        <f t="shared" si="2"/>
        <v>0</v>
      </c>
      <c r="BB19" s="119"/>
      <c r="BC19" s="119"/>
      <c r="BD19" s="56">
        <v>0</v>
      </c>
      <c r="BE19" s="86" t="s">
        <v>158</v>
      </c>
      <c r="BF19" s="91">
        <v>42570</v>
      </c>
      <c r="BG19" s="91">
        <v>42735</v>
      </c>
      <c r="BH19" s="60" t="s">
        <v>164</v>
      </c>
      <c r="BI19" s="60" t="s">
        <v>182</v>
      </c>
      <c r="BJ19" s="62"/>
    </row>
    <row r="20" spans="2:62" s="33" customFormat="1" ht="165.75" customHeight="1" x14ac:dyDescent="0.25">
      <c r="B20" s="34">
        <v>15</v>
      </c>
      <c r="C20" s="78" t="s">
        <v>49</v>
      </c>
      <c r="D20" s="79" t="s">
        <v>50</v>
      </c>
      <c r="E20" s="79" t="s">
        <v>51</v>
      </c>
      <c r="F20" s="79">
        <v>27.6</v>
      </c>
      <c r="G20" s="79">
        <v>24.84</v>
      </c>
      <c r="H20" s="79" t="s">
        <v>52</v>
      </c>
      <c r="I20" s="79">
        <v>26.91</v>
      </c>
      <c r="J20" s="79">
        <f t="shared" si="0"/>
        <v>26.22</v>
      </c>
      <c r="K20" s="79">
        <f t="shared" si="0"/>
        <v>25.529999999999998</v>
      </c>
      <c r="L20" s="79">
        <f t="shared" si="0"/>
        <v>24.839999999999996</v>
      </c>
      <c r="M20" s="80" t="s">
        <v>68</v>
      </c>
      <c r="N20" s="90" t="s">
        <v>69</v>
      </c>
      <c r="O20" s="89">
        <v>20160680810039</v>
      </c>
      <c r="P20" s="54" t="s">
        <v>99</v>
      </c>
      <c r="Q20" s="159">
        <v>507795440</v>
      </c>
      <c r="R20" s="147">
        <v>80000000</v>
      </c>
      <c r="S20" s="147">
        <v>85600000</v>
      </c>
      <c r="T20" s="147">
        <v>91592000</v>
      </c>
      <c r="U20" s="147">
        <v>98003440</v>
      </c>
      <c r="V20" s="90" t="s">
        <v>117</v>
      </c>
      <c r="W20" s="82">
        <v>0</v>
      </c>
      <c r="X20" s="98">
        <v>35</v>
      </c>
      <c r="Y20" s="83" t="s">
        <v>138</v>
      </c>
      <c r="Z20" s="84" t="s">
        <v>141</v>
      </c>
      <c r="AA20" s="85">
        <v>10</v>
      </c>
      <c r="AB20" s="85">
        <v>10</v>
      </c>
      <c r="AC20" s="85">
        <v>10</v>
      </c>
      <c r="AD20" s="85">
        <v>5</v>
      </c>
      <c r="AE20" s="85">
        <v>10</v>
      </c>
      <c r="AF20" s="53">
        <v>0</v>
      </c>
      <c r="AG20" s="117" t="s">
        <v>143</v>
      </c>
      <c r="AH20" s="75" t="s">
        <v>144</v>
      </c>
      <c r="AI20" s="75" t="s">
        <v>145</v>
      </c>
      <c r="AJ20" s="76" t="s">
        <v>149</v>
      </c>
      <c r="AK20" s="79" t="s">
        <v>150</v>
      </c>
      <c r="AL20" s="114"/>
      <c r="AM20" s="118">
        <v>0</v>
      </c>
      <c r="AN20" s="112"/>
      <c r="AO20" s="112"/>
      <c r="AP20" s="112"/>
      <c r="AQ20" s="114"/>
      <c r="AR20" s="119">
        <f t="shared" si="1"/>
        <v>0</v>
      </c>
      <c r="AS20" s="34"/>
      <c r="AT20" s="34"/>
      <c r="AU20" s="34"/>
      <c r="AV20" s="120">
        <v>0</v>
      </c>
      <c r="AW20" s="34"/>
      <c r="AX20" s="34"/>
      <c r="AY20" s="34"/>
      <c r="AZ20" s="34"/>
      <c r="BA20" s="119">
        <f t="shared" si="2"/>
        <v>0</v>
      </c>
      <c r="BB20" s="119"/>
      <c r="BC20" s="119"/>
      <c r="BD20" s="56">
        <v>0</v>
      </c>
      <c r="BE20" s="86" t="s">
        <v>158</v>
      </c>
      <c r="BF20" s="91">
        <v>42570</v>
      </c>
      <c r="BG20" s="91">
        <v>42735</v>
      </c>
      <c r="BH20" s="60" t="s">
        <v>164</v>
      </c>
      <c r="BI20" s="60" t="s">
        <v>184</v>
      </c>
      <c r="BJ20" s="60" t="s">
        <v>221</v>
      </c>
    </row>
    <row r="21" spans="2:62" s="33" customFormat="1" ht="190.5" customHeight="1" x14ac:dyDescent="0.25">
      <c r="B21" s="34">
        <v>16</v>
      </c>
      <c r="C21" s="78" t="s">
        <v>49</v>
      </c>
      <c r="D21" s="79" t="s">
        <v>50</v>
      </c>
      <c r="E21" s="79" t="s">
        <v>51</v>
      </c>
      <c r="F21" s="79">
        <v>27.6</v>
      </c>
      <c r="G21" s="79">
        <v>24.84</v>
      </c>
      <c r="H21" s="79" t="s">
        <v>52</v>
      </c>
      <c r="I21" s="79">
        <v>26.91</v>
      </c>
      <c r="J21" s="79">
        <f t="shared" si="0"/>
        <v>26.22</v>
      </c>
      <c r="K21" s="79">
        <f t="shared" si="0"/>
        <v>25.529999999999998</v>
      </c>
      <c r="L21" s="79">
        <f t="shared" si="0"/>
        <v>24.839999999999996</v>
      </c>
      <c r="M21" s="80" t="s">
        <v>68</v>
      </c>
      <c r="N21" s="81" t="s">
        <v>70</v>
      </c>
      <c r="O21" s="89">
        <v>20160680810039</v>
      </c>
      <c r="P21" s="54" t="s">
        <v>99</v>
      </c>
      <c r="Q21" s="159">
        <v>507795440</v>
      </c>
      <c r="R21" s="147">
        <v>152600000</v>
      </c>
      <c r="S21" s="147">
        <v>0</v>
      </c>
      <c r="T21" s="147">
        <v>0</v>
      </c>
      <c r="U21" s="147">
        <v>0</v>
      </c>
      <c r="V21" s="81" t="s">
        <v>118</v>
      </c>
      <c r="W21" s="82">
        <v>0</v>
      </c>
      <c r="X21" s="98">
        <v>1</v>
      </c>
      <c r="Y21" s="83" t="s">
        <v>138</v>
      </c>
      <c r="Z21" s="84" t="s">
        <v>141</v>
      </c>
      <c r="AA21" s="85">
        <v>1</v>
      </c>
      <c r="AB21" s="85">
        <v>0</v>
      </c>
      <c r="AC21" s="85">
        <v>0</v>
      </c>
      <c r="AD21" s="85">
        <v>0</v>
      </c>
      <c r="AE21" s="85">
        <v>0</v>
      </c>
      <c r="AF21" s="53">
        <v>0</v>
      </c>
      <c r="AG21" s="117" t="s">
        <v>148</v>
      </c>
      <c r="AH21" s="75" t="s">
        <v>144</v>
      </c>
      <c r="AI21" s="75" t="s">
        <v>145</v>
      </c>
      <c r="AJ21" s="76" t="s">
        <v>146</v>
      </c>
      <c r="AK21" s="69" t="s">
        <v>147</v>
      </c>
      <c r="AL21" s="112"/>
      <c r="AM21" s="118">
        <v>158000000</v>
      </c>
      <c r="AN21" s="112"/>
      <c r="AO21" s="112"/>
      <c r="AP21" s="112"/>
      <c r="AQ21" s="114"/>
      <c r="AR21" s="119">
        <f t="shared" si="1"/>
        <v>158000000</v>
      </c>
      <c r="AS21" s="34"/>
      <c r="AT21" s="34"/>
      <c r="AU21" s="34"/>
      <c r="AV21" s="120"/>
      <c r="AW21" s="34"/>
      <c r="AX21" s="34"/>
      <c r="AY21" s="34"/>
      <c r="AZ21" s="34"/>
      <c r="BA21" s="119">
        <f t="shared" si="2"/>
        <v>0</v>
      </c>
      <c r="BB21" s="119"/>
      <c r="BC21" s="119"/>
      <c r="BD21" s="56">
        <v>0</v>
      </c>
      <c r="BE21" s="86" t="s">
        <v>158</v>
      </c>
      <c r="BF21" s="91">
        <v>42570</v>
      </c>
      <c r="BG21" s="91">
        <v>42735</v>
      </c>
      <c r="BH21" s="60" t="s">
        <v>164</v>
      </c>
      <c r="BI21" s="60" t="s">
        <v>185</v>
      </c>
      <c r="BJ21" s="62"/>
    </row>
    <row r="22" spans="2:62" s="33" customFormat="1" ht="231.75" customHeight="1" x14ac:dyDescent="0.25">
      <c r="B22" s="34">
        <v>17</v>
      </c>
      <c r="C22" s="78" t="s">
        <v>49</v>
      </c>
      <c r="D22" s="79" t="s">
        <v>50</v>
      </c>
      <c r="E22" s="79" t="s">
        <v>51</v>
      </c>
      <c r="F22" s="79">
        <v>27.6</v>
      </c>
      <c r="G22" s="79">
        <v>24.84</v>
      </c>
      <c r="H22" s="79" t="s">
        <v>52</v>
      </c>
      <c r="I22" s="79">
        <v>26.91</v>
      </c>
      <c r="J22" s="79">
        <f t="shared" si="0"/>
        <v>26.22</v>
      </c>
      <c r="K22" s="79">
        <f t="shared" si="0"/>
        <v>25.529999999999998</v>
      </c>
      <c r="L22" s="79">
        <f t="shared" si="0"/>
        <v>24.839999999999996</v>
      </c>
      <c r="M22" s="80" t="s">
        <v>71</v>
      </c>
      <c r="N22" s="81" t="s">
        <v>72</v>
      </c>
      <c r="O22" s="148" t="s">
        <v>95</v>
      </c>
      <c r="P22" s="149" t="s">
        <v>95</v>
      </c>
      <c r="Q22" s="155" t="s">
        <v>207</v>
      </c>
      <c r="R22" s="147" t="s">
        <v>207</v>
      </c>
      <c r="S22" s="147" t="s">
        <v>207</v>
      </c>
      <c r="T22" s="147" t="s">
        <v>207</v>
      </c>
      <c r="U22" s="147" t="s">
        <v>207</v>
      </c>
      <c r="V22" s="81" t="s">
        <v>119</v>
      </c>
      <c r="W22" s="82">
        <v>0</v>
      </c>
      <c r="X22" s="98">
        <v>1</v>
      </c>
      <c r="Y22" s="83" t="s">
        <v>138</v>
      </c>
      <c r="Z22" s="84" t="s">
        <v>141</v>
      </c>
      <c r="AA22" s="85">
        <v>1</v>
      </c>
      <c r="AB22" s="85">
        <v>0</v>
      </c>
      <c r="AC22" s="85">
        <v>0</v>
      </c>
      <c r="AD22" s="85">
        <v>0</v>
      </c>
      <c r="AE22" s="85">
        <v>1</v>
      </c>
      <c r="AF22" s="53">
        <v>0</v>
      </c>
      <c r="AG22" s="117" t="s">
        <v>143</v>
      </c>
      <c r="AH22" s="75" t="s">
        <v>144</v>
      </c>
      <c r="AI22" s="75" t="s">
        <v>145</v>
      </c>
      <c r="AJ22" s="76" t="s">
        <v>146</v>
      </c>
      <c r="AK22" s="69" t="s">
        <v>147</v>
      </c>
      <c r="AL22" s="112"/>
      <c r="AM22" s="120">
        <v>0</v>
      </c>
      <c r="AN22" s="112"/>
      <c r="AO22" s="112"/>
      <c r="AP22" s="112"/>
      <c r="AQ22" s="114"/>
      <c r="AR22" s="119">
        <f t="shared" si="1"/>
        <v>0</v>
      </c>
      <c r="AS22" s="34"/>
      <c r="AT22" s="34"/>
      <c r="AU22" s="34"/>
      <c r="AV22" s="120">
        <v>0</v>
      </c>
      <c r="AW22" s="34"/>
      <c r="AX22" s="34"/>
      <c r="AY22" s="34"/>
      <c r="AZ22" s="34"/>
      <c r="BA22" s="119">
        <f t="shared" si="2"/>
        <v>0</v>
      </c>
      <c r="BB22" s="119"/>
      <c r="BC22" s="119"/>
      <c r="BD22" s="56">
        <v>0</v>
      </c>
      <c r="BE22" s="86" t="s">
        <v>158</v>
      </c>
      <c r="BF22" s="91">
        <v>42552</v>
      </c>
      <c r="BG22" s="91">
        <v>42735</v>
      </c>
      <c r="BH22" s="60" t="s">
        <v>164</v>
      </c>
      <c r="BI22" s="60" t="s">
        <v>183</v>
      </c>
      <c r="BJ22" s="60" t="s">
        <v>186</v>
      </c>
    </row>
    <row r="23" spans="2:62" s="33" customFormat="1" ht="193.5" customHeight="1" x14ac:dyDescent="0.25">
      <c r="B23" s="34">
        <v>18</v>
      </c>
      <c r="C23" s="78" t="s">
        <v>49</v>
      </c>
      <c r="D23" s="79" t="s">
        <v>50</v>
      </c>
      <c r="E23" s="79" t="s">
        <v>51</v>
      </c>
      <c r="F23" s="79">
        <v>27.6</v>
      </c>
      <c r="G23" s="79">
        <v>24.84</v>
      </c>
      <c r="H23" s="79" t="s">
        <v>52</v>
      </c>
      <c r="I23" s="79">
        <v>26.91</v>
      </c>
      <c r="J23" s="79">
        <f t="shared" si="0"/>
        <v>26.22</v>
      </c>
      <c r="K23" s="79">
        <f t="shared" si="0"/>
        <v>25.529999999999998</v>
      </c>
      <c r="L23" s="79">
        <f t="shared" si="0"/>
        <v>24.839999999999996</v>
      </c>
      <c r="M23" s="80" t="s">
        <v>71</v>
      </c>
      <c r="N23" s="81" t="s">
        <v>73</v>
      </c>
      <c r="O23" s="151">
        <v>20160680810063</v>
      </c>
      <c r="P23" s="54" t="s">
        <v>100</v>
      </c>
      <c r="Q23" s="159">
        <v>1909175490</v>
      </c>
      <c r="R23" s="147">
        <v>50000000</v>
      </c>
      <c r="S23" s="147">
        <v>53500000</v>
      </c>
      <c r="T23" s="147">
        <v>57245000</v>
      </c>
      <c r="U23" s="147">
        <v>61252150</v>
      </c>
      <c r="V23" s="81" t="s">
        <v>120</v>
      </c>
      <c r="W23" s="98">
        <v>1000</v>
      </c>
      <c r="X23" s="98">
        <v>2000</v>
      </c>
      <c r="Y23" s="83" t="s">
        <v>138</v>
      </c>
      <c r="Z23" s="84" t="s">
        <v>141</v>
      </c>
      <c r="AA23" s="85">
        <v>250</v>
      </c>
      <c r="AB23" s="85">
        <v>250</v>
      </c>
      <c r="AC23" s="85">
        <v>250</v>
      </c>
      <c r="AD23" s="85">
        <v>250</v>
      </c>
      <c r="AE23" s="85">
        <v>250</v>
      </c>
      <c r="AF23" s="53">
        <v>0</v>
      </c>
      <c r="AG23" s="117" t="s">
        <v>143</v>
      </c>
      <c r="AH23" s="75" t="s">
        <v>144</v>
      </c>
      <c r="AI23" s="75" t="s">
        <v>145</v>
      </c>
      <c r="AJ23" s="76" t="s">
        <v>146</v>
      </c>
      <c r="AK23" s="69" t="s">
        <v>147</v>
      </c>
      <c r="AL23" s="114"/>
      <c r="AM23" s="118">
        <v>32633333</v>
      </c>
      <c r="AN23" s="112"/>
      <c r="AO23" s="112"/>
      <c r="AP23" s="112"/>
      <c r="AQ23" s="114"/>
      <c r="AR23" s="119">
        <f t="shared" si="1"/>
        <v>32633333</v>
      </c>
      <c r="AS23" s="34"/>
      <c r="AT23" s="34"/>
      <c r="AU23" s="34"/>
      <c r="AV23" s="120">
        <v>0</v>
      </c>
      <c r="AW23" s="34"/>
      <c r="AX23" s="34"/>
      <c r="AY23" s="34"/>
      <c r="AZ23" s="34"/>
      <c r="BA23" s="119">
        <f t="shared" si="2"/>
        <v>0</v>
      </c>
      <c r="BB23" s="119"/>
      <c r="BC23" s="119"/>
      <c r="BD23" s="56">
        <v>0</v>
      </c>
      <c r="BE23" s="86" t="s">
        <v>158</v>
      </c>
      <c r="BF23" s="91">
        <v>42552</v>
      </c>
      <c r="BG23" s="91">
        <v>42735</v>
      </c>
      <c r="BH23" s="60" t="s">
        <v>164</v>
      </c>
      <c r="BI23" s="60" t="s">
        <v>185</v>
      </c>
      <c r="BJ23" s="62"/>
    </row>
    <row r="24" spans="2:62" s="33" customFormat="1" ht="178.5" customHeight="1" x14ac:dyDescent="0.25">
      <c r="B24" s="34">
        <v>19</v>
      </c>
      <c r="C24" s="78" t="s">
        <v>49</v>
      </c>
      <c r="D24" s="79" t="s">
        <v>50</v>
      </c>
      <c r="E24" s="79" t="s">
        <v>51</v>
      </c>
      <c r="F24" s="79">
        <v>27.6</v>
      </c>
      <c r="G24" s="79">
        <v>24.84</v>
      </c>
      <c r="H24" s="79" t="s">
        <v>52</v>
      </c>
      <c r="I24" s="79">
        <v>26.91</v>
      </c>
      <c r="J24" s="79">
        <f t="shared" si="0"/>
        <v>26.22</v>
      </c>
      <c r="K24" s="79">
        <f t="shared" si="0"/>
        <v>25.529999999999998</v>
      </c>
      <c r="L24" s="79">
        <f t="shared" si="0"/>
        <v>24.839999999999996</v>
      </c>
      <c r="M24" s="80" t="s">
        <v>71</v>
      </c>
      <c r="N24" s="80" t="s">
        <v>74</v>
      </c>
      <c r="O24" s="89">
        <v>20150680810002</v>
      </c>
      <c r="P24" s="54" t="s">
        <v>55</v>
      </c>
      <c r="Q24" s="159">
        <v>5418753343</v>
      </c>
      <c r="R24" s="147" t="s">
        <v>213</v>
      </c>
      <c r="S24" s="147" t="s">
        <v>213</v>
      </c>
      <c r="T24" s="147" t="s">
        <v>213</v>
      </c>
      <c r="U24" s="147" t="s">
        <v>213</v>
      </c>
      <c r="V24" s="90" t="s">
        <v>121</v>
      </c>
      <c r="W24" s="98">
        <v>2000</v>
      </c>
      <c r="X24" s="98">
        <v>3000</v>
      </c>
      <c r="Y24" s="83" t="s">
        <v>138</v>
      </c>
      <c r="Z24" s="84" t="s">
        <v>141</v>
      </c>
      <c r="AA24" s="85">
        <v>250</v>
      </c>
      <c r="AB24" s="85">
        <v>250</v>
      </c>
      <c r="AC24" s="85">
        <v>250</v>
      </c>
      <c r="AD24" s="85">
        <v>250</v>
      </c>
      <c r="AE24" s="85">
        <v>250</v>
      </c>
      <c r="AF24" s="53">
        <v>0</v>
      </c>
      <c r="AG24" s="125" t="s">
        <v>143</v>
      </c>
      <c r="AH24" s="75" t="s">
        <v>144</v>
      </c>
      <c r="AI24" s="75" t="s">
        <v>145</v>
      </c>
      <c r="AJ24" s="76" t="s">
        <v>146</v>
      </c>
      <c r="AK24" s="69" t="s">
        <v>147</v>
      </c>
      <c r="AL24" s="112"/>
      <c r="AM24" s="118">
        <v>86000000</v>
      </c>
      <c r="AN24" s="112"/>
      <c r="AO24" s="112"/>
      <c r="AP24" s="112"/>
      <c r="AQ24" s="114"/>
      <c r="AR24" s="119">
        <f t="shared" si="1"/>
        <v>86000000</v>
      </c>
      <c r="AS24" s="34"/>
      <c r="AT24" s="34"/>
      <c r="AU24" s="34"/>
      <c r="AV24" s="120">
        <v>0</v>
      </c>
      <c r="AW24" s="34"/>
      <c r="AX24" s="34"/>
      <c r="AY24" s="34"/>
      <c r="AZ24" s="34"/>
      <c r="BA24" s="119">
        <f t="shared" si="2"/>
        <v>0</v>
      </c>
      <c r="BB24" s="119"/>
      <c r="BC24" s="119"/>
      <c r="BD24" s="56">
        <v>0</v>
      </c>
      <c r="BE24" s="86" t="s">
        <v>158</v>
      </c>
      <c r="BF24" s="91">
        <v>42502</v>
      </c>
      <c r="BG24" s="91">
        <v>42735</v>
      </c>
      <c r="BH24" s="60" t="s">
        <v>164</v>
      </c>
      <c r="BI24" s="60" t="s">
        <v>187</v>
      </c>
      <c r="BJ24" s="62"/>
    </row>
    <row r="25" spans="2:62" s="33" customFormat="1" ht="247.5" customHeight="1" x14ac:dyDescent="0.25">
      <c r="B25" s="34">
        <v>20</v>
      </c>
      <c r="C25" s="78" t="s">
        <v>49</v>
      </c>
      <c r="D25" s="79" t="s">
        <v>50</v>
      </c>
      <c r="E25" s="79" t="s">
        <v>51</v>
      </c>
      <c r="F25" s="79">
        <v>27.6</v>
      </c>
      <c r="G25" s="79">
        <v>24.84</v>
      </c>
      <c r="H25" s="79" t="s">
        <v>52</v>
      </c>
      <c r="I25" s="79">
        <v>26.91</v>
      </c>
      <c r="J25" s="79">
        <f t="shared" si="0"/>
        <v>26.22</v>
      </c>
      <c r="K25" s="79">
        <f t="shared" si="0"/>
        <v>25.529999999999998</v>
      </c>
      <c r="L25" s="79">
        <f t="shared" si="0"/>
        <v>24.839999999999996</v>
      </c>
      <c r="M25" s="80" t="s">
        <v>71</v>
      </c>
      <c r="N25" s="81" t="s">
        <v>75</v>
      </c>
      <c r="O25" s="151">
        <v>20160680810063</v>
      </c>
      <c r="P25" s="54" t="s">
        <v>100</v>
      </c>
      <c r="Q25" s="159">
        <v>1909175490</v>
      </c>
      <c r="R25" s="147">
        <v>50000000</v>
      </c>
      <c r="S25" s="147">
        <v>53500000</v>
      </c>
      <c r="T25" s="147">
        <v>57245000</v>
      </c>
      <c r="U25" s="147">
        <v>61252150</v>
      </c>
      <c r="V25" s="81" t="s">
        <v>122</v>
      </c>
      <c r="W25" s="98">
        <v>3000</v>
      </c>
      <c r="X25" s="98">
        <v>5000</v>
      </c>
      <c r="Y25" s="100" t="s">
        <v>138</v>
      </c>
      <c r="Z25" s="84" t="s">
        <v>141</v>
      </c>
      <c r="AA25" s="85">
        <v>500</v>
      </c>
      <c r="AB25" s="85">
        <v>500</v>
      </c>
      <c r="AC25" s="85">
        <v>500</v>
      </c>
      <c r="AD25" s="85">
        <v>500</v>
      </c>
      <c r="AE25" s="85">
        <v>500</v>
      </c>
      <c r="AF25" s="54">
        <v>0</v>
      </c>
      <c r="AG25" s="117" t="s">
        <v>143</v>
      </c>
      <c r="AH25" s="75" t="s">
        <v>144</v>
      </c>
      <c r="AI25" s="75" t="s">
        <v>145</v>
      </c>
      <c r="AJ25" s="76" t="s">
        <v>146</v>
      </c>
      <c r="AK25" s="69" t="s">
        <v>147</v>
      </c>
      <c r="AL25" s="112"/>
      <c r="AM25" s="120">
        <v>32633333</v>
      </c>
      <c r="AN25" s="112"/>
      <c r="AO25" s="112"/>
      <c r="AP25" s="112"/>
      <c r="AQ25" s="114"/>
      <c r="AR25" s="119">
        <f t="shared" si="1"/>
        <v>32633333</v>
      </c>
      <c r="AS25" s="34"/>
      <c r="AT25" s="34"/>
      <c r="AU25" s="34"/>
      <c r="AV25" s="120">
        <v>0</v>
      </c>
      <c r="AW25" s="34"/>
      <c r="AX25" s="34"/>
      <c r="AY25" s="34"/>
      <c r="AZ25" s="34"/>
      <c r="BA25" s="119">
        <f t="shared" si="2"/>
        <v>0</v>
      </c>
      <c r="BB25" s="119"/>
      <c r="BC25" s="119"/>
      <c r="BD25" s="56">
        <v>0</v>
      </c>
      <c r="BE25" s="86" t="s">
        <v>158</v>
      </c>
      <c r="BF25" s="91"/>
      <c r="BG25" s="91">
        <v>42735</v>
      </c>
      <c r="BH25" s="60" t="s">
        <v>164</v>
      </c>
      <c r="BI25" s="60" t="s">
        <v>185</v>
      </c>
      <c r="BJ25" s="62"/>
    </row>
    <row r="26" spans="2:62" s="145" customFormat="1" ht="128.25" x14ac:dyDescent="0.25">
      <c r="B26" s="53">
        <v>21</v>
      </c>
      <c r="C26" s="136" t="s">
        <v>49</v>
      </c>
      <c r="D26" s="86" t="s">
        <v>50</v>
      </c>
      <c r="E26" s="86" t="s">
        <v>51</v>
      </c>
      <c r="F26" s="86">
        <v>27.6</v>
      </c>
      <c r="G26" s="86">
        <v>24.84</v>
      </c>
      <c r="H26" s="86" t="s">
        <v>52</v>
      </c>
      <c r="I26" s="86">
        <v>26.91</v>
      </c>
      <c r="J26" s="86">
        <f t="shared" ref="J26:L40" si="3">I26-0.69</f>
        <v>26.22</v>
      </c>
      <c r="K26" s="86">
        <f t="shared" si="3"/>
        <v>25.529999999999998</v>
      </c>
      <c r="L26" s="86">
        <f t="shared" si="3"/>
        <v>24.839999999999996</v>
      </c>
      <c r="M26" s="99" t="s">
        <v>71</v>
      </c>
      <c r="N26" s="92" t="s">
        <v>76</v>
      </c>
      <c r="O26" s="89">
        <v>20150680810002</v>
      </c>
      <c r="P26" s="54" t="s">
        <v>55</v>
      </c>
      <c r="Q26" s="159">
        <v>5418753343</v>
      </c>
      <c r="R26" s="147">
        <v>563729904.16666651</v>
      </c>
      <c r="S26" s="147">
        <v>601499807.74583328</v>
      </c>
      <c r="T26" s="147">
        <v>641800294.86480403</v>
      </c>
      <c r="U26" s="147">
        <v>0</v>
      </c>
      <c r="V26" s="92" t="s">
        <v>123</v>
      </c>
      <c r="W26" s="98">
        <v>52</v>
      </c>
      <c r="X26" s="98">
        <v>72</v>
      </c>
      <c r="Y26" s="100" t="s">
        <v>140</v>
      </c>
      <c r="Z26" s="84" t="s">
        <v>141</v>
      </c>
      <c r="AA26" s="82">
        <v>0.25</v>
      </c>
      <c r="AB26" s="82">
        <v>0.25</v>
      </c>
      <c r="AC26" s="82">
        <v>0.25</v>
      </c>
      <c r="AD26" s="82">
        <v>0.25</v>
      </c>
      <c r="AE26" s="82">
        <v>0.25</v>
      </c>
      <c r="AF26" s="54">
        <v>0.37</v>
      </c>
      <c r="AG26" s="125" t="s">
        <v>143</v>
      </c>
      <c r="AH26" s="75" t="s">
        <v>144</v>
      </c>
      <c r="AI26" s="75" t="s">
        <v>145</v>
      </c>
      <c r="AJ26" s="137" t="s">
        <v>146</v>
      </c>
      <c r="AK26" s="77" t="s">
        <v>147</v>
      </c>
      <c r="AL26" s="138"/>
      <c r="AM26" s="120"/>
      <c r="AN26" s="138"/>
      <c r="AO26" s="138"/>
      <c r="AP26" s="138"/>
      <c r="AQ26" s="139"/>
      <c r="AR26" s="140">
        <f t="shared" si="1"/>
        <v>0</v>
      </c>
      <c r="AS26" s="141">
        <v>527881299</v>
      </c>
      <c r="AT26" s="141">
        <f>AS26</f>
        <v>527881299</v>
      </c>
      <c r="AU26" s="53"/>
      <c r="AV26" s="120"/>
      <c r="AW26" s="53"/>
      <c r="AX26" s="53"/>
      <c r="AY26" s="53"/>
      <c r="AZ26" s="53"/>
      <c r="BA26" s="140">
        <f t="shared" si="2"/>
        <v>0</v>
      </c>
      <c r="BB26" s="140">
        <v>52500000</v>
      </c>
      <c r="BC26" s="140">
        <f>BB26</f>
        <v>52500000</v>
      </c>
      <c r="BD26" s="142">
        <f>AF26/AE26</f>
        <v>1.48</v>
      </c>
      <c r="BE26" s="86" t="s">
        <v>224</v>
      </c>
      <c r="BF26" s="101">
        <v>42502</v>
      </c>
      <c r="BG26" s="101">
        <v>42735</v>
      </c>
      <c r="BH26" s="143" t="s">
        <v>164</v>
      </c>
      <c r="BI26" s="143"/>
      <c r="BJ26" s="144" t="s">
        <v>222</v>
      </c>
    </row>
    <row r="27" spans="2:62" s="33" customFormat="1" ht="217.5" customHeight="1" x14ac:dyDescent="0.25">
      <c r="B27" s="34">
        <v>22</v>
      </c>
      <c r="C27" s="78" t="s">
        <v>49</v>
      </c>
      <c r="D27" s="79" t="s">
        <v>50</v>
      </c>
      <c r="E27" s="79" t="s">
        <v>51</v>
      </c>
      <c r="F27" s="79">
        <v>27.6</v>
      </c>
      <c r="G27" s="79">
        <v>24.84</v>
      </c>
      <c r="H27" s="79" t="s">
        <v>52</v>
      </c>
      <c r="I27" s="79">
        <v>26.91</v>
      </c>
      <c r="J27" s="79">
        <f t="shared" si="3"/>
        <v>26.22</v>
      </c>
      <c r="K27" s="79">
        <f t="shared" si="3"/>
        <v>25.529999999999998</v>
      </c>
      <c r="L27" s="79">
        <f t="shared" si="3"/>
        <v>24.839999999999996</v>
      </c>
      <c r="M27" s="80" t="s">
        <v>71</v>
      </c>
      <c r="N27" s="92" t="s">
        <v>77</v>
      </c>
      <c r="O27" s="151">
        <v>20160680810063</v>
      </c>
      <c r="P27" s="54" t="s">
        <v>100</v>
      </c>
      <c r="Q27" s="159">
        <v>1909175490</v>
      </c>
      <c r="R27" s="147">
        <v>50000000</v>
      </c>
      <c r="S27" s="147">
        <v>53500000</v>
      </c>
      <c r="T27" s="147">
        <v>57245000</v>
      </c>
      <c r="U27" s="147">
        <v>61252150</v>
      </c>
      <c r="V27" s="92" t="s">
        <v>124</v>
      </c>
      <c r="W27" s="98">
        <v>13600</v>
      </c>
      <c r="X27" s="98">
        <v>15600</v>
      </c>
      <c r="Y27" s="100" t="s">
        <v>138</v>
      </c>
      <c r="Z27" s="84" t="s">
        <v>141</v>
      </c>
      <c r="AA27" s="85">
        <v>500</v>
      </c>
      <c r="AB27" s="85">
        <v>500</v>
      </c>
      <c r="AC27" s="85">
        <v>500</v>
      </c>
      <c r="AD27" s="85">
        <v>500</v>
      </c>
      <c r="AE27" s="85">
        <v>500</v>
      </c>
      <c r="AF27" s="53">
        <v>443</v>
      </c>
      <c r="AG27" s="117" t="s">
        <v>143</v>
      </c>
      <c r="AH27" s="75" t="s">
        <v>144</v>
      </c>
      <c r="AI27" s="75" t="s">
        <v>145</v>
      </c>
      <c r="AJ27" s="76" t="s">
        <v>146</v>
      </c>
      <c r="AK27" s="69" t="s">
        <v>147</v>
      </c>
      <c r="AL27" s="112"/>
      <c r="AM27" s="120">
        <v>32633334</v>
      </c>
      <c r="AN27" s="112"/>
      <c r="AO27" s="112"/>
      <c r="AP27" s="112"/>
      <c r="AQ27" s="114"/>
      <c r="AR27" s="119">
        <f t="shared" si="1"/>
        <v>32633334</v>
      </c>
      <c r="AS27" s="34"/>
      <c r="AT27" s="34"/>
      <c r="AU27" s="34"/>
      <c r="AV27" s="120">
        <v>0</v>
      </c>
      <c r="AW27" s="34"/>
      <c r="AX27" s="34"/>
      <c r="AY27" s="34"/>
      <c r="AZ27" s="34"/>
      <c r="BA27" s="119">
        <f t="shared" si="2"/>
        <v>0</v>
      </c>
      <c r="BB27" s="119"/>
      <c r="BC27" s="119"/>
      <c r="BD27" s="56">
        <f>AF27/AE27</f>
        <v>0.88600000000000001</v>
      </c>
      <c r="BE27" s="86" t="s">
        <v>188</v>
      </c>
      <c r="BF27" s="101">
        <v>42502</v>
      </c>
      <c r="BG27" s="91">
        <v>42735</v>
      </c>
      <c r="BH27" s="60" t="s">
        <v>164</v>
      </c>
      <c r="BI27" s="60" t="s">
        <v>190</v>
      </c>
      <c r="BJ27" s="62"/>
    </row>
    <row r="28" spans="2:62" s="33" customFormat="1" ht="168.75" customHeight="1" x14ac:dyDescent="0.25">
      <c r="B28" s="34">
        <v>23</v>
      </c>
      <c r="C28" s="78" t="s">
        <v>49</v>
      </c>
      <c r="D28" s="79" t="s">
        <v>50</v>
      </c>
      <c r="E28" s="79" t="s">
        <v>51</v>
      </c>
      <c r="F28" s="79">
        <v>27.6</v>
      </c>
      <c r="G28" s="79">
        <v>24.84</v>
      </c>
      <c r="H28" s="79" t="s">
        <v>52</v>
      </c>
      <c r="I28" s="79">
        <v>26.91</v>
      </c>
      <c r="J28" s="79">
        <f t="shared" si="3"/>
        <v>26.22</v>
      </c>
      <c r="K28" s="79">
        <f t="shared" si="3"/>
        <v>25.529999999999998</v>
      </c>
      <c r="L28" s="79">
        <f t="shared" si="3"/>
        <v>24.839999999999996</v>
      </c>
      <c r="M28" s="80" t="s">
        <v>71</v>
      </c>
      <c r="N28" s="99" t="s">
        <v>78</v>
      </c>
      <c r="O28" s="151">
        <v>20160680810063</v>
      </c>
      <c r="P28" s="54" t="s">
        <v>100</v>
      </c>
      <c r="Q28" s="159">
        <v>1909175490</v>
      </c>
      <c r="R28" s="147">
        <v>210000000</v>
      </c>
      <c r="S28" s="147">
        <v>224700000</v>
      </c>
      <c r="T28" s="147">
        <v>240429000</v>
      </c>
      <c r="U28" s="147">
        <v>257259030</v>
      </c>
      <c r="V28" s="99" t="s">
        <v>125</v>
      </c>
      <c r="W28" s="98">
        <v>12000</v>
      </c>
      <c r="X28" s="98">
        <v>20000</v>
      </c>
      <c r="Y28" s="100" t="s">
        <v>138</v>
      </c>
      <c r="Z28" s="84" t="s">
        <v>141</v>
      </c>
      <c r="AA28" s="85">
        <v>1000</v>
      </c>
      <c r="AB28" s="85">
        <v>3000</v>
      </c>
      <c r="AC28" s="85">
        <v>2000</v>
      </c>
      <c r="AD28" s="85">
        <v>2000</v>
      </c>
      <c r="AE28" s="85">
        <v>1000</v>
      </c>
      <c r="AF28" s="53">
        <v>392</v>
      </c>
      <c r="AG28" s="117" t="s">
        <v>143</v>
      </c>
      <c r="AH28" s="75" t="s">
        <v>144</v>
      </c>
      <c r="AI28" s="75" t="s">
        <v>145</v>
      </c>
      <c r="AJ28" s="76" t="s">
        <v>146</v>
      </c>
      <c r="AK28" s="69" t="s">
        <v>147</v>
      </c>
      <c r="AL28" s="114"/>
      <c r="AM28" s="118">
        <v>120000000</v>
      </c>
      <c r="AN28" s="112"/>
      <c r="AO28" s="112"/>
      <c r="AP28" s="112"/>
      <c r="AQ28" s="114"/>
      <c r="AR28" s="119">
        <f t="shared" si="1"/>
        <v>120000000</v>
      </c>
      <c r="AS28" s="34"/>
      <c r="AT28" s="34"/>
      <c r="AU28" s="34"/>
      <c r="AV28" s="120">
        <v>0</v>
      </c>
      <c r="AW28" s="34"/>
      <c r="AX28" s="34"/>
      <c r="AY28" s="34"/>
      <c r="AZ28" s="34"/>
      <c r="BA28" s="119">
        <f t="shared" si="2"/>
        <v>0</v>
      </c>
      <c r="BB28" s="119"/>
      <c r="BC28" s="119"/>
      <c r="BD28" s="56">
        <f>AF28/AE28</f>
        <v>0.39200000000000002</v>
      </c>
      <c r="BE28" s="86" t="s">
        <v>188</v>
      </c>
      <c r="BF28" s="91">
        <v>42461</v>
      </c>
      <c r="BG28" s="91">
        <v>42735</v>
      </c>
      <c r="BH28" s="60" t="s">
        <v>164</v>
      </c>
      <c r="BI28" s="60" t="s">
        <v>189</v>
      </c>
      <c r="BJ28" s="62"/>
    </row>
    <row r="29" spans="2:62" s="33" customFormat="1" ht="255" customHeight="1" x14ac:dyDescent="0.25">
      <c r="B29" s="34">
        <v>24</v>
      </c>
      <c r="C29" s="78" t="s">
        <v>49</v>
      </c>
      <c r="D29" s="79" t="s">
        <v>50</v>
      </c>
      <c r="E29" s="79" t="s">
        <v>51</v>
      </c>
      <c r="F29" s="79">
        <v>27.6</v>
      </c>
      <c r="G29" s="79">
        <v>24.84</v>
      </c>
      <c r="H29" s="79" t="s">
        <v>52</v>
      </c>
      <c r="I29" s="79">
        <v>26.91</v>
      </c>
      <c r="J29" s="79">
        <f t="shared" si="3"/>
        <v>26.22</v>
      </c>
      <c r="K29" s="79">
        <f t="shared" si="3"/>
        <v>25.529999999999998</v>
      </c>
      <c r="L29" s="79">
        <f t="shared" si="3"/>
        <v>24.839999999999996</v>
      </c>
      <c r="M29" s="80" t="s">
        <v>71</v>
      </c>
      <c r="N29" s="92" t="s">
        <v>79</v>
      </c>
      <c r="O29" s="151">
        <v>20160680810063</v>
      </c>
      <c r="P29" s="54" t="s">
        <v>100</v>
      </c>
      <c r="Q29" s="159">
        <v>1909175490</v>
      </c>
      <c r="R29" s="147">
        <v>70000000</v>
      </c>
      <c r="S29" s="147">
        <v>74900000</v>
      </c>
      <c r="T29" s="147">
        <v>80143000</v>
      </c>
      <c r="U29" s="147">
        <v>85753010</v>
      </c>
      <c r="V29" s="92" t="s">
        <v>126</v>
      </c>
      <c r="W29" s="82">
        <v>479</v>
      </c>
      <c r="X29" s="98">
        <v>679</v>
      </c>
      <c r="Y29" s="100" t="s">
        <v>138</v>
      </c>
      <c r="Z29" s="84" t="s">
        <v>141</v>
      </c>
      <c r="AA29" s="85">
        <v>50</v>
      </c>
      <c r="AB29" s="85">
        <v>50</v>
      </c>
      <c r="AC29" s="85">
        <v>50</v>
      </c>
      <c r="AD29" s="85">
        <v>50</v>
      </c>
      <c r="AE29" s="85">
        <v>50</v>
      </c>
      <c r="AF29" s="53">
        <v>0</v>
      </c>
      <c r="AG29" s="117" t="s">
        <v>143</v>
      </c>
      <c r="AH29" s="75" t="s">
        <v>144</v>
      </c>
      <c r="AI29" s="75" t="s">
        <v>145</v>
      </c>
      <c r="AJ29" s="76" t="s">
        <v>146</v>
      </c>
      <c r="AK29" s="69" t="s">
        <v>147</v>
      </c>
      <c r="AL29" s="114"/>
      <c r="AM29" s="118">
        <v>50500000</v>
      </c>
      <c r="AN29" s="112"/>
      <c r="AO29" s="112"/>
      <c r="AP29" s="112"/>
      <c r="AQ29" s="114"/>
      <c r="AR29" s="119">
        <f t="shared" si="1"/>
        <v>50500000</v>
      </c>
      <c r="AS29" s="34"/>
      <c r="AT29" s="34"/>
      <c r="AU29" s="34"/>
      <c r="AV29" s="120">
        <v>0</v>
      </c>
      <c r="AW29" s="34"/>
      <c r="AX29" s="34"/>
      <c r="AY29" s="34"/>
      <c r="AZ29" s="34"/>
      <c r="BA29" s="119">
        <f t="shared" si="2"/>
        <v>0</v>
      </c>
      <c r="BB29" s="119"/>
      <c r="BC29" s="119"/>
      <c r="BD29" s="56">
        <v>0</v>
      </c>
      <c r="BE29" s="86" t="s">
        <v>158</v>
      </c>
      <c r="BF29" s="91"/>
      <c r="BG29" s="91">
        <v>42735</v>
      </c>
      <c r="BH29" s="60" t="s">
        <v>164</v>
      </c>
      <c r="BI29" s="60" t="s">
        <v>185</v>
      </c>
      <c r="BJ29" s="62"/>
    </row>
    <row r="30" spans="2:62" s="33" customFormat="1" ht="207.75" customHeight="1" x14ac:dyDescent="0.25">
      <c r="B30" s="34">
        <v>25</v>
      </c>
      <c r="C30" s="78" t="s">
        <v>49</v>
      </c>
      <c r="D30" s="79" t="s">
        <v>50</v>
      </c>
      <c r="E30" s="79" t="s">
        <v>51</v>
      </c>
      <c r="F30" s="79">
        <v>27.6</v>
      </c>
      <c r="G30" s="79">
        <v>24.84</v>
      </c>
      <c r="H30" s="79" t="s">
        <v>52</v>
      </c>
      <c r="I30" s="79">
        <v>26.91</v>
      </c>
      <c r="J30" s="79">
        <f t="shared" si="3"/>
        <v>26.22</v>
      </c>
      <c r="K30" s="79">
        <f t="shared" si="3"/>
        <v>25.529999999999998</v>
      </c>
      <c r="L30" s="79">
        <f t="shared" si="3"/>
        <v>24.839999999999996</v>
      </c>
      <c r="M30" s="80" t="s">
        <v>71</v>
      </c>
      <c r="N30" s="92" t="s">
        <v>80</v>
      </c>
      <c r="O30" s="109">
        <v>20150680810002</v>
      </c>
      <c r="P30" s="110" t="s">
        <v>55</v>
      </c>
      <c r="Q30" s="159">
        <v>5418753343</v>
      </c>
      <c r="R30" s="147"/>
      <c r="S30" s="147"/>
      <c r="T30" s="147"/>
      <c r="U30" s="147"/>
      <c r="V30" s="92" t="s">
        <v>127</v>
      </c>
      <c r="W30" s="82">
        <v>0</v>
      </c>
      <c r="X30" s="82">
        <v>20</v>
      </c>
      <c r="Y30" s="83" t="s">
        <v>138</v>
      </c>
      <c r="Z30" s="84" t="s">
        <v>141</v>
      </c>
      <c r="AA30" s="85">
        <v>0.25</v>
      </c>
      <c r="AB30" s="85">
        <v>0.25</v>
      </c>
      <c r="AC30" s="85">
        <v>0.25</v>
      </c>
      <c r="AD30" s="85">
        <v>0.25</v>
      </c>
      <c r="AE30" s="85">
        <v>0.25</v>
      </c>
      <c r="AF30" s="53">
        <v>0.17499999999999999</v>
      </c>
      <c r="AG30" s="117" t="s">
        <v>143</v>
      </c>
      <c r="AH30" s="75" t="s">
        <v>144</v>
      </c>
      <c r="AI30" s="75" t="s">
        <v>145</v>
      </c>
      <c r="AJ30" s="76" t="s">
        <v>146</v>
      </c>
      <c r="AK30" s="69" t="s">
        <v>147</v>
      </c>
      <c r="AL30" s="112"/>
      <c r="AM30" s="118">
        <v>125680000</v>
      </c>
      <c r="AN30" s="112"/>
      <c r="AO30" s="112"/>
      <c r="AP30" s="112"/>
      <c r="AQ30" s="114"/>
      <c r="AR30" s="119">
        <f t="shared" si="1"/>
        <v>125680000</v>
      </c>
      <c r="AS30" s="34"/>
      <c r="AT30" s="34"/>
      <c r="AU30" s="34"/>
      <c r="AV30" s="120">
        <v>120527120</v>
      </c>
      <c r="AW30" s="34"/>
      <c r="AX30" s="34"/>
      <c r="AY30" s="34"/>
      <c r="AZ30" s="34"/>
      <c r="BA30" s="119">
        <f t="shared" si="2"/>
        <v>120527120</v>
      </c>
      <c r="BB30" s="119"/>
      <c r="BC30" s="119"/>
      <c r="BD30" s="56">
        <f>AF30/AE30</f>
        <v>0.7</v>
      </c>
      <c r="BE30" s="86" t="s">
        <v>226</v>
      </c>
      <c r="BF30" s="91">
        <v>42502</v>
      </c>
      <c r="BG30" s="91">
        <v>42735</v>
      </c>
      <c r="BH30" s="60" t="s">
        <v>164</v>
      </c>
      <c r="BI30" s="60" t="s">
        <v>191</v>
      </c>
      <c r="BJ30" s="60" t="s">
        <v>225</v>
      </c>
    </row>
    <row r="31" spans="2:62" s="33" customFormat="1" ht="156.75" x14ac:dyDescent="0.25">
      <c r="B31" s="34">
        <v>26</v>
      </c>
      <c r="C31" s="78" t="s">
        <v>49</v>
      </c>
      <c r="D31" s="79" t="s">
        <v>50</v>
      </c>
      <c r="E31" s="79" t="s">
        <v>51</v>
      </c>
      <c r="F31" s="79">
        <v>27.6</v>
      </c>
      <c r="G31" s="79">
        <v>24.84</v>
      </c>
      <c r="H31" s="79" t="s">
        <v>52</v>
      </c>
      <c r="I31" s="79">
        <v>26.91</v>
      </c>
      <c r="J31" s="79">
        <f t="shared" si="3"/>
        <v>26.22</v>
      </c>
      <c r="K31" s="79">
        <f t="shared" si="3"/>
        <v>25.529999999999998</v>
      </c>
      <c r="L31" s="79">
        <f t="shared" si="3"/>
        <v>24.839999999999996</v>
      </c>
      <c r="M31" s="80" t="s">
        <v>81</v>
      </c>
      <c r="N31" s="99" t="s">
        <v>82</v>
      </c>
      <c r="O31" s="89">
        <v>20160680810036</v>
      </c>
      <c r="P31" s="61" t="s">
        <v>101</v>
      </c>
      <c r="Q31" s="159">
        <v>2566794678</v>
      </c>
      <c r="R31" s="147">
        <v>635000000</v>
      </c>
      <c r="S31" s="147">
        <v>639445000</v>
      </c>
      <c r="T31" s="147">
        <v>643921115</v>
      </c>
      <c r="U31" s="147">
        <v>648428563</v>
      </c>
      <c r="V31" s="99" t="s">
        <v>128</v>
      </c>
      <c r="W31" s="82">
        <v>1</v>
      </c>
      <c r="X31" s="82">
        <v>1</v>
      </c>
      <c r="Y31" s="83" t="s">
        <v>138</v>
      </c>
      <c r="Z31" s="84" t="s">
        <v>142</v>
      </c>
      <c r="AA31" s="85">
        <v>1</v>
      </c>
      <c r="AB31" s="85">
        <v>0</v>
      </c>
      <c r="AC31" s="85">
        <v>0</v>
      </c>
      <c r="AD31" s="85">
        <v>0</v>
      </c>
      <c r="AE31" s="85">
        <v>1</v>
      </c>
      <c r="AF31" s="54">
        <v>0</v>
      </c>
      <c r="AG31" s="117" t="s">
        <v>143</v>
      </c>
      <c r="AH31" s="75" t="s">
        <v>151</v>
      </c>
      <c r="AI31" s="75" t="s">
        <v>145</v>
      </c>
      <c r="AJ31" s="76" t="s">
        <v>152</v>
      </c>
      <c r="AK31" s="79" t="s">
        <v>153</v>
      </c>
      <c r="AL31" s="112"/>
      <c r="AM31" s="118">
        <v>480868800</v>
      </c>
      <c r="AN31" s="112"/>
      <c r="AO31" s="112"/>
      <c r="AP31" s="112"/>
      <c r="AQ31" s="114"/>
      <c r="AR31" s="119">
        <f t="shared" si="1"/>
        <v>480868800</v>
      </c>
      <c r="AS31" s="34"/>
      <c r="AT31" s="34"/>
      <c r="AU31" s="34"/>
      <c r="AV31" s="120">
        <v>0</v>
      </c>
      <c r="AW31" s="34"/>
      <c r="AX31" s="34"/>
      <c r="AY31" s="34"/>
      <c r="AZ31" s="34"/>
      <c r="BA31" s="119">
        <f t="shared" si="2"/>
        <v>0</v>
      </c>
      <c r="BB31" s="119"/>
      <c r="BC31" s="119"/>
      <c r="BD31" s="56">
        <v>0</v>
      </c>
      <c r="BE31" s="86" t="s">
        <v>158</v>
      </c>
      <c r="BF31" s="91">
        <v>42570</v>
      </c>
      <c r="BG31" s="91">
        <v>42735</v>
      </c>
      <c r="BH31" s="60" t="s">
        <v>164</v>
      </c>
      <c r="BI31" s="60" t="s">
        <v>192</v>
      </c>
      <c r="BJ31" s="62"/>
    </row>
    <row r="32" spans="2:62" s="33" customFormat="1" ht="241.5" customHeight="1" x14ac:dyDescent="0.25">
      <c r="B32" s="34">
        <v>27</v>
      </c>
      <c r="C32" s="78" t="s">
        <v>49</v>
      </c>
      <c r="D32" s="79" t="s">
        <v>50</v>
      </c>
      <c r="E32" s="79" t="s">
        <v>51</v>
      </c>
      <c r="F32" s="79">
        <v>27.6</v>
      </c>
      <c r="G32" s="79">
        <v>24.84</v>
      </c>
      <c r="H32" s="79" t="s">
        <v>52</v>
      </c>
      <c r="I32" s="79">
        <v>26.91</v>
      </c>
      <c r="J32" s="79">
        <f t="shared" si="3"/>
        <v>26.22</v>
      </c>
      <c r="K32" s="79">
        <f t="shared" si="3"/>
        <v>25.529999999999998</v>
      </c>
      <c r="L32" s="79">
        <f t="shared" si="3"/>
        <v>24.839999999999996</v>
      </c>
      <c r="M32" s="80" t="s">
        <v>81</v>
      </c>
      <c r="N32" s="92" t="s">
        <v>83</v>
      </c>
      <c r="O32" s="88" t="s">
        <v>95</v>
      </c>
      <c r="P32" s="84" t="s">
        <v>95</v>
      </c>
      <c r="Q32" s="155" t="s">
        <v>207</v>
      </c>
      <c r="R32" s="147" t="s">
        <v>207</v>
      </c>
      <c r="S32" s="147" t="s">
        <v>207</v>
      </c>
      <c r="T32" s="147" t="s">
        <v>207</v>
      </c>
      <c r="U32" s="147" t="s">
        <v>207</v>
      </c>
      <c r="V32" s="92" t="s">
        <v>129</v>
      </c>
      <c r="W32" s="82">
        <v>0</v>
      </c>
      <c r="X32" s="82">
        <v>1</v>
      </c>
      <c r="Y32" s="83" t="s">
        <v>138</v>
      </c>
      <c r="Z32" s="84" t="s">
        <v>141</v>
      </c>
      <c r="AA32" s="85">
        <v>1</v>
      </c>
      <c r="AB32" s="85">
        <v>0</v>
      </c>
      <c r="AC32" s="85">
        <v>0</v>
      </c>
      <c r="AD32" s="85">
        <v>0</v>
      </c>
      <c r="AE32" s="85">
        <v>1</v>
      </c>
      <c r="AF32" s="54">
        <v>0</v>
      </c>
      <c r="AG32" s="117" t="s">
        <v>143</v>
      </c>
      <c r="AH32" s="75" t="s">
        <v>151</v>
      </c>
      <c r="AI32" s="75" t="s">
        <v>145</v>
      </c>
      <c r="AJ32" s="76" t="s">
        <v>154</v>
      </c>
      <c r="AK32" s="79" t="s">
        <v>155</v>
      </c>
      <c r="AL32" s="112"/>
      <c r="AM32" s="118">
        <v>0</v>
      </c>
      <c r="AN32" s="112"/>
      <c r="AO32" s="112"/>
      <c r="AP32" s="112"/>
      <c r="AQ32" s="114"/>
      <c r="AR32" s="119">
        <f t="shared" si="1"/>
        <v>0</v>
      </c>
      <c r="AS32" s="34"/>
      <c r="AT32" s="34"/>
      <c r="AU32" s="34"/>
      <c r="AV32" s="120">
        <v>0</v>
      </c>
      <c r="AW32" s="34"/>
      <c r="AX32" s="34"/>
      <c r="AY32" s="34"/>
      <c r="AZ32" s="34"/>
      <c r="BA32" s="119">
        <f t="shared" si="2"/>
        <v>0</v>
      </c>
      <c r="BB32" s="119"/>
      <c r="BC32" s="119"/>
      <c r="BD32" s="56">
        <v>0</v>
      </c>
      <c r="BE32" s="86" t="s">
        <v>158</v>
      </c>
      <c r="BF32" s="91">
        <v>42552</v>
      </c>
      <c r="BG32" s="91">
        <v>42735</v>
      </c>
      <c r="BH32" s="60" t="s">
        <v>164</v>
      </c>
      <c r="BI32" s="60" t="s">
        <v>193</v>
      </c>
      <c r="BJ32" s="60" t="s">
        <v>186</v>
      </c>
    </row>
    <row r="33" spans="1:68" s="33" customFormat="1" ht="199.5" x14ac:dyDescent="0.25">
      <c r="B33" s="34">
        <v>28</v>
      </c>
      <c r="C33" s="78" t="s">
        <v>49</v>
      </c>
      <c r="D33" s="79" t="s">
        <v>50</v>
      </c>
      <c r="E33" s="79" t="s">
        <v>51</v>
      </c>
      <c r="F33" s="79">
        <v>27.6</v>
      </c>
      <c r="G33" s="79">
        <v>24.84</v>
      </c>
      <c r="H33" s="79" t="s">
        <v>52</v>
      </c>
      <c r="I33" s="79">
        <v>26.91</v>
      </c>
      <c r="J33" s="79">
        <f t="shared" si="3"/>
        <v>26.22</v>
      </c>
      <c r="K33" s="79">
        <f t="shared" si="3"/>
        <v>25.529999999999998</v>
      </c>
      <c r="L33" s="79">
        <f t="shared" si="3"/>
        <v>24.839999999999996</v>
      </c>
      <c r="M33" s="80" t="s">
        <v>81</v>
      </c>
      <c r="N33" s="92" t="s">
        <v>84</v>
      </c>
      <c r="O33" s="89">
        <v>20160680810037</v>
      </c>
      <c r="P33" s="54" t="s">
        <v>102</v>
      </c>
      <c r="Q33" s="159">
        <v>2807302755</v>
      </c>
      <c r="R33" s="147">
        <v>0</v>
      </c>
      <c r="S33" s="147">
        <v>200000000</v>
      </c>
      <c r="T33" s="147">
        <v>214000000</v>
      </c>
      <c r="U33" s="147">
        <v>228980000</v>
      </c>
      <c r="V33" s="92" t="s">
        <v>130</v>
      </c>
      <c r="W33" s="82">
        <v>1</v>
      </c>
      <c r="X33" s="82">
        <v>2</v>
      </c>
      <c r="Y33" s="83" t="s">
        <v>138</v>
      </c>
      <c r="Z33" s="84" t="s">
        <v>141</v>
      </c>
      <c r="AA33" s="85">
        <v>0</v>
      </c>
      <c r="AB33" s="85">
        <v>1</v>
      </c>
      <c r="AC33" s="85">
        <v>0</v>
      </c>
      <c r="AD33" s="85">
        <v>0</v>
      </c>
      <c r="AE33" s="85">
        <v>0</v>
      </c>
      <c r="AF33" s="54">
        <v>0</v>
      </c>
      <c r="AG33" s="117" t="s">
        <v>143</v>
      </c>
      <c r="AH33" s="75" t="s">
        <v>151</v>
      </c>
      <c r="AI33" s="75" t="s">
        <v>145</v>
      </c>
      <c r="AJ33" s="76" t="s">
        <v>154</v>
      </c>
      <c r="AK33" s="79" t="s">
        <v>155</v>
      </c>
      <c r="AL33" s="112"/>
      <c r="AM33" s="118">
        <v>0</v>
      </c>
      <c r="AN33" s="112"/>
      <c r="AO33" s="112"/>
      <c r="AP33" s="112"/>
      <c r="AQ33" s="114"/>
      <c r="AR33" s="119">
        <f t="shared" si="1"/>
        <v>0</v>
      </c>
      <c r="AS33" s="34"/>
      <c r="AT33" s="34"/>
      <c r="AU33" s="34"/>
      <c r="AV33" s="120">
        <v>0</v>
      </c>
      <c r="AW33" s="34"/>
      <c r="AX33" s="34"/>
      <c r="AY33" s="34"/>
      <c r="AZ33" s="34"/>
      <c r="BA33" s="119">
        <f t="shared" si="2"/>
        <v>0</v>
      </c>
      <c r="BB33" s="119"/>
      <c r="BC33" s="119"/>
      <c r="BD33" s="56">
        <v>0</v>
      </c>
      <c r="BE33" s="86" t="s">
        <v>158</v>
      </c>
      <c r="BF33" s="91">
        <v>42570</v>
      </c>
      <c r="BG33" s="91">
        <v>42735</v>
      </c>
      <c r="BH33" s="60" t="s">
        <v>164</v>
      </c>
      <c r="BI33" s="60" t="s">
        <v>195</v>
      </c>
      <c r="BJ33" s="60" t="s">
        <v>194</v>
      </c>
    </row>
    <row r="34" spans="1:68" s="33" customFormat="1" ht="199.5" x14ac:dyDescent="0.25">
      <c r="B34" s="34">
        <v>29</v>
      </c>
      <c r="C34" s="78" t="s">
        <v>49</v>
      </c>
      <c r="D34" s="79" t="s">
        <v>50</v>
      </c>
      <c r="E34" s="79" t="s">
        <v>51</v>
      </c>
      <c r="F34" s="79">
        <v>27.6</v>
      </c>
      <c r="G34" s="79">
        <v>24.84</v>
      </c>
      <c r="H34" s="79" t="s">
        <v>52</v>
      </c>
      <c r="I34" s="79">
        <v>26.91</v>
      </c>
      <c r="J34" s="79">
        <f t="shared" si="3"/>
        <v>26.22</v>
      </c>
      <c r="K34" s="79">
        <f t="shared" si="3"/>
        <v>25.529999999999998</v>
      </c>
      <c r="L34" s="79">
        <f t="shared" si="3"/>
        <v>24.839999999999996</v>
      </c>
      <c r="M34" s="80" t="s">
        <v>81</v>
      </c>
      <c r="N34" s="92" t="s">
        <v>85</v>
      </c>
      <c r="O34" s="89">
        <v>20160680810037</v>
      </c>
      <c r="P34" s="54" t="s">
        <v>102</v>
      </c>
      <c r="Q34" s="159">
        <v>2807302755</v>
      </c>
      <c r="R34" s="147">
        <v>20000000</v>
      </c>
      <c r="S34" s="147">
        <v>21400000</v>
      </c>
      <c r="T34" s="147">
        <v>22898000</v>
      </c>
      <c r="U34" s="147">
        <v>24500860</v>
      </c>
      <c r="V34" s="92" t="s">
        <v>131</v>
      </c>
      <c r="W34" s="82">
        <v>0</v>
      </c>
      <c r="X34" s="82">
        <v>1</v>
      </c>
      <c r="Y34" s="83" t="s">
        <v>138</v>
      </c>
      <c r="Z34" s="84" t="s">
        <v>141</v>
      </c>
      <c r="AA34" s="85">
        <v>0</v>
      </c>
      <c r="AB34" s="85">
        <v>1</v>
      </c>
      <c r="AC34" s="85">
        <v>0</v>
      </c>
      <c r="AD34" s="85">
        <v>0</v>
      </c>
      <c r="AE34" s="85">
        <v>0</v>
      </c>
      <c r="AF34" s="53">
        <v>0</v>
      </c>
      <c r="AG34" s="117" t="s">
        <v>143</v>
      </c>
      <c r="AH34" s="75" t="s">
        <v>151</v>
      </c>
      <c r="AI34" s="75" t="s">
        <v>145</v>
      </c>
      <c r="AJ34" s="76" t="s">
        <v>154</v>
      </c>
      <c r="AK34" s="79" t="s">
        <v>155</v>
      </c>
      <c r="AL34" s="112"/>
      <c r="AM34" s="118">
        <v>0</v>
      </c>
      <c r="AN34" s="112"/>
      <c r="AO34" s="112"/>
      <c r="AP34" s="112"/>
      <c r="AQ34" s="114"/>
      <c r="AR34" s="119">
        <f t="shared" si="1"/>
        <v>0</v>
      </c>
      <c r="AS34" s="34"/>
      <c r="AT34" s="34"/>
      <c r="AU34" s="34"/>
      <c r="AV34" s="120">
        <v>0</v>
      </c>
      <c r="AW34" s="34"/>
      <c r="AX34" s="34"/>
      <c r="AY34" s="34"/>
      <c r="AZ34" s="34"/>
      <c r="BA34" s="119">
        <f t="shared" si="2"/>
        <v>0</v>
      </c>
      <c r="BB34" s="119"/>
      <c r="BC34" s="119"/>
      <c r="BD34" s="56">
        <v>0</v>
      </c>
      <c r="BE34" s="86" t="s">
        <v>158</v>
      </c>
      <c r="BF34" s="91">
        <v>42570</v>
      </c>
      <c r="BG34" s="91">
        <v>42735</v>
      </c>
      <c r="BH34" s="60" t="s">
        <v>164</v>
      </c>
      <c r="BI34" s="60" t="s">
        <v>196</v>
      </c>
      <c r="BJ34" s="62"/>
    </row>
    <row r="35" spans="1:68" s="33" customFormat="1" ht="199.5" x14ac:dyDescent="0.25">
      <c r="B35" s="34">
        <v>30</v>
      </c>
      <c r="C35" s="78" t="s">
        <v>49</v>
      </c>
      <c r="D35" s="79" t="s">
        <v>50</v>
      </c>
      <c r="E35" s="79" t="s">
        <v>51</v>
      </c>
      <c r="F35" s="79">
        <v>27.6</v>
      </c>
      <c r="G35" s="79">
        <v>24.84</v>
      </c>
      <c r="H35" s="79" t="s">
        <v>52</v>
      </c>
      <c r="I35" s="79">
        <v>26.91</v>
      </c>
      <c r="J35" s="79">
        <f t="shared" si="3"/>
        <v>26.22</v>
      </c>
      <c r="K35" s="79">
        <f t="shared" si="3"/>
        <v>25.529999999999998</v>
      </c>
      <c r="L35" s="79">
        <f t="shared" si="3"/>
        <v>24.839999999999996</v>
      </c>
      <c r="M35" s="80" t="s">
        <v>81</v>
      </c>
      <c r="N35" s="92" t="s">
        <v>86</v>
      </c>
      <c r="O35" s="89">
        <v>20160680810037</v>
      </c>
      <c r="P35" s="54" t="s">
        <v>102</v>
      </c>
      <c r="Q35" s="159">
        <v>2807302755</v>
      </c>
      <c r="R35" s="147">
        <v>60000000</v>
      </c>
      <c r="S35" s="147">
        <v>64200000.000000007</v>
      </c>
      <c r="T35" s="147">
        <v>68694000.000000015</v>
      </c>
      <c r="U35" s="147">
        <v>73502580.000000015</v>
      </c>
      <c r="V35" s="92" t="s">
        <v>132</v>
      </c>
      <c r="W35" s="82">
        <v>0</v>
      </c>
      <c r="X35" s="82">
        <v>2</v>
      </c>
      <c r="Y35" s="83" t="s">
        <v>138</v>
      </c>
      <c r="Z35" s="84" t="s">
        <v>141</v>
      </c>
      <c r="AA35" s="85">
        <v>1</v>
      </c>
      <c r="AB35" s="85">
        <v>1</v>
      </c>
      <c r="AC35" s="85">
        <v>0</v>
      </c>
      <c r="AD35" s="85">
        <v>0</v>
      </c>
      <c r="AE35" s="85">
        <v>1</v>
      </c>
      <c r="AF35" s="54">
        <v>0</v>
      </c>
      <c r="AG35" s="117" t="s">
        <v>143</v>
      </c>
      <c r="AH35" s="75" t="s">
        <v>151</v>
      </c>
      <c r="AI35" s="75" t="s">
        <v>145</v>
      </c>
      <c r="AJ35" s="76" t="s">
        <v>154</v>
      </c>
      <c r="AK35" s="79" t="s">
        <v>155</v>
      </c>
      <c r="AL35" s="114"/>
      <c r="AM35" s="118">
        <v>60000000</v>
      </c>
      <c r="AN35" s="112"/>
      <c r="AO35" s="112"/>
      <c r="AP35" s="112"/>
      <c r="AQ35" s="114"/>
      <c r="AR35" s="119">
        <f t="shared" si="1"/>
        <v>60000000</v>
      </c>
      <c r="AS35" s="34"/>
      <c r="AT35" s="34"/>
      <c r="AU35" s="34"/>
      <c r="AV35" s="120">
        <v>0</v>
      </c>
      <c r="AW35" s="34"/>
      <c r="AX35" s="34"/>
      <c r="AY35" s="34"/>
      <c r="AZ35" s="34"/>
      <c r="BA35" s="119">
        <f t="shared" si="2"/>
        <v>0</v>
      </c>
      <c r="BB35" s="119"/>
      <c r="BC35" s="119"/>
      <c r="BD35" s="56">
        <v>0</v>
      </c>
      <c r="BE35" s="86" t="s">
        <v>158</v>
      </c>
      <c r="BF35" s="91">
        <v>42570</v>
      </c>
      <c r="BG35" s="91">
        <v>42735</v>
      </c>
      <c r="BH35" s="60" t="s">
        <v>164</v>
      </c>
      <c r="BI35" s="60" t="s">
        <v>197</v>
      </c>
      <c r="BJ35" s="62"/>
    </row>
    <row r="36" spans="1:68" s="33" customFormat="1" ht="287.25" customHeight="1" x14ac:dyDescent="0.25">
      <c r="B36" s="34">
        <v>31</v>
      </c>
      <c r="C36" s="78" t="s">
        <v>49</v>
      </c>
      <c r="D36" s="79" t="s">
        <v>50</v>
      </c>
      <c r="E36" s="79" t="s">
        <v>51</v>
      </c>
      <c r="F36" s="79">
        <v>27.6</v>
      </c>
      <c r="G36" s="79">
        <v>24.84</v>
      </c>
      <c r="H36" s="79" t="s">
        <v>52</v>
      </c>
      <c r="I36" s="79">
        <v>26.91</v>
      </c>
      <c r="J36" s="79">
        <f t="shared" si="3"/>
        <v>26.22</v>
      </c>
      <c r="K36" s="79">
        <f t="shared" si="3"/>
        <v>25.529999999999998</v>
      </c>
      <c r="L36" s="79">
        <f t="shared" si="3"/>
        <v>24.839999999999996</v>
      </c>
      <c r="M36" s="80" t="s">
        <v>81</v>
      </c>
      <c r="N36" s="99" t="s">
        <v>87</v>
      </c>
      <c r="O36" s="89">
        <v>20160680810037</v>
      </c>
      <c r="P36" s="54" t="s">
        <v>102</v>
      </c>
      <c r="Q36" s="159">
        <v>2807302755</v>
      </c>
      <c r="R36" s="147">
        <v>358900000</v>
      </c>
      <c r="S36" s="147">
        <v>360688799.99999994</v>
      </c>
      <c r="T36" s="147">
        <v>363516966.59999996</v>
      </c>
      <c r="U36" s="147">
        <v>366386164.51619983</v>
      </c>
      <c r="V36" s="99" t="s">
        <v>133</v>
      </c>
      <c r="W36" s="82">
        <v>0</v>
      </c>
      <c r="X36" s="102">
        <v>15</v>
      </c>
      <c r="Y36" s="103" t="s">
        <v>138</v>
      </c>
      <c r="Z36" s="84" t="s">
        <v>141</v>
      </c>
      <c r="AA36" s="104">
        <v>5</v>
      </c>
      <c r="AB36" s="104">
        <v>4</v>
      </c>
      <c r="AC36" s="104">
        <v>4</v>
      </c>
      <c r="AD36" s="104">
        <v>2</v>
      </c>
      <c r="AE36" s="104">
        <v>5</v>
      </c>
      <c r="AF36" s="54">
        <v>1.46</v>
      </c>
      <c r="AG36" s="117" t="s">
        <v>143</v>
      </c>
      <c r="AH36" s="75" t="s">
        <v>151</v>
      </c>
      <c r="AI36" s="75" t="s">
        <v>145</v>
      </c>
      <c r="AJ36" s="76" t="s">
        <v>154</v>
      </c>
      <c r="AK36" s="79" t="s">
        <v>155</v>
      </c>
      <c r="AL36" s="35"/>
      <c r="AM36" s="118">
        <v>307600000</v>
      </c>
      <c r="AN36" s="36"/>
      <c r="AO36" s="35"/>
      <c r="AP36" s="35"/>
      <c r="AQ36" s="36"/>
      <c r="AR36" s="119">
        <f t="shared" si="1"/>
        <v>307600000</v>
      </c>
      <c r="AS36" s="127"/>
      <c r="AT36" s="127"/>
      <c r="AU36" s="35"/>
      <c r="AV36" s="120">
        <v>89956200</v>
      </c>
      <c r="AW36" s="35"/>
      <c r="AX36" s="35"/>
      <c r="AY36" s="37"/>
      <c r="AZ36" s="35"/>
      <c r="BA36" s="119">
        <f t="shared" si="2"/>
        <v>89956200</v>
      </c>
      <c r="BB36" s="119"/>
      <c r="BC36" s="119"/>
      <c r="BD36" s="56">
        <f>AF36/AE36</f>
        <v>0.29199999999999998</v>
      </c>
      <c r="BE36" s="86" t="s">
        <v>227</v>
      </c>
      <c r="BF36" s="91">
        <v>42570</v>
      </c>
      <c r="BG36" s="91">
        <v>42735</v>
      </c>
      <c r="BH36" s="60" t="s">
        <v>164</v>
      </c>
      <c r="BI36" s="63" t="s">
        <v>181</v>
      </c>
      <c r="BJ36" s="64" t="s">
        <v>228</v>
      </c>
    </row>
    <row r="37" spans="1:68" s="33" customFormat="1" ht="230.25" customHeight="1" x14ac:dyDescent="0.25">
      <c r="B37" s="34">
        <v>32</v>
      </c>
      <c r="C37" s="78" t="s">
        <v>49</v>
      </c>
      <c r="D37" s="79" t="s">
        <v>50</v>
      </c>
      <c r="E37" s="79" t="s">
        <v>51</v>
      </c>
      <c r="F37" s="79">
        <v>27.6</v>
      </c>
      <c r="G37" s="79">
        <v>24.84</v>
      </c>
      <c r="H37" s="79" t="s">
        <v>52</v>
      </c>
      <c r="I37" s="79">
        <v>26.91</v>
      </c>
      <c r="J37" s="79">
        <f t="shared" si="3"/>
        <v>26.22</v>
      </c>
      <c r="K37" s="79">
        <f t="shared" si="3"/>
        <v>25.529999999999998</v>
      </c>
      <c r="L37" s="79">
        <f t="shared" si="3"/>
        <v>24.839999999999996</v>
      </c>
      <c r="M37" s="80" t="s">
        <v>81</v>
      </c>
      <c r="N37" s="92" t="s">
        <v>88</v>
      </c>
      <c r="O37" s="89">
        <v>20160680810040</v>
      </c>
      <c r="P37" s="61" t="s">
        <v>103</v>
      </c>
      <c r="Q37" s="159">
        <v>202109817</v>
      </c>
      <c r="R37" s="147">
        <v>50000000</v>
      </c>
      <c r="S37" s="147">
        <v>50350000</v>
      </c>
      <c r="T37" s="147">
        <v>50702450</v>
      </c>
      <c r="U37" s="147">
        <v>51057367</v>
      </c>
      <c r="V37" s="92" t="s">
        <v>134</v>
      </c>
      <c r="W37" s="82">
        <v>0</v>
      </c>
      <c r="X37" s="102">
        <v>1</v>
      </c>
      <c r="Y37" s="103" t="s">
        <v>138</v>
      </c>
      <c r="Z37" s="84" t="s">
        <v>141</v>
      </c>
      <c r="AA37" s="104">
        <v>0</v>
      </c>
      <c r="AB37" s="104">
        <v>1</v>
      </c>
      <c r="AC37" s="104">
        <v>0</v>
      </c>
      <c r="AD37" s="104">
        <v>0</v>
      </c>
      <c r="AE37" s="104">
        <v>1</v>
      </c>
      <c r="AF37" s="54">
        <v>0</v>
      </c>
      <c r="AG37" s="117" t="s">
        <v>143</v>
      </c>
      <c r="AH37" s="75" t="s">
        <v>151</v>
      </c>
      <c r="AI37" s="75" t="s">
        <v>145</v>
      </c>
      <c r="AJ37" s="76" t="s">
        <v>154</v>
      </c>
      <c r="AK37" s="79" t="s">
        <v>156</v>
      </c>
      <c r="AL37" s="128"/>
      <c r="AM37" s="118">
        <v>0</v>
      </c>
      <c r="AN37" s="128"/>
      <c r="AO37" s="128"/>
      <c r="AP37" s="128"/>
      <c r="AQ37" s="129"/>
      <c r="AR37" s="119">
        <f t="shared" si="1"/>
        <v>0</v>
      </c>
      <c r="AS37" s="127"/>
      <c r="AT37" s="127"/>
      <c r="AU37" s="127"/>
      <c r="AV37" s="120">
        <v>0</v>
      </c>
      <c r="AW37" s="127"/>
      <c r="AX37" s="127"/>
      <c r="AY37" s="127"/>
      <c r="AZ37" s="127"/>
      <c r="BA37" s="119">
        <f t="shared" si="2"/>
        <v>0</v>
      </c>
      <c r="BB37" s="119"/>
      <c r="BC37" s="119"/>
      <c r="BD37" s="57">
        <v>0</v>
      </c>
      <c r="BE37" s="86" t="s">
        <v>158</v>
      </c>
      <c r="BF37" s="91">
        <v>42570</v>
      </c>
      <c r="BG37" s="91">
        <v>42735</v>
      </c>
      <c r="BH37" s="60" t="s">
        <v>164</v>
      </c>
      <c r="BI37" s="60" t="s">
        <v>198</v>
      </c>
      <c r="BJ37" s="62"/>
    </row>
    <row r="38" spans="1:68" s="33" customFormat="1" ht="219" customHeight="1" x14ac:dyDescent="0.25">
      <c r="B38" s="34">
        <v>33</v>
      </c>
      <c r="C38" s="78" t="s">
        <v>49</v>
      </c>
      <c r="D38" s="79" t="s">
        <v>50</v>
      </c>
      <c r="E38" s="79" t="s">
        <v>51</v>
      </c>
      <c r="F38" s="79">
        <v>27.6</v>
      </c>
      <c r="G38" s="79">
        <v>24.84</v>
      </c>
      <c r="H38" s="79" t="s">
        <v>52</v>
      </c>
      <c r="I38" s="79">
        <v>26.91</v>
      </c>
      <c r="J38" s="79">
        <f t="shared" si="3"/>
        <v>26.22</v>
      </c>
      <c r="K38" s="79">
        <f t="shared" si="3"/>
        <v>25.529999999999998</v>
      </c>
      <c r="L38" s="79">
        <f t="shared" si="3"/>
        <v>24.839999999999996</v>
      </c>
      <c r="M38" s="80" t="s">
        <v>81</v>
      </c>
      <c r="N38" s="92" t="s">
        <v>89</v>
      </c>
      <c r="O38" s="89">
        <v>20160680810037</v>
      </c>
      <c r="P38" s="54" t="s">
        <v>102</v>
      </c>
      <c r="Q38" s="159">
        <v>2807302755</v>
      </c>
      <c r="R38" s="147">
        <v>81000000</v>
      </c>
      <c r="S38" s="147">
        <v>86670000</v>
      </c>
      <c r="T38" s="147">
        <v>92736900</v>
      </c>
      <c r="U38" s="147">
        <v>99228483</v>
      </c>
      <c r="V38" s="92" t="s">
        <v>135</v>
      </c>
      <c r="W38" s="82">
        <v>0</v>
      </c>
      <c r="X38" s="102">
        <v>1</v>
      </c>
      <c r="Y38" s="103" t="s">
        <v>138</v>
      </c>
      <c r="Z38" s="84" t="s">
        <v>141</v>
      </c>
      <c r="AA38" s="104">
        <v>0</v>
      </c>
      <c r="AB38" s="104">
        <v>1</v>
      </c>
      <c r="AC38" s="104">
        <v>0</v>
      </c>
      <c r="AD38" s="104">
        <v>0</v>
      </c>
      <c r="AE38" s="104">
        <v>1</v>
      </c>
      <c r="AF38" s="54">
        <v>0</v>
      </c>
      <c r="AG38" s="117" t="s">
        <v>143</v>
      </c>
      <c r="AH38" s="75" t="s">
        <v>151</v>
      </c>
      <c r="AI38" s="75" t="s">
        <v>145</v>
      </c>
      <c r="AJ38" s="76" t="s">
        <v>154</v>
      </c>
      <c r="AK38" s="79" t="s">
        <v>155</v>
      </c>
      <c r="AL38" s="128"/>
      <c r="AM38" s="118">
        <v>0</v>
      </c>
      <c r="AN38" s="128"/>
      <c r="AO38" s="128"/>
      <c r="AP38" s="128"/>
      <c r="AQ38" s="129"/>
      <c r="AR38" s="119">
        <f t="shared" si="1"/>
        <v>0</v>
      </c>
      <c r="AS38" s="127"/>
      <c r="AT38" s="127"/>
      <c r="AU38" s="129">
        <v>0</v>
      </c>
      <c r="AV38" s="120">
        <v>0</v>
      </c>
      <c r="AW38" s="127"/>
      <c r="AX38" s="127"/>
      <c r="AY38" s="127"/>
      <c r="AZ38" s="127"/>
      <c r="BA38" s="119">
        <f t="shared" si="2"/>
        <v>0</v>
      </c>
      <c r="BB38" s="119"/>
      <c r="BC38" s="119"/>
      <c r="BD38" s="57">
        <v>0</v>
      </c>
      <c r="BE38" s="86" t="s">
        <v>158</v>
      </c>
      <c r="BF38" s="91">
        <v>42570</v>
      </c>
      <c r="BG38" s="91">
        <v>42735</v>
      </c>
      <c r="BH38" s="60" t="s">
        <v>164</v>
      </c>
      <c r="BI38" s="60" t="s">
        <v>199</v>
      </c>
      <c r="BJ38" s="62"/>
    </row>
    <row r="39" spans="1:68" s="33" customFormat="1" ht="156.75" x14ac:dyDescent="0.25">
      <c r="B39" s="59">
        <v>34</v>
      </c>
      <c r="C39" s="105" t="s">
        <v>49</v>
      </c>
      <c r="D39" s="106" t="s">
        <v>50</v>
      </c>
      <c r="E39" s="106" t="s">
        <v>51</v>
      </c>
      <c r="F39" s="106">
        <v>27.6</v>
      </c>
      <c r="G39" s="106">
        <v>24.84</v>
      </c>
      <c r="H39" s="106" t="s">
        <v>52</v>
      </c>
      <c r="I39" s="106">
        <v>26.91</v>
      </c>
      <c r="J39" s="106">
        <f t="shared" si="3"/>
        <v>26.22</v>
      </c>
      <c r="K39" s="106">
        <f t="shared" si="3"/>
        <v>25.529999999999998</v>
      </c>
      <c r="L39" s="106">
        <f t="shared" si="3"/>
        <v>24.839999999999996</v>
      </c>
      <c r="M39" s="107" t="s">
        <v>81</v>
      </c>
      <c r="N39" s="108" t="s">
        <v>90</v>
      </c>
      <c r="O39" s="109">
        <v>20160680810041</v>
      </c>
      <c r="P39" s="110" t="s">
        <v>104</v>
      </c>
      <c r="Q39" s="159">
        <v>161687853</v>
      </c>
      <c r="R39" s="147">
        <v>30000000</v>
      </c>
      <c r="S39" s="147">
        <v>30209999.999999996</v>
      </c>
      <c r="T39" s="147">
        <v>30421469.999999993</v>
      </c>
      <c r="U39" s="147">
        <v>30634420.289999988</v>
      </c>
      <c r="V39" s="92" t="s">
        <v>136</v>
      </c>
      <c r="W39" s="82">
        <v>0</v>
      </c>
      <c r="X39" s="102">
        <v>1</v>
      </c>
      <c r="Y39" s="103" t="s">
        <v>138</v>
      </c>
      <c r="Z39" s="84" t="s">
        <v>141</v>
      </c>
      <c r="AA39" s="104">
        <v>0</v>
      </c>
      <c r="AB39" s="104">
        <v>1</v>
      </c>
      <c r="AC39" s="104">
        <v>0</v>
      </c>
      <c r="AD39" s="104">
        <v>0</v>
      </c>
      <c r="AE39" s="104">
        <v>0</v>
      </c>
      <c r="AF39" s="55">
        <v>0</v>
      </c>
      <c r="AG39" s="125" t="s">
        <v>148</v>
      </c>
      <c r="AH39" s="75" t="s">
        <v>144</v>
      </c>
      <c r="AI39" s="75" t="s">
        <v>145</v>
      </c>
      <c r="AJ39" s="76" t="s">
        <v>146</v>
      </c>
      <c r="AK39" s="69" t="s">
        <v>147</v>
      </c>
      <c r="AL39" s="130"/>
      <c r="AM39" s="118">
        <v>0</v>
      </c>
      <c r="AN39" s="131"/>
      <c r="AO39" s="131"/>
      <c r="AP39" s="131"/>
      <c r="AQ39" s="132"/>
      <c r="AR39" s="119">
        <f t="shared" si="1"/>
        <v>0</v>
      </c>
      <c r="AS39" s="133"/>
      <c r="AT39" s="133"/>
      <c r="AU39" s="133"/>
      <c r="AV39" s="120">
        <v>0</v>
      </c>
      <c r="AW39" s="133"/>
      <c r="AX39" s="133"/>
      <c r="AY39" s="133"/>
      <c r="AZ39" s="133"/>
      <c r="BA39" s="119">
        <f t="shared" si="2"/>
        <v>0</v>
      </c>
      <c r="BB39" s="134"/>
      <c r="BC39" s="134"/>
      <c r="BD39" s="58">
        <v>0</v>
      </c>
      <c r="BE39" s="86" t="s">
        <v>158</v>
      </c>
      <c r="BF39" s="91">
        <v>42570</v>
      </c>
      <c r="BG39" s="91">
        <v>42735</v>
      </c>
      <c r="BH39" s="60" t="s">
        <v>164</v>
      </c>
      <c r="BI39" s="65" t="s">
        <v>200</v>
      </c>
      <c r="BJ39" s="66" t="s">
        <v>194</v>
      </c>
    </row>
    <row r="40" spans="1:68" s="33" customFormat="1" ht="156.75" x14ac:dyDescent="0.25">
      <c r="A40" s="32"/>
      <c r="B40" s="34">
        <v>35</v>
      </c>
      <c r="C40" s="80" t="s">
        <v>49</v>
      </c>
      <c r="D40" s="79" t="s">
        <v>50</v>
      </c>
      <c r="E40" s="79" t="s">
        <v>51</v>
      </c>
      <c r="F40" s="79">
        <v>27.6</v>
      </c>
      <c r="G40" s="79">
        <v>24.84</v>
      </c>
      <c r="H40" s="79" t="s">
        <v>52</v>
      </c>
      <c r="I40" s="79">
        <v>26.91</v>
      </c>
      <c r="J40" s="79">
        <f t="shared" si="3"/>
        <v>26.22</v>
      </c>
      <c r="K40" s="79">
        <f t="shared" si="3"/>
        <v>25.529999999999998</v>
      </c>
      <c r="L40" s="79">
        <f t="shared" si="3"/>
        <v>24.839999999999996</v>
      </c>
      <c r="M40" s="80" t="s">
        <v>81</v>
      </c>
      <c r="N40" s="92" t="s">
        <v>91</v>
      </c>
      <c r="O40" s="89">
        <v>20160680810041</v>
      </c>
      <c r="P40" s="61" t="s">
        <v>104</v>
      </c>
      <c r="Q40" s="159">
        <v>161687853</v>
      </c>
      <c r="R40" s="147">
        <v>10000000</v>
      </c>
      <c r="S40" s="147">
        <v>10069999.999999998</v>
      </c>
      <c r="T40" s="147">
        <v>10140489.999999996</v>
      </c>
      <c r="U40" s="147">
        <v>10211473</v>
      </c>
      <c r="V40" s="92" t="s">
        <v>137</v>
      </c>
      <c r="W40" s="82">
        <v>0</v>
      </c>
      <c r="X40" s="102">
        <v>2</v>
      </c>
      <c r="Y40" s="103" t="s">
        <v>138</v>
      </c>
      <c r="Z40" s="84" t="s">
        <v>141</v>
      </c>
      <c r="AA40" s="104">
        <v>0.25</v>
      </c>
      <c r="AB40" s="104">
        <v>0.25</v>
      </c>
      <c r="AC40" s="104">
        <v>0.25</v>
      </c>
      <c r="AD40" s="104">
        <v>0.25</v>
      </c>
      <c r="AE40" s="104">
        <v>0.25</v>
      </c>
      <c r="AF40" s="53">
        <v>0.25</v>
      </c>
      <c r="AG40" s="125" t="s">
        <v>148</v>
      </c>
      <c r="AH40" s="75" t="s">
        <v>144</v>
      </c>
      <c r="AI40" s="75" t="s">
        <v>145</v>
      </c>
      <c r="AJ40" s="76" t="s">
        <v>146</v>
      </c>
      <c r="AK40" s="69" t="s">
        <v>147</v>
      </c>
      <c r="AL40" s="135"/>
      <c r="AM40" s="118">
        <v>0</v>
      </c>
      <c r="AN40" s="128"/>
      <c r="AO40" s="128"/>
      <c r="AP40" s="128"/>
      <c r="AQ40" s="129"/>
      <c r="AR40" s="119">
        <f t="shared" si="1"/>
        <v>0</v>
      </c>
      <c r="AS40" s="127"/>
      <c r="AT40" s="127"/>
      <c r="AU40" s="127"/>
      <c r="AV40" s="120">
        <v>0</v>
      </c>
      <c r="AW40" s="127"/>
      <c r="AX40" s="127"/>
      <c r="AY40" s="127"/>
      <c r="AZ40" s="127"/>
      <c r="BA40" s="119">
        <f t="shared" si="2"/>
        <v>0</v>
      </c>
      <c r="BB40" s="119"/>
      <c r="BC40" s="119"/>
      <c r="BD40" s="56">
        <f>AF40/AE40</f>
        <v>1</v>
      </c>
      <c r="BE40" s="86" t="s">
        <v>201</v>
      </c>
      <c r="BF40" s="91">
        <v>42570</v>
      </c>
      <c r="BG40" s="91">
        <v>42735</v>
      </c>
      <c r="BH40" s="60" t="s">
        <v>164</v>
      </c>
      <c r="BI40" s="60" t="s">
        <v>202</v>
      </c>
      <c r="BJ40" s="60" t="s">
        <v>223</v>
      </c>
    </row>
    <row r="41" spans="1:68" s="33" customFormat="1" ht="15.75" customHeight="1" x14ac:dyDescent="0.25">
      <c r="A41" s="51"/>
      <c r="B41" s="51"/>
      <c r="C41" s="51"/>
      <c r="D41" s="51"/>
      <c r="E41" s="51"/>
      <c r="F41" s="51"/>
      <c r="G41" s="51"/>
      <c r="H41" s="51"/>
      <c r="I41" s="51"/>
      <c r="J41" s="51"/>
      <c r="K41" s="51"/>
      <c r="L41" s="51"/>
      <c r="M41" s="51"/>
      <c r="N41" s="51"/>
      <c r="O41" s="51"/>
      <c r="P41" s="51"/>
      <c r="Q41" s="156"/>
      <c r="R41" s="51"/>
      <c r="S41" s="51"/>
      <c r="T41" s="51"/>
      <c r="U41" s="51"/>
      <c r="V41" s="51"/>
      <c r="W41" s="51"/>
      <c r="X41" s="51"/>
      <c r="Y41" s="51"/>
      <c r="Z41" s="51"/>
      <c r="AA41" s="51"/>
      <c r="AB41" s="51"/>
      <c r="AC41" s="51"/>
      <c r="AD41" s="51"/>
      <c r="AE41" s="51"/>
      <c r="AF41" s="51"/>
      <c r="AG41" s="51"/>
      <c r="AH41" s="51"/>
      <c r="AI41" s="51"/>
      <c r="AJ41" s="51"/>
      <c r="AK41" s="51"/>
      <c r="AL41" s="51"/>
      <c r="AM41" s="51">
        <f>SUM(AM4:AM40)</f>
        <v>2829995000</v>
      </c>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row>
    <row r="42" spans="1:68" s="33" customFormat="1" ht="15.75" customHeight="1" x14ac:dyDescent="0.25">
      <c r="A42" s="51"/>
      <c r="B42" s="51"/>
      <c r="C42" s="51"/>
      <c r="D42" s="51"/>
      <c r="E42" s="51"/>
      <c r="F42" s="51"/>
      <c r="G42" s="51"/>
      <c r="H42" s="51"/>
      <c r="I42" s="51"/>
      <c r="J42" s="51"/>
      <c r="K42" s="51"/>
      <c r="L42" s="51"/>
      <c r="M42" s="51"/>
      <c r="N42" s="51"/>
      <c r="O42" s="51"/>
      <c r="P42" s="51"/>
      <c r="Q42" s="156"/>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row>
    <row r="43" spans="1:68" s="33" customFormat="1" ht="15.75" customHeight="1" x14ac:dyDescent="0.25">
      <c r="A43" s="51"/>
      <c r="B43" s="51"/>
      <c r="C43" s="51"/>
      <c r="D43" s="51"/>
      <c r="E43" s="51"/>
      <c r="F43" s="51"/>
      <c r="G43" s="51"/>
      <c r="H43" s="51"/>
      <c r="I43" s="51"/>
      <c r="J43" s="51"/>
      <c r="K43" s="51"/>
      <c r="L43" s="51"/>
      <c r="M43" s="51"/>
      <c r="N43" s="51"/>
      <c r="O43" s="51"/>
      <c r="P43" s="51"/>
      <c r="Q43" s="156"/>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row>
    <row r="44" spans="1:68" s="33" customFormat="1" ht="15.75" customHeight="1" x14ac:dyDescent="0.25">
      <c r="A44" s="51"/>
      <c r="B44" s="51"/>
      <c r="C44" s="51"/>
      <c r="D44" s="51"/>
      <c r="E44" s="51"/>
      <c r="F44" s="51"/>
      <c r="G44" s="51"/>
      <c r="H44" s="51"/>
      <c r="I44" s="51"/>
      <c r="J44" s="51"/>
      <c r="K44" s="51"/>
      <c r="L44" s="51"/>
      <c r="M44" s="51"/>
      <c r="N44" s="51"/>
      <c r="O44" s="51"/>
      <c r="P44" s="51"/>
      <c r="Q44" s="156"/>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row>
    <row r="45" spans="1:68" s="33" customFormat="1" ht="15.75" customHeight="1" x14ac:dyDescent="0.25">
      <c r="A45" s="51"/>
      <c r="B45" s="51"/>
      <c r="C45" s="51"/>
      <c r="D45" s="51"/>
      <c r="E45" s="51"/>
      <c r="F45" s="51"/>
      <c r="G45" s="51"/>
      <c r="H45" s="51"/>
      <c r="I45" s="51"/>
      <c r="J45" s="51"/>
      <c r="K45" s="51"/>
      <c r="L45" s="51"/>
      <c r="M45" s="51"/>
      <c r="N45" s="51"/>
      <c r="O45" s="51"/>
      <c r="P45" s="51"/>
      <c r="Q45" s="156"/>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row>
    <row r="46" spans="1:68" s="33" customFormat="1" ht="15" customHeight="1" x14ac:dyDescent="0.25">
      <c r="A46" s="51"/>
      <c r="B46" s="51"/>
      <c r="C46" s="51"/>
      <c r="D46" s="51"/>
      <c r="E46" s="51"/>
      <c r="F46" s="51"/>
      <c r="G46" s="51"/>
      <c r="H46" s="51"/>
      <c r="I46" s="51"/>
      <c r="J46" s="51"/>
      <c r="K46" s="51"/>
      <c r="L46" s="51"/>
      <c r="M46" s="51"/>
      <c r="N46" s="51"/>
      <c r="O46" s="51"/>
      <c r="P46" s="51"/>
      <c r="Q46" s="156"/>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row>
    <row r="47" spans="1:68" s="33" customFormat="1" ht="15" customHeight="1" x14ac:dyDescent="0.25">
      <c r="A47" s="51"/>
      <c r="B47" s="51"/>
      <c r="C47" s="51"/>
      <c r="D47" s="51"/>
      <c r="E47" s="51"/>
      <c r="F47" s="51"/>
      <c r="G47" s="51"/>
      <c r="H47" s="51"/>
      <c r="I47" s="51"/>
      <c r="J47" s="51"/>
      <c r="K47" s="51"/>
      <c r="L47" s="51"/>
      <c r="M47" s="51"/>
      <c r="N47" s="51"/>
      <c r="O47" s="51"/>
      <c r="P47" s="51"/>
      <c r="Q47" s="156"/>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row>
    <row r="48" spans="1:68" s="33" customFormat="1" ht="15" customHeight="1" x14ac:dyDescent="0.25">
      <c r="A48" s="51"/>
      <c r="B48" s="51"/>
      <c r="C48" s="51"/>
      <c r="D48" s="51"/>
      <c r="E48" s="51"/>
      <c r="F48" s="51"/>
      <c r="G48" s="51"/>
      <c r="H48" s="51"/>
      <c r="I48" s="51"/>
      <c r="J48" s="51"/>
      <c r="K48" s="51"/>
      <c r="L48" s="51"/>
      <c r="M48" s="51"/>
      <c r="N48" s="51"/>
      <c r="O48" s="51"/>
      <c r="P48" s="51"/>
      <c r="Q48" s="156"/>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row>
    <row r="49" spans="1:68" s="33" customFormat="1" ht="15" customHeight="1" x14ac:dyDescent="0.25">
      <c r="A49" s="51"/>
      <c r="B49" s="51"/>
      <c r="C49" s="51"/>
      <c r="D49" s="51"/>
      <c r="E49" s="51"/>
      <c r="F49" s="51"/>
      <c r="G49" s="51"/>
      <c r="H49" s="51"/>
      <c r="I49" s="51"/>
      <c r="J49" s="51"/>
      <c r="K49" s="51"/>
      <c r="L49" s="51"/>
      <c r="M49" s="51"/>
      <c r="N49" s="51"/>
      <c r="O49" s="51"/>
      <c r="P49" s="51"/>
      <c r="Q49" s="156"/>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row>
    <row r="50" spans="1:68" s="33" customFormat="1" ht="15" customHeight="1" x14ac:dyDescent="0.25">
      <c r="A50" s="51"/>
      <c r="B50" s="51"/>
      <c r="C50" s="51"/>
      <c r="D50" s="51"/>
      <c r="E50" s="51"/>
      <c r="F50" s="51"/>
      <c r="G50" s="51"/>
      <c r="H50" s="51"/>
      <c r="I50" s="51"/>
      <c r="J50" s="51"/>
      <c r="K50" s="51"/>
      <c r="L50" s="51"/>
      <c r="M50" s="51"/>
      <c r="N50" s="51"/>
      <c r="O50" s="51"/>
      <c r="P50" s="51"/>
      <c r="Q50" s="156"/>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row>
    <row r="51" spans="1:68" s="33" customFormat="1" ht="175.5" customHeight="1" x14ac:dyDescent="0.25">
      <c r="A51" s="51"/>
      <c r="B51" s="51"/>
      <c r="C51" s="51"/>
      <c r="D51" s="51"/>
      <c r="E51" s="51"/>
      <c r="F51" s="51"/>
      <c r="G51" s="51"/>
      <c r="H51" s="51"/>
      <c r="I51" s="51"/>
      <c r="J51" s="51"/>
      <c r="K51" s="51"/>
      <c r="L51" s="51"/>
      <c r="M51" s="51"/>
      <c r="N51" s="51"/>
      <c r="O51" s="51"/>
      <c r="P51" s="51"/>
      <c r="Q51" s="156"/>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row>
    <row r="52" spans="1:68" s="33" customFormat="1" ht="140.25" customHeight="1" x14ac:dyDescent="0.25">
      <c r="A52" s="51"/>
      <c r="B52" s="51"/>
      <c r="C52" s="51"/>
      <c r="D52" s="51"/>
      <c r="E52" s="51"/>
      <c r="F52" s="51"/>
      <c r="G52" s="51"/>
      <c r="H52" s="51"/>
      <c r="I52" s="51"/>
      <c r="J52" s="51"/>
      <c r="K52" s="51"/>
      <c r="L52" s="51"/>
      <c r="M52" s="51"/>
      <c r="N52" s="51"/>
      <c r="O52" s="51"/>
      <c r="P52" s="51"/>
      <c r="Q52" s="156"/>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row>
    <row r="53" spans="1:68" s="33" customFormat="1" ht="15" customHeight="1" x14ac:dyDescent="0.25">
      <c r="A53" s="51"/>
      <c r="B53" s="51"/>
      <c r="C53" s="51"/>
      <c r="D53" s="51"/>
      <c r="E53" s="51"/>
      <c r="F53" s="51"/>
      <c r="G53" s="51"/>
      <c r="H53" s="51"/>
      <c r="I53" s="51"/>
      <c r="J53" s="51"/>
      <c r="K53" s="51"/>
      <c r="L53" s="51"/>
      <c r="M53" s="51"/>
      <c r="N53" s="51"/>
      <c r="O53" s="51"/>
      <c r="P53" s="51"/>
      <c r="Q53" s="156"/>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row>
    <row r="54" spans="1:68" s="33" customFormat="1" ht="172.5" customHeight="1" x14ac:dyDescent="0.25">
      <c r="A54" s="51"/>
      <c r="B54" s="51"/>
      <c r="C54" s="51"/>
      <c r="D54" s="51"/>
      <c r="E54" s="51"/>
      <c r="F54" s="51"/>
      <c r="G54" s="51"/>
      <c r="H54" s="51"/>
      <c r="I54" s="51"/>
      <c r="J54" s="51"/>
      <c r="K54" s="51"/>
      <c r="L54" s="51"/>
      <c r="M54" s="51"/>
      <c r="N54" s="51"/>
      <c r="O54" s="51"/>
      <c r="P54" s="51"/>
      <c r="Q54" s="156"/>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row>
    <row r="55" spans="1:68" s="33" customFormat="1" ht="193.5" customHeight="1" x14ac:dyDescent="0.25">
      <c r="A55" s="51"/>
      <c r="B55" s="51"/>
      <c r="C55" s="51"/>
      <c r="D55" s="51"/>
      <c r="E55" s="51"/>
      <c r="F55" s="51"/>
      <c r="G55" s="51"/>
      <c r="H55" s="51"/>
      <c r="I55" s="51"/>
      <c r="J55" s="51"/>
      <c r="K55" s="51"/>
      <c r="L55" s="51"/>
      <c r="M55" s="51"/>
      <c r="N55" s="51"/>
      <c r="O55" s="51"/>
      <c r="P55" s="51"/>
      <c r="Q55" s="156"/>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row>
    <row r="56" spans="1:68" s="33" customFormat="1" ht="15" customHeight="1" x14ac:dyDescent="0.25">
      <c r="A56" s="51"/>
      <c r="B56" s="51"/>
      <c r="C56" s="51"/>
      <c r="D56" s="51"/>
      <c r="E56" s="51"/>
      <c r="F56" s="51"/>
      <c r="G56" s="51"/>
      <c r="H56" s="51"/>
      <c r="I56" s="51"/>
      <c r="J56" s="51"/>
      <c r="K56" s="51"/>
      <c r="L56" s="51"/>
      <c r="M56" s="51"/>
      <c r="N56" s="51"/>
      <c r="O56" s="51"/>
      <c r="P56" s="51"/>
      <c r="Q56" s="156"/>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row>
    <row r="57" spans="1:68" s="33" customFormat="1" ht="15" customHeight="1" x14ac:dyDescent="0.25">
      <c r="A57" s="51"/>
      <c r="B57" s="51"/>
      <c r="C57" s="51"/>
      <c r="D57" s="51"/>
      <c r="E57" s="51"/>
      <c r="F57" s="51"/>
      <c r="G57" s="51"/>
      <c r="H57" s="51"/>
      <c r="I57" s="51"/>
      <c r="J57" s="51"/>
      <c r="K57" s="51"/>
      <c r="L57" s="51"/>
      <c r="M57" s="51"/>
      <c r="N57" s="51"/>
      <c r="O57" s="51"/>
      <c r="P57" s="51"/>
      <c r="Q57" s="156"/>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row>
    <row r="58" spans="1:68" s="33" customFormat="1" ht="15" customHeight="1" x14ac:dyDescent="0.25">
      <c r="A58" s="51"/>
      <c r="B58" s="51"/>
      <c r="C58" s="51"/>
      <c r="D58" s="51"/>
      <c r="E58" s="51"/>
      <c r="F58" s="51"/>
      <c r="G58" s="51"/>
      <c r="H58" s="51"/>
      <c r="I58" s="51"/>
      <c r="J58" s="51"/>
      <c r="K58" s="51"/>
      <c r="L58" s="51"/>
      <c r="M58" s="51"/>
      <c r="N58" s="51"/>
      <c r="O58" s="51"/>
      <c r="P58" s="51"/>
      <c r="Q58" s="156"/>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row>
    <row r="59" spans="1:68" s="33" customFormat="1" ht="190.5" customHeight="1" x14ac:dyDescent="0.25">
      <c r="A59" s="51"/>
      <c r="B59" s="51"/>
      <c r="C59" s="51"/>
      <c r="D59" s="51"/>
      <c r="E59" s="51"/>
      <c r="F59" s="51"/>
      <c r="G59" s="51"/>
      <c r="H59" s="51"/>
      <c r="I59" s="51"/>
      <c r="J59" s="51"/>
      <c r="K59" s="51"/>
      <c r="L59" s="51"/>
      <c r="M59" s="51"/>
      <c r="N59" s="51"/>
      <c r="O59" s="51"/>
      <c r="P59" s="51"/>
      <c r="Q59" s="156"/>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row>
    <row r="60" spans="1:68" s="33" customFormat="1" ht="163.5" customHeight="1" x14ac:dyDescent="0.25">
      <c r="A60" s="51"/>
      <c r="B60" s="51"/>
      <c r="C60" s="51"/>
      <c r="D60" s="51"/>
      <c r="E60" s="51"/>
      <c r="F60" s="51"/>
      <c r="G60" s="51"/>
      <c r="H60" s="51"/>
      <c r="I60" s="51"/>
      <c r="J60" s="51"/>
      <c r="K60" s="51"/>
      <c r="L60" s="51"/>
      <c r="M60" s="51"/>
      <c r="N60" s="51"/>
      <c r="O60" s="51"/>
      <c r="P60" s="51"/>
      <c r="Q60" s="156"/>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row>
    <row r="61" spans="1:68" s="33" customFormat="1" ht="271.5" customHeight="1" x14ac:dyDescent="0.25">
      <c r="A61" s="51"/>
      <c r="B61" s="51"/>
      <c r="C61" s="51"/>
      <c r="D61" s="51"/>
      <c r="E61" s="51"/>
      <c r="F61" s="51"/>
      <c r="G61" s="51"/>
      <c r="H61" s="51"/>
      <c r="I61" s="51"/>
      <c r="J61" s="51"/>
      <c r="K61" s="51"/>
      <c r="L61" s="51"/>
      <c r="M61" s="51"/>
      <c r="N61" s="51"/>
      <c r="O61" s="51"/>
      <c r="P61" s="51"/>
      <c r="Q61" s="156"/>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row>
    <row r="62" spans="1:68" s="33" customFormat="1" ht="15" customHeight="1" x14ac:dyDescent="0.25">
      <c r="A62" s="51"/>
      <c r="B62" s="51"/>
      <c r="C62" s="51"/>
      <c r="D62" s="51"/>
      <c r="E62" s="51"/>
      <c r="F62" s="51"/>
      <c r="G62" s="51"/>
      <c r="H62" s="51"/>
      <c r="I62" s="51"/>
      <c r="J62" s="51"/>
      <c r="K62" s="51"/>
      <c r="L62" s="51"/>
      <c r="M62" s="51"/>
      <c r="N62" s="51"/>
      <c r="O62" s="51"/>
      <c r="P62" s="51"/>
      <c r="Q62" s="156"/>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row>
    <row r="63" spans="1:68" s="33" customFormat="1" ht="168.75" customHeight="1" x14ac:dyDescent="0.25">
      <c r="A63" s="51"/>
      <c r="B63" s="51"/>
      <c r="C63" s="51"/>
      <c r="D63" s="51"/>
      <c r="E63" s="51"/>
      <c r="F63" s="51"/>
      <c r="G63" s="51"/>
      <c r="H63" s="51"/>
      <c r="I63" s="51"/>
      <c r="J63" s="51"/>
      <c r="K63" s="51"/>
      <c r="L63" s="51"/>
      <c r="M63" s="51"/>
      <c r="N63" s="51"/>
      <c r="O63" s="51"/>
      <c r="P63" s="51"/>
      <c r="Q63" s="156"/>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row>
    <row r="64" spans="1:68" s="33" customFormat="1" ht="192.75" customHeight="1" x14ac:dyDescent="0.25">
      <c r="A64" s="51"/>
      <c r="B64" s="51"/>
      <c r="C64" s="51"/>
      <c r="D64" s="51"/>
      <c r="E64" s="51"/>
      <c r="F64" s="51"/>
      <c r="G64" s="51"/>
      <c r="H64" s="51"/>
      <c r="I64" s="51"/>
      <c r="J64" s="51"/>
      <c r="K64" s="51"/>
      <c r="L64" s="51"/>
      <c r="M64" s="51"/>
      <c r="N64" s="51"/>
      <c r="O64" s="51"/>
      <c r="P64" s="51"/>
      <c r="Q64" s="156"/>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row>
    <row r="65" spans="1:68" s="33" customFormat="1" ht="176.25" customHeight="1" x14ac:dyDescent="0.25">
      <c r="A65" s="51"/>
      <c r="B65" s="51"/>
      <c r="C65" s="51"/>
      <c r="D65" s="51"/>
      <c r="E65" s="51"/>
      <c r="F65" s="51"/>
      <c r="G65" s="51"/>
      <c r="H65" s="51"/>
      <c r="I65" s="51"/>
      <c r="J65" s="51"/>
      <c r="K65" s="51"/>
      <c r="L65" s="51"/>
      <c r="M65" s="51"/>
      <c r="N65" s="51"/>
      <c r="O65" s="51"/>
      <c r="P65" s="51"/>
      <c r="Q65" s="156"/>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row>
    <row r="66" spans="1:68" s="33" customFormat="1" ht="191.25" customHeight="1" x14ac:dyDescent="0.25">
      <c r="A66" s="51"/>
      <c r="B66" s="51"/>
      <c r="C66" s="51"/>
      <c r="D66" s="51"/>
      <c r="E66" s="51"/>
      <c r="F66" s="51"/>
      <c r="G66" s="51"/>
      <c r="H66" s="51"/>
      <c r="I66" s="51"/>
      <c r="J66" s="51"/>
      <c r="K66" s="51"/>
      <c r="L66" s="51"/>
      <c r="M66" s="51"/>
      <c r="N66" s="51"/>
      <c r="O66" s="51"/>
      <c r="P66" s="51"/>
      <c r="Q66" s="156"/>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row>
    <row r="67" spans="1:68" s="33" customFormat="1" x14ac:dyDescent="0.25">
      <c r="A67" s="51"/>
      <c r="B67" s="51"/>
      <c r="C67" s="51"/>
      <c r="D67" s="51"/>
      <c r="E67" s="51"/>
      <c r="F67" s="51"/>
      <c r="G67" s="51"/>
      <c r="H67" s="51"/>
      <c r="I67" s="51"/>
      <c r="J67" s="51"/>
      <c r="K67" s="51"/>
      <c r="L67" s="51"/>
      <c r="M67" s="51"/>
      <c r="N67" s="51"/>
      <c r="O67" s="51"/>
      <c r="P67" s="51"/>
      <c r="Q67" s="156"/>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row>
    <row r="68" spans="1:68" s="33" customFormat="1" ht="133.5" customHeight="1" x14ac:dyDescent="0.25">
      <c r="A68" s="51"/>
      <c r="B68" s="51"/>
      <c r="C68" s="51"/>
      <c r="D68" s="51"/>
      <c r="E68" s="51"/>
      <c r="F68" s="51"/>
      <c r="G68" s="51"/>
      <c r="H68" s="51"/>
      <c r="I68" s="51"/>
      <c r="J68" s="51"/>
      <c r="K68" s="51"/>
      <c r="L68" s="51"/>
      <c r="M68" s="51"/>
      <c r="N68" s="51"/>
      <c r="O68" s="51"/>
      <c r="P68" s="51"/>
      <c r="Q68" s="156"/>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row>
    <row r="69" spans="1:68" s="33" customFormat="1" ht="198.75" customHeight="1" x14ac:dyDescent="0.25">
      <c r="A69" s="51"/>
      <c r="B69" s="51"/>
      <c r="C69" s="51"/>
      <c r="D69" s="51"/>
      <c r="E69" s="51"/>
      <c r="F69" s="51"/>
      <c r="G69" s="51"/>
      <c r="H69" s="51"/>
      <c r="I69" s="51"/>
      <c r="J69" s="51"/>
      <c r="K69" s="51"/>
      <c r="L69" s="51"/>
      <c r="M69" s="51"/>
      <c r="N69" s="51"/>
      <c r="O69" s="51"/>
      <c r="P69" s="51"/>
      <c r="Q69" s="156"/>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row>
    <row r="70" spans="1:68" s="33" customFormat="1" ht="138.75" customHeight="1" x14ac:dyDescent="0.25">
      <c r="A70" s="51"/>
      <c r="B70" s="51"/>
      <c r="C70" s="51"/>
      <c r="D70" s="51"/>
      <c r="E70" s="51"/>
      <c r="F70" s="51"/>
      <c r="G70" s="51"/>
      <c r="H70" s="51"/>
      <c r="I70" s="51"/>
      <c r="J70" s="51"/>
      <c r="K70" s="51"/>
      <c r="L70" s="51"/>
      <c r="M70" s="51"/>
      <c r="N70" s="51"/>
      <c r="O70" s="51"/>
      <c r="P70" s="51"/>
      <c r="Q70" s="156"/>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row>
    <row r="71" spans="1:68" s="33" customFormat="1" ht="162" customHeight="1" x14ac:dyDescent="0.25">
      <c r="A71" s="51"/>
      <c r="B71" s="51"/>
      <c r="C71" s="51"/>
      <c r="D71" s="51"/>
      <c r="E71" s="51"/>
      <c r="F71" s="51"/>
      <c r="G71" s="51"/>
      <c r="H71" s="51"/>
      <c r="I71" s="51"/>
      <c r="J71" s="51"/>
      <c r="K71" s="51"/>
      <c r="L71" s="51"/>
      <c r="M71" s="51"/>
      <c r="N71" s="51"/>
      <c r="O71" s="51"/>
      <c r="P71" s="51"/>
      <c r="Q71" s="156"/>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row>
    <row r="72" spans="1:68" s="33" customFormat="1" x14ac:dyDescent="0.25">
      <c r="A72" s="51"/>
      <c r="B72" s="51"/>
      <c r="C72" s="51"/>
      <c r="D72" s="51"/>
      <c r="E72" s="51"/>
      <c r="F72" s="51"/>
      <c r="G72" s="51"/>
      <c r="H72" s="51"/>
      <c r="I72" s="51"/>
      <c r="J72" s="51"/>
      <c r="K72" s="51"/>
      <c r="L72" s="51"/>
      <c r="M72" s="51"/>
      <c r="N72" s="51"/>
      <c r="O72" s="51"/>
      <c r="P72" s="51"/>
      <c r="Q72" s="156"/>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row>
    <row r="73" spans="1:68" s="21" customFormat="1" x14ac:dyDescent="0.25">
      <c r="A73" s="51"/>
      <c r="B73" s="51"/>
      <c r="C73" s="51"/>
      <c r="D73" s="51"/>
      <c r="E73" s="51"/>
      <c r="F73" s="51"/>
      <c r="G73" s="51"/>
      <c r="H73" s="51"/>
      <c r="I73" s="51"/>
      <c r="J73" s="51"/>
      <c r="K73" s="51"/>
      <c r="L73" s="51"/>
      <c r="M73" s="51"/>
      <c r="N73" s="51"/>
      <c r="O73" s="51"/>
      <c r="P73" s="51"/>
      <c r="Q73" s="156"/>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row>
    <row r="74" spans="1:68" s="21" customFormat="1" ht="18.75" customHeight="1" x14ac:dyDescent="0.25">
      <c r="A74" s="51"/>
      <c r="B74" s="51"/>
      <c r="C74" s="51"/>
      <c r="D74" s="51"/>
      <c r="E74" s="51"/>
      <c r="F74" s="51"/>
      <c r="G74" s="51"/>
      <c r="H74" s="51"/>
      <c r="I74" s="51"/>
      <c r="J74" s="51"/>
      <c r="K74" s="51"/>
      <c r="L74" s="51"/>
      <c r="M74" s="51"/>
      <c r="N74" s="51"/>
      <c r="O74" s="51"/>
      <c r="P74" s="51"/>
      <c r="Q74" s="156"/>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row>
    <row r="75" spans="1:68" s="21" customFormat="1" x14ac:dyDescent="0.25">
      <c r="A75" s="51"/>
      <c r="B75" s="51"/>
      <c r="C75" s="51"/>
      <c r="D75" s="51"/>
      <c r="E75" s="51"/>
      <c r="F75" s="51"/>
      <c r="G75" s="51"/>
      <c r="H75" s="51"/>
      <c r="I75" s="51"/>
      <c r="J75" s="51"/>
      <c r="K75" s="51"/>
      <c r="L75" s="51"/>
      <c r="M75" s="51"/>
      <c r="N75" s="51"/>
      <c r="O75" s="51"/>
      <c r="P75" s="51"/>
      <c r="Q75" s="156"/>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row>
    <row r="76" spans="1:68" s="21" customFormat="1" x14ac:dyDescent="0.25">
      <c r="A76" s="51"/>
      <c r="B76" s="51"/>
      <c r="C76" s="51"/>
      <c r="D76" s="51"/>
      <c r="E76" s="51"/>
      <c r="F76" s="51"/>
      <c r="G76" s="51"/>
      <c r="H76" s="51"/>
      <c r="I76" s="51"/>
      <c r="J76" s="51"/>
      <c r="K76" s="51"/>
      <c r="L76" s="51"/>
      <c r="M76" s="51"/>
      <c r="N76" s="51"/>
      <c r="O76" s="51"/>
      <c r="P76" s="51"/>
      <c r="Q76" s="156"/>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row>
    <row r="77" spans="1:68" s="21" customFormat="1" x14ac:dyDescent="0.25">
      <c r="A77" s="51"/>
      <c r="B77" s="51"/>
      <c r="C77" s="51"/>
      <c r="D77" s="51"/>
      <c r="E77" s="51"/>
      <c r="F77" s="51"/>
      <c r="G77" s="51"/>
      <c r="H77" s="51"/>
      <c r="I77" s="51"/>
      <c r="J77" s="51"/>
      <c r="K77" s="51"/>
      <c r="L77" s="51"/>
      <c r="M77" s="51"/>
      <c r="N77" s="51"/>
      <c r="O77" s="51"/>
      <c r="P77" s="51"/>
      <c r="Q77" s="156"/>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row>
    <row r="78" spans="1:68" s="21" customFormat="1" x14ac:dyDescent="0.25">
      <c r="A78" s="51"/>
      <c r="B78" s="51"/>
      <c r="C78" s="51"/>
      <c r="D78" s="51"/>
      <c r="E78" s="51"/>
      <c r="F78" s="51"/>
      <c r="G78" s="51"/>
      <c r="H78" s="51"/>
      <c r="I78" s="51"/>
      <c r="J78" s="51"/>
      <c r="K78" s="51"/>
      <c r="L78" s="51"/>
      <c r="M78" s="51"/>
      <c r="N78" s="51"/>
      <c r="O78" s="51"/>
      <c r="P78" s="51"/>
      <c r="Q78" s="156"/>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row>
    <row r="79" spans="1:68" s="21" customFormat="1" x14ac:dyDescent="0.25">
      <c r="A79" s="51"/>
      <c r="B79" s="51"/>
      <c r="C79" s="51"/>
      <c r="D79" s="51"/>
      <c r="E79" s="51"/>
      <c r="F79" s="51"/>
      <c r="G79" s="51"/>
      <c r="H79" s="51"/>
      <c r="I79" s="51"/>
      <c r="J79" s="51"/>
      <c r="K79" s="51"/>
      <c r="L79" s="51"/>
      <c r="M79" s="51"/>
      <c r="N79" s="51"/>
      <c r="O79" s="51"/>
      <c r="P79" s="51"/>
      <c r="Q79" s="156"/>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row>
    <row r="80" spans="1:68" s="22" customFormat="1" x14ac:dyDescent="0.2">
      <c r="A80" s="51"/>
      <c r="B80" s="51"/>
      <c r="C80" s="51"/>
      <c r="D80" s="51"/>
      <c r="E80" s="51"/>
      <c r="F80" s="51"/>
      <c r="G80" s="51"/>
      <c r="H80" s="51"/>
      <c r="I80" s="51"/>
      <c r="J80" s="51"/>
      <c r="K80" s="51"/>
      <c r="L80" s="51"/>
      <c r="M80" s="51"/>
      <c r="N80" s="51"/>
      <c r="O80" s="51"/>
      <c r="P80" s="51"/>
      <c r="Q80" s="156"/>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row>
    <row r="81" spans="1:68" s="22" customFormat="1" x14ac:dyDescent="0.2">
      <c r="A81" s="51"/>
      <c r="B81" s="51"/>
      <c r="C81" s="51"/>
      <c r="D81" s="51"/>
      <c r="E81" s="51"/>
      <c r="F81" s="51"/>
      <c r="G81" s="51"/>
      <c r="H81" s="51"/>
      <c r="I81" s="51"/>
      <c r="J81" s="51"/>
      <c r="K81" s="51"/>
      <c r="L81" s="51"/>
      <c r="M81" s="51"/>
      <c r="N81" s="51"/>
      <c r="O81" s="51"/>
      <c r="P81" s="51"/>
      <c r="Q81" s="156"/>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row>
    <row r="82" spans="1:68" s="22" customFormat="1" x14ac:dyDescent="0.2">
      <c r="A82" s="51"/>
      <c r="B82" s="51"/>
      <c r="C82" s="51"/>
      <c r="D82" s="51"/>
      <c r="E82" s="51"/>
      <c r="F82" s="51"/>
      <c r="G82" s="51"/>
      <c r="H82" s="51"/>
      <c r="I82" s="51"/>
      <c r="J82" s="51"/>
      <c r="K82" s="51"/>
      <c r="L82" s="51"/>
      <c r="M82" s="51"/>
      <c r="N82" s="51"/>
      <c r="O82" s="51"/>
      <c r="P82" s="51"/>
      <c r="Q82" s="156"/>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row>
    <row r="83" spans="1:68" x14ac:dyDescent="0.2">
      <c r="A83" s="51"/>
      <c r="B83" s="51"/>
      <c r="C83" s="51"/>
      <c r="D83" s="51"/>
      <c r="E83" s="51"/>
      <c r="F83" s="51"/>
      <c r="G83" s="51"/>
      <c r="H83" s="51"/>
      <c r="I83" s="51"/>
      <c r="J83" s="51"/>
      <c r="K83" s="51"/>
      <c r="L83" s="51"/>
      <c r="M83" s="51"/>
      <c r="N83" s="51"/>
      <c r="O83" s="51"/>
      <c r="P83" s="51"/>
      <c r="Q83" s="156"/>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row>
    <row r="84" spans="1:68" x14ac:dyDescent="0.2">
      <c r="A84" s="51"/>
      <c r="B84" s="51"/>
      <c r="C84" s="51"/>
      <c r="D84" s="51"/>
      <c r="E84" s="51"/>
      <c r="F84" s="51"/>
      <c r="G84" s="51"/>
      <c r="H84" s="51"/>
      <c r="I84" s="51"/>
      <c r="J84" s="51"/>
      <c r="K84" s="51"/>
      <c r="L84" s="51"/>
      <c r="M84" s="51"/>
      <c r="N84" s="51"/>
      <c r="O84" s="51"/>
      <c r="P84" s="51"/>
      <c r="Q84" s="156"/>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row>
    <row r="85" spans="1:68" x14ac:dyDescent="0.2">
      <c r="A85" s="51"/>
      <c r="B85" s="51"/>
      <c r="C85" s="51"/>
      <c r="D85" s="51"/>
      <c r="E85" s="51"/>
      <c r="F85" s="51"/>
      <c r="G85" s="51"/>
      <c r="H85" s="51"/>
      <c r="I85" s="51"/>
      <c r="J85" s="51"/>
      <c r="K85" s="51"/>
      <c r="L85" s="51"/>
      <c r="M85" s="51"/>
      <c r="N85" s="51"/>
      <c r="O85" s="51"/>
      <c r="P85" s="51"/>
      <c r="Q85" s="156"/>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row>
    <row r="86" spans="1:68" x14ac:dyDescent="0.2">
      <c r="A86" s="51"/>
      <c r="B86" s="51"/>
      <c r="C86" s="51"/>
      <c r="D86" s="51"/>
      <c r="E86" s="51"/>
      <c r="F86" s="51"/>
      <c r="G86" s="51"/>
      <c r="H86" s="51"/>
      <c r="I86" s="51"/>
      <c r="J86" s="51"/>
      <c r="K86" s="51"/>
      <c r="L86" s="51"/>
      <c r="M86" s="51"/>
      <c r="N86" s="51"/>
      <c r="O86" s="51"/>
      <c r="P86" s="51"/>
      <c r="Q86" s="156"/>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row>
    <row r="87" spans="1:68" x14ac:dyDescent="0.2">
      <c r="A87" s="51"/>
      <c r="B87" s="51"/>
      <c r="C87" s="51"/>
      <c r="D87" s="51"/>
      <c r="E87" s="51"/>
      <c r="F87" s="51"/>
      <c r="G87" s="51"/>
      <c r="H87" s="51"/>
      <c r="I87" s="51"/>
      <c r="J87" s="51"/>
      <c r="K87" s="51"/>
      <c r="L87" s="51"/>
      <c r="M87" s="51"/>
      <c r="N87" s="51"/>
      <c r="O87" s="51"/>
      <c r="P87" s="51"/>
      <c r="Q87" s="156"/>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row>
    <row r="88" spans="1:68" x14ac:dyDescent="0.25">
      <c r="B88" s="39"/>
      <c r="C88" s="39"/>
      <c r="D88" s="39"/>
      <c r="E88" s="38"/>
      <c r="F88" s="39"/>
      <c r="G88" s="39"/>
      <c r="H88" s="39"/>
      <c r="I88" s="39"/>
      <c r="J88" s="39"/>
      <c r="K88" s="39"/>
      <c r="L88" s="39"/>
      <c r="M88" s="39"/>
      <c r="N88" s="39"/>
      <c r="O88" s="39"/>
      <c r="P88" s="39"/>
      <c r="Q88" s="157"/>
      <c r="R88" s="49"/>
      <c r="S88" s="49"/>
      <c r="T88" s="49"/>
      <c r="U88" s="49"/>
      <c r="V88" s="41"/>
      <c r="W88" s="42"/>
      <c r="X88" s="42"/>
      <c r="Y88" s="39"/>
      <c r="Z88" s="42"/>
      <c r="AA88" s="39"/>
      <c r="AB88" s="39"/>
      <c r="AC88" s="39"/>
      <c r="AD88" s="39"/>
      <c r="AE88" s="39"/>
      <c r="AF88" s="39"/>
      <c r="AG88" s="43"/>
      <c r="AH88" s="39"/>
      <c r="AI88" s="39"/>
      <c r="AJ88" s="39"/>
      <c r="AK88" s="42"/>
      <c r="AL88" s="40"/>
      <c r="AM88" s="40"/>
      <c r="AN88" s="40"/>
      <c r="AO88" s="40"/>
      <c r="AP88" s="40"/>
      <c r="AQ88" s="40"/>
      <c r="AR88" s="39"/>
      <c r="AS88" s="39"/>
      <c r="AT88" s="39"/>
      <c r="AU88" s="39"/>
      <c r="AV88" s="39"/>
      <c r="AW88" s="39"/>
      <c r="AX88" s="39"/>
      <c r="AY88" s="39"/>
      <c r="AZ88" s="39"/>
      <c r="BA88" s="39"/>
      <c r="BB88" s="39"/>
      <c r="BC88" s="39"/>
      <c r="BD88" s="39"/>
      <c r="BE88" s="39"/>
      <c r="BF88" s="44"/>
      <c r="BG88" s="44"/>
      <c r="BH88" s="45"/>
      <c r="BI88" s="46"/>
      <c r="BJ88" s="39"/>
    </row>
    <row r="89" spans="1:68" x14ac:dyDescent="0.25">
      <c r="B89" s="39"/>
      <c r="C89" s="39"/>
      <c r="D89" s="39"/>
      <c r="E89" s="38"/>
      <c r="F89" s="39"/>
      <c r="G89" s="39"/>
      <c r="H89" s="39"/>
      <c r="I89" s="39"/>
      <c r="J89" s="39"/>
      <c r="K89" s="39"/>
      <c r="L89" s="39"/>
      <c r="M89" s="39"/>
      <c r="N89" s="39"/>
      <c r="O89" s="39"/>
      <c r="P89" s="39"/>
      <c r="Q89" s="157"/>
      <c r="R89" s="49"/>
      <c r="S89" s="49"/>
      <c r="T89" s="49"/>
      <c r="U89" s="49"/>
      <c r="V89" s="41"/>
      <c r="W89" s="42"/>
      <c r="X89" s="42"/>
      <c r="Y89" s="39"/>
      <c r="Z89" s="42"/>
      <c r="AA89" s="39"/>
      <c r="AB89" s="39"/>
      <c r="AC89" s="39"/>
      <c r="AD89" s="39"/>
      <c r="AE89" s="39"/>
      <c r="AF89" s="39"/>
      <c r="AG89" s="43"/>
      <c r="AH89" s="39"/>
      <c r="AI89" s="39"/>
      <c r="AJ89" s="39"/>
      <c r="AK89" s="42"/>
      <c r="AL89" s="40"/>
      <c r="AM89" s="40"/>
      <c r="AN89" s="40"/>
      <c r="AO89" s="40"/>
      <c r="AP89" s="40"/>
      <c r="AQ89" s="40"/>
      <c r="AR89" s="39"/>
      <c r="AS89" s="39"/>
      <c r="AT89" s="39"/>
      <c r="AU89" s="39"/>
      <c r="AV89" s="39"/>
      <c r="AW89" s="39"/>
      <c r="AX89" s="39"/>
      <c r="AY89" s="39"/>
      <c r="AZ89" s="39"/>
      <c r="BA89" s="39"/>
      <c r="BB89" s="39"/>
      <c r="BC89" s="39"/>
      <c r="BD89" s="39"/>
      <c r="BE89" s="39"/>
      <c r="BF89" s="44"/>
      <c r="BG89" s="44"/>
      <c r="BH89" s="45"/>
      <c r="BI89" s="46"/>
      <c r="BJ89" s="39"/>
    </row>
    <row r="90" spans="1:68" x14ac:dyDescent="0.25">
      <c r="B90" s="39"/>
      <c r="C90" s="39"/>
      <c r="D90" s="39"/>
      <c r="E90" s="38"/>
      <c r="F90" s="39"/>
      <c r="G90" s="39"/>
      <c r="H90" s="39"/>
      <c r="I90" s="39"/>
      <c r="J90" s="39"/>
      <c r="K90" s="39"/>
      <c r="L90" s="39"/>
      <c r="M90" s="39"/>
      <c r="N90" s="39"/>
      <c r="O90" s="39"/>
      <c r="P90" s="39"/>
      <c r="Q90" s="157"/>
      <c r="R90" s="49"/>
      <c r="S90" s="49"/>
      <c r="T90" s="49"/>
      <c r="U90" s="49"/>
      <c r="V90" s="41"/>
      <c r="W90" s="42"/>
      <c r="X90" s="42"/>
      <c r="Y90" s="39"/>
      <c r="Z90" s="42"/>
      <c r="AA90" s="39"/>
      <c r="AB90" s="39"/>
      <c r="AC90" s="39"/>
      <c r="AD90" s="39"/>
      <c r="AE90" s="39"/>
      <c r="AF90" s="39"/>
      <c r="AG90" s="43"/>
      <c r="AH90" s="39"/>
      <c r="AI90" s="39"/>
      <c r="AJ90" s="39"/>
      <c r="AK90" s="42"/>
      <c r="AL90" s="40"/>
      <c r="AM90" s="40"/>
      <c r="AN90" s="40"/>
      <c r="AO90" s="40"/>
      <c r="AP90" s="40"/>
      <c r="AQ90" s="40"/>
      <c r="AR90" s="39"/>
      <c r="AS90" s="39"/>
      <c r="AT90" s="39"/>
      <c r="AU90" s="39"/>
      <c r="AV90" s="39"/>
      <c r="AW90" s="39"/>
      <c r="AX90" s="39"/>
      <c r="AY90" s="39"/>
      <c r="AZ90" s="39"/>
      <c r="BA90" s="39"/>
      <c r="BB90" s="39"/>
      <c r="BC90" s="39"/>
      <c r="BD90" s="39"/>
      <c r="BE90" s="39"/>
      <c r="BF90" s="44"/>
      <c r="BG90" s="44"/>
      <c r="BH90" s="45"/>
      <c r="BI90" s="46"/>
      <c r="BJ90" s="39"/>
    </row>
    <row r="91" spans="1:68" x14ac:dyDescent="0.25">
      <c r="B91" s="39"/>
      <c r="C91" s="39"/>
      <c r="D91" s="39"/>
      <c r="E91" s="38"/>
      <c r="F91" s="39"/>
      <c r="G91" s="39"/>
      <c r="H91" s="39"/>
      <c r="I91" s="39"/>
      <c r="J91" s="39"/>
      <c r="K91" s="39"/>
      <c r="L91" s="39"/>
      <c r="M91" s="39"/>
      <c r="N91" s="39"/>
      <c r="O91" s="39"/>
      <c r="P91" s="39"/>
      <c r="Q91" s="157"/>
      <c r="R91" s="49"/>
      <c r="S91" s="49"/>
      <c r="T91" s="49"/>
      <c r="U91" s="49"/>
      <c r="V91" s="41"/>
      <c r="W91" s="42"/>
      <c r="X91" s="42"/>
      <c r="Y91" s="39"/>
      <c r="Z91" s="42"/>
      <c r="AA91" s="39"/>
      <c r="AB91" s="39"/>
      <c r="AC91" s="39"/>
      <c r="AD91" s="39"/>
      <c r="AE91" s="39"/>
      <c r="AF91" s="39"/>
      <c r="AG91" s="43"/>
      <c r="AH91" s="39"/>
      <c r="AI91" s="39"/>
      <c r="AJ91" s="39"/>
      <c r="AK91" s="42"/>
      <c r="AL91" s="40"/>
      <c r="AM91" s="40"/>
      <c r="AN91" s="40"/>
      <c r="AO91" s="40"/>
      <c r="AP91" s="40"/>
      <c r="AQ91" s="40"/>
      <c r="AR91" s="39"/>
      <c r="AS91" s="39"/>
      <c r="AT91" s="39"/>
      <c r="AU91" s="39"/>
      <c r="AV91" s="39"/>
      <c r="AW91" s="39"/>
      <c r="AX91" s="39"/>
      <c r="AY91" s="39"/>
      <c r="AZ91" s="39"/>
      <c r="BA91" s="39"/>
      <c r="BB91" s="39"/>
      <c r="BC91" s="39"/>
      <c r="BD91" s="39"/>
      <c r="BE91" s="39"/>
      <c r="BF91" s="44"/>
      <c r="BG91" s="44"/>
      <c r="BH91" s="45"/>
      <c r="BI91" s="46"/>
      <c r="BJ91" s="39"/>
    </row>
    <row r="92" spans="1:68" x14ac:dyDescent="0.25">
      <c r="B92" s="39"/>
      <c r="C92" s="39"/>
      <c r="D92" s="39"/>
      <c r="E92" s="38"/>
      <c r="F92" s="39"/>
      <c r="G92" s="39"/>
      <c r="H92" s="39"/>
      <c r="I92" s="39"/>
      <c r="J92" s="39"/>
      <c r="K92" s="39"/>
      <c r="L92" s="39"/>
      <c r="M92" s="39"/>
      <c r="N92" s="39"/>
      <c r="O92" s="39"/>
      <c r="P92" s="39"/>
      <c r="Q92" s="157"/>
      <c r="R92" s="49"/>
      <c r="S92" s="49"/>
      <c r="T92" s="49"/>
      <c r="U92" s="49"/>
      <c r="V92" s="41"/>
      <c r="W92" s="42"/>
      <c r="X92" s="42"/>
      <c r="Y92" s="39"/>
      <c r="Z92" s="42"/>
      <c r="AA92" s="39"/>
      <c r="AB92" s="39"/>
      <c r="AC92" s="39"/>
      <c r="AD92" s="39"/>
      <c r="AE92" s="39"/>
      <c r="AF92" s="39"/>
      <c r="AG92" s="43"/>
      <c r="AH92" s="39"/>
      <c r="AI92" s="39"/>
      <c r="AJ92" s="39"/>
      <c r="AK92" s="42"/>
      <c r="AL92" s="40"/>
      <c r="AM92" s="40"/>
      <c r="AN92" s="40"/>
      <c r="AO92" s="40"/>
      <c r="AP92" s="40"/>
      <c r="AQ92" s="40"/>
      <c r="AR92" s="39"/>
      <c r="AS92" s="39"/>
      <c r="AT92" s="39"/>
      <c r="AU92" s="39"/>
      <c r="AV92" s="39"/>
      <c r="AW92" s="39"/>
      <c r="AX92" s="39"/>
      <c r="AY92" s="39"/>
      <c r="AZ92" s="39"/>
      <c r="BA92" s="39"/>
      <c r="BB92" s="39"/>
      <c r="BC92" s="39"/>
      <c r="BD92" s="39"/>
      <c r="BE92" s="39"/>
      <c r="BF92" s="44"/>
      <c r="BG92" s="44"/>
      <c r="BH92" s="45"/>
      <c r="BI92" s="46"/>
      <c r="BJ92" s="39"/>
    </row>
    <row r="93" spans="1:68" x14ac:dyDescent="0.25">
      <c r="B93" s="39"/>
      <c r="C93" s="39"/>
      <c r="D93" s="39"/>
      <c r="E93" s="38"/>
      <c r="F93" s="39"/>
      <c r="G93" s="39"/>
      <c r="H93" s="39"/>
      <c r="I93" s="39"/>
      <c r="J93" s="39"/>
      <c r="K93" s="39"/>
      <c r="L93" s="39"/>
      <c r="M93" s="39"/>
      <c r="N93" s="39"/>
      <c r="O93" s="39"/>
      <c r="P93" s="39"/>
      <c r="Q93" s="157"/>
      <c r="R93" s="49"/>
      <c r="S93" s="49"/>
      <c r="T93" s="49"/>
      <c r="U93" s="49"/>
      <c r="V93" s="41"/>
      <c r="W93" s="42"/>
      <c r="X93" s="42"/>
      <c r="Y93" s="39"/>
      <c r="Z93" s="42"/>
      <c r="AA93" s="39"/>
      <c r="AB93" s="39"/>
      <c r="AC93" s="39"/>
      <c r="AD93" s="39"/>
      <c r="AE93" s="39"/>
      <c r="AF93" s="39"/>
      <c r="AG93" s="43"/>
      <c r="AH93" s="39"/>
      <c r="AI93" s="39"/>
      <c r="AJ93" s="39"/>
      <c r="AK93" s="42"/>
      <c r="AL93" s="40"/>
      <c r="AM93" s="40"/>
      <c r="AN93" s="40"/>
      <c r="AO93" s="40"/>
      <c r="AP93" s="40"/>
      <c r="AQ93" s="40"/>
      <c r="AR93" s="39"/>
      <c r="AS93" s="39"/>
      <c r="AT93" s="39"/>
      <c r="AU93" s="39"/>
      <c r="AV93" s="39"/>
      <c r="AW93" s="39"/>
      <c r="AX93" s="39"/>
      <c r="AY93" s="39"/>
      <c r="AZ93" s="39"/>
      <c r="BA93" s="39"/>
      <c r="BB93" s="39"/>
      <c r="BC93" s="39"/>
      <c r="BD93" s="39"/>
      <c r="BE93" s="39"/>
      <c r="BF93" s="44"/>
      <c r="BG93" s="44"/>
      <c r="BH93" s="45"/>
      <c r="BI93" s="46"/>
      <c r="BJ93" s="39"/>
    </row>
    <row r="94" spans="1:68" x14ac:dyDescent="0.25">
      <c r="B94" s="39"/>
      <c r="C94" s="39"/>
      <c r="D94" s="39"/>
      <c r="E94" s="38"/>
      <c r="F94" s="39"/>
      <c r="G94" s="39"/>
      <c r="H94" s="39"/>
      <c r="I94" s="39"/>
      <c r="J94" s="39"/>
      <c r="K94" s="39"/>
      <c r="L94" s="39"/>
      <c r="M94" s="39"/>
      <c r="N94" s="39"/>
      <c r="O94" s="39"/>
      <c r="P94" s="39"/>
      <c r="Q94" s="157"/>
      <c r="R94" s="49"/>
      <c r="S94" s="49"/>
      <c r="T94" s="49"/>
      <c r="U94" s="49"/>
      <c r="V94" s="41"/>
      <c r="W94" s="42"/>
      <c r="X94" s="42"/>
      <c r="Y94" s="39"/>
      <c r="Z94" s="42"/>
      <c r="AA94" s="39"/>
      <c r="AB94" s="39"/>
      <c r="AC94" s="39"/>
      <c r="AD94" s="39"/>
      <c r="AE94" s="39"/>
      <c r="AF94" s="39"/>
      <c r="AG94" s="43"/>
      <c r="AH94" s="39"/>
      <c r="AI94" s="39"/>
      <c r="AJ94" s="39"/>
      <c r="AK94" s="42"/>
      <c r="AL94" s="40"/>
      <c r="AM94" s="40"/>
      <c r="AN94" s="40"/>
      <c r="AO94" s="40"/>
      <c r="AP94" s="40"/>
      <c r="AQ94" s="40"/>
      <c r="AR94" s="39"/>
      <c r="AS94" s="39"/>
      <c r="AT94" s="39"/>
      <c r="AU94" s="39"/>
      <c r="AV94" s="39"/>
      <c r="AW94" s="39"/>
      <c r="AX94" s="39"/>
      <c r="AY94" s="39"/>
      <c r="AZ94" s="39"/>
      <c r="BA94" s="39"/>
      <c r="BB94" s="39"/>
      <c r="BC94" s="39"/>
      <c r="BD94" s="39"/>
      <c r="BE94" s="39"/>
      <c r="BF94" s="44"/>
      <c r="BG94" s="44"/>
      <c r="BH94" s="45"/>
      <c r="BI94" s="46"/>
      <c r="BJ94" s="39"/>
    </row>
    <row r="95" spans="1:68" x14ac:dyDescent="0.25">
      <c r="B95" s="39"/>
      <c r="C95" s="39"/>
      <c r="D95" s="39"/>
      <c r="E95" s="38"/>
      <c r="F95" s="39"/>
      <c r="G95" s="39"/>
      <c r="H95" s="39"/>
      <c r="I95" s="39"/>
      <c r="J95" s="39"/>
      <c r="K95" s="39"/>
      <c r="L95" s="39"/>
      <c r="M95" s="39"/>
      <c r="N95" s="39"/>
      <c r="O95" s="39"/>
      <c r="P95" s="39"/>
      <c r="Q95" s="157"/>
      <c r="R95" s="49"/>
      <c r="S95" s="49"/>
      <c r="T95" s="49"/>
      <c r="U95" s="49"/>
      <c r="V95" s="41"/>
      <c r="W95" s="42"/>
      <c r="X95" s="42"/>
      <c r="Y95" s="39"/>
      <c r="Z95" s="42"/>
      <c r="AA95" s="39"/>
      <c r="AB95" s="39"/>
      <c r="AC95" s="39"/>
      <c r="AD95" s="39"/>
      <c r="AE95" s="39"/>
      <c r="AF95" s="39"/>
      <c r="AG95" s="43"/>
      <c r="AH95" s="39"/>
      <c r="AI95" s="39"/>
      <c r="AJ95" s="39"/>
      <c r="AK95" s="42"/>
      <c r="AL95" s="40"/>
      <c r="AM95" s="40"/>
      <c r="AN95" s="40"/>
      <c r="AO95" s="40"/>
      <c r="AP95" s="40"/>
      <c r="AQ95" s="40"/>
      <c r="AR95" s="39"/>
      <c r="AS95" s="39"/>
      <c r="AT95" s="39"/>
      <c r="AU95" s="39"/>
      <c r="AV95" s="39"/>
      <c r="AW95" s="39"/>
      <c r="AX95" s="39"/>
      <c r="AY95" s="39"/>
      <c r="AZ95" s="39"/>
      <c r="BA95" s="39"/>
      <c r="BB95" s="39"/>
      <c r="BC95" s="39"/>
      <c r="BD95" s="39"/>
      <c r="BE95" s="39"/>
      <c r="BF95" s="44"/>
      <c r="BG95" s="44"/>
      <c r="BH95" s="45"/>
      <c r="BI95" s="46"/>
      <c r="BJ95" s="39"/>
    </row>
    <row r="96" spans="1:68" x14ac:dyDescent="0.25">
      <c r="B96" s="39"/>
      <c r="C96" s="39"/>
      <c r="D96" s="39"/>
      <c r="E96" s="38"/>
      <c r="F96" s="39"/>
      <c r="G96" s="39"/>
      <c r="H96" s="39"/>
      <c r="I96" s="39"/>
      <c r="J96" s="39"/>
      <c r="K96" s="39"/>
      <c r="L96" s="39"/>
      <c r="M96" s="39"/>
      <c r="N96" s="39"/>
      <c r="O96" s="39"/>
      <c r="P96" s="39"/>
      <c r="Q96" s="157"/>
      <c r="R96" s="49"/>
      <c r="S96" s="49"/>
      <c r="T96" s="49"/>
      <c r="U96" s="49"/>
      <c r="V96" s="41"/>
      <c r="W96" s="42"/>
      <c r="X96" s="42"/>
      <c r="Y96" s="39"/>
      <c r="Z96" s="42"/>
      <c r="AA96" s="39"/>
      <c r="AB96" s="39"/>
      <c r="AC96" s="39"/>
      <c r="AD96" s="39"/>
      <c r="AE96" s="39"/>
      <c r="AF96" s="39"/>
      <c r="AG96" s="43"/>
      <c r="AH96" s="39"/>
      <c r="AI96" s="39"/>
      <c r="AJ96" s="39"/>
      <c r="AK96" s="42"/>
      <c r="AL96" s="40"/>
      <c r="AM96" s="40"/>
      <c r="AN96" s="40"/>
      <c r="AO96" s="40"/>
      <c r="AP96" s="40"/>
      <c r="AQ96" s="40"/>
      <c r="AR96" s="39"/>
      <c r="AS96" s="39"/>
      <c r="AT96" s="39"/>
      <c r="AU96" s="39"/>
      <c r="AV96" s="39"/>
      <c r="AW96" s="39"/>
      <c r="AX96" s="39"/>
      <c r="AY96" s="39"/>
      <c r="AZ96" s="39"/>
      <c r="BA96" s="39"/>
      <c r="BB96" s="39"/>
      <c r="BC96" s="39"/>
      <c r="BD96" s="39"/>
      <c r="BE96" s="39"/>
      <c r="BF96" s="44"/>
      <c r="BG96" s="44"/>
      <c r="BH96" s="45"/>
      <c r="BI96" s="46"/>
      <c r="BJ96" s="39"/>
    </row>
    <row r="97" spans="2:62" x14ac:dyDescent="0.25">
      <c r="B97" s="39"/>
      <c r="C97" s="39"/>
      <c r="D97" s="39"/>
      <c r="E97" s="38"/>
      <c r="F97" s="39"/>
      <c r="G97" s="39"/>
      <c r="H97" s="39"/>
      <c r="I97" s="39"/>
      <c r="J97" s="39"/>
      <c r="K97" s="39"/>
      <c r="L97" s="39"/>
      <c r="M97" s="39"/>
      <c r="N97" s="39"/>
      <c r="O97" s="39"/>
      <c r="P97" s="39"/>
      <c r="Q97" s="157"/>
      <c r="R97" s="49"/>
      <c r="S97" s="49"/>
      <c r="T97" s="49"/>
      <c r="U97" s="49"/>
      <c r="V97" s="41"/>
      <c r="W97" s="42"/>
      <c r="X97" s="42"/>
      <c r="Y97" s="39"/>
      <c r="Z97" s="42"/>
      <c r="AA97" s="39"/>
      <c r="AB97" s="39"/>
      <c r="AC97" s="39"/>
      <c r="AD97" s="39"/>
      <c r="AE97" s="39"/>
      <c r="AF97" s="39"/>
      <c r="AG97" s="43"/>
      <c r="AH97" s="39"/>
      <c r="AI97" s="39"/>
      <c r="AJ97" s="39"/>
      <c r="AK97" s="42"/>
      <c r="AL97" s="40"/>
      <c r="AM97" s="40"/>
      <c r="AN97" s="40"/>
      <c r="AO97" s="40"/>
      <c r="AP97" s="40"/>
      <c r="AQ97" s="40"/>
      <c r="AR97" s="39"/>
      <c r="AS97" s="39"/>
      <c r="AT97" s="39"/>
      <c r="AU97" s="39"/>
      <c r="AV97" s="39"/>
      <c r="AW97" s="39"/>
      <c r="AX97" s="39"/>
      <c r="AY97" s="39"/>
      <c r="AZ97" s="39"/>
      <c r="BA97" s="39"/>
      <c r="BB97" s="39"/>
      <c r="BC97" s="39"/>
      <c r="BD97" s="39"/>
      <c r="BE97" s="39"/>
      <c r="BF97" s="44"/>
      <c r="BG97" s="44"/>
      <c r="BH97" s="45"/>
      <c r="BI97" s="46"/>
      <c r="BJ97" s="39"/>
    </row>
    <row r="98" spans="2:62" x14ac:dyDescent="0.25">
      <c r="B98" s="39"/>
      <c r="C98" s="39"/>
      <c r="D98" s="39"/>
      <c r="E98" s="38"/>
      <c r="F98" s="39"/>
      <c r="G98" s="39"/>
      <c r="H98" s="39"/>
      <c r="I98" s="39"/>
      <c r="J98" s="39"/>
      <c r="K98" s="39"/>
      <c r="L98" s="39"/>
      <c r="M98" s="39"/>
      <c r="N98" s="39"/>
      <c r="O98" s="39"/>
      <c r="P98" s="39"/>
      <c r="Q98" s="157"/>
      <c r="R98" s="49"/>
      <c r="S98" s="49"/>
      <c r="T98" s="49"/>
      <c r="U98" s="49"/>
      <c r="V98" s="41"/>
      <c r="W98" s="42"/>
      <c r="X98" s="42"/>
      <c r="Y98" s="39"/>
      <c r="Z98" s="42"/>
      <c r="AA98" s="39"/>
      <c r="AB98" s="39"/>
      <c r="AC98" s="39"/>
      <c r="AD98" s="39"/>
      <c r="AE98" s="39"/>
      <c r="AF98" s="39"/>
      <c r="AG98" s="43"/>
      <c r="AH98" s="39"/>
      <c r="AI98" s="39"/>
      <c r="AJ98" s="39"/>
      <c r="AK98" s="42"/>
      <c r="AL98" s="40"/>
      <c r="AM98" s="40"/>
      <c r="AN98" s="40"/>
      <c r="AO98" s="40"/>
      <c r="AP98" s="40"/>
      <c r="AQ98" s="40"/>
      <c r="AR98" s="39"/>
      <c r="AS98" s="39"/>
      <c r="AT98" s="39"/>
      <c r="AU98" s="39"/>
      <c r="AV98" s="39"/>
      <c r="AW98" s="39"/>
      <c r="AX98" s="39"/>
      <c r="AY98" s="39"/>
      <c r="AZ98" s="39"/>
      <c r="BA98" s="39"/>
      <c r="BB98" s="39"/>
      <c r="BC98" s="39"/>
      <c r="BD98" s="39"/>
      <c r="BE98" s="39"/>
      <c r="BF98" s="44"/>
      <c r="BG98" s="44"/>
      <c r="BH98" s="45"/>
      <c r="BI98" s="46"/>
      <c r="BJ98" s="39"/>
    </row>
    <row r="99" spans="2:62" x14ac:dyDescent="0.25">
      <c r="B99" s="39"/>
      <c r="C99" s="39"/>
      <c r="D99" s="39"/>
      <c r="E99" s="38"/>
      <c r="F99" s="39"/>
      <c r="G99" s="39"/>
      <c r="H99" s="39"/>
      <c r="I99" s="39"/>
      <c r="J99" s="39"/>
      <c r="K99" s="39"/>
      <c r="L99" s="39"/>
      <c r="M99" s="39"/>
      <c r="N99" s="39"/>
      <c r="O99" s="39"/>
      <c r="P99" s="39"/>
      <c r="Q99" s="157"/>
      <c r="R99" s="49"/>
      <c r="S99" s="49"/>
      <c r="T99" s="49"/>
      <c r="U99" s="49"/>
      <c r="V99" s="41"/>
      <c r="W99" s="42"/>
      <c r="X99" s="42"/>
      <c r="Y99" s="39"/>
      <c r="Z99" s="42"/>
      <c r="AA99" s="39"/>
      <c r="AB99" s="39"/>
      <c r="AC99" s="39"/>
      <c r="AD99" s="39"/>
      <c r="AE99" s="39"/>
      <c r="AF99" s="39"/>
      <c r="AG99" s="43"/>
      <c r="AH99" s="39"/>
      <c r="AI99" s="39"/>
      <c r="AJ99" s="39"/>
      <c r="AK99" s="42"/>
      <c r="AL99" s="40"/>
      <c r="AM99" s="40"/>
      <c r="AN99" s="40"/>
      <c r="AO99" s="40"/>
      <c r="AP99" s="40"/>
      <c r="AQ99" s="40"/>
      <c r="AR99" s="39"/>
      <c r="AS99" s="39"/>
      <c r="AT99" s="39"/>
      <c r="AU99" s="39"/>
      <c r="AV99" s="39"/>
      <c r="AW99" s="39"/>
      <c r="AX99" s="39"/>
      <c r="AY99" s="39"/>
      <c r="AZ99" s="39"/>
      <c r="BA99" s="39"/>
      <c r="BB99" s="39"/>
      <c r="BC99" s="39"/>
      <c r="BD99" s="39"/>
      <c r="BE99" s="39"/>
      <c r="BF99" s="44"/>
      <c r="BG99" s="44"/>
      <c r="BH99" s="45"/>
      <c r="BI99" s="46"/>
      <c r="BJ99" s="39"/>
    </row>
    <row r="100" spans="2:62" x14ac:dyDescent="0.25">
      <c r="B100" s="39"/>
      <c r="C100" s="39"/>
      <c r="D100" s="39"/>
      <c r="E100" s="38"/>
      <c r="F100" s="39"/>
      <c r="G100" s="39"/>
      <c r="H100" s="39"/>
      <c r="I100" s="39"/>
      <c r="J100" s="39"/>
      <c r="K100" s="39"/>
      <c r="L100" s="39"/>
      <c r="M100" s="39"/>
      <c r="N100" s="39"/>
      <c r="O100" s="39"/>
      <c r="P100" s="39"/>
      <c r="Q100" s="157"/>
      <c r="R100" s="49"/>
      <c r="S100" s="49"/>
      <c r="T100" s="49"/>
      <c r="U100" s="49"/>
      <c r="V100" s="41"/>
      <c r="W100" s="42"/>
      <c r="X100" s="42"/>
      <c r="Y100" s="39"/>
      <c r="Z100" s="42"/>
      <c r="AA100" s="39"/>
      <c r="AB100" s="39"/>
      <c r="AC100" s="39"/>
      <c r="AD100" s="39"/>
      <c r="AE100" s="39"/>
      <c r="AF100" s="39"/>
      <c r="AG100" s="43"/>
      <c r="AH100" s="39"/>
      <c r="AI100" s="39"/>
      <c r="AJ100" s="39"/>
      <c r="AK100" s="42"/>
      <c r="AL100" s="40"/>
      <c r="AM100" s="40"/>
      <c r="AN100" s="40"/>
      <c r="AO100" s="40"/>
      <c r="AP100" s="40"/>
      <c r="AQ100" s="40"/>
      <c r="AR100" s="39"/>
      <c r="AS100" s="39"/>
      <c r="AT100" s="39"/>
      <c r="AU100" s="39"/>
      <c r="AV100" s="39"/>
      <c r="AW100" s="39"/>
      <c r="AX100" s="39"/>
      <c r="AY100" s="39"/>
      <c r="AZ100" s="39"/>
      <c r="BA100" s="39"/>
      <c r="BB100" s="39"/>
      <c r="BC100" s="39"/>
      <c r="BD100" s="39"/>
      <c r="BE100" s="39"/>
      <c r="BF100" s="44"/>
      <c r="BG100" s="44"/>
      <c r="BH100" s="45"/>
      <c r="BI100" s="46"/>
      <c r="BJ100" s="39"/>
    </row>
    <row r="101" spans="2:62" x14ac:dyDescent="0.25">
      <c r="B101" s="39"/>
      <c r="C101" s="39"/>
      <c r="D101" s="39"/>
      <c r="E101" s="38"/>
      <c r="F101" s="39"/>
      <c r="G101" s="39"/>
      <c r="H101" s="39"/>
      <c r="I101" s="39"/>
      <c r="J101" s="39"/>
      <c r="K101" s="39"/>
      <c r="L101" s="39"/>
      <c r="M101" s="39"/>
      <c r="N101" s="39"/>
      <c r="O101" s="39"/>
      <c r="P101" s="39"/>
      <c r="Q101" s="157"/>
      <c r="R101" s="49"/>
      <c r="S101" s="49"/>
      <c r="T101" s="49"/>
      <c r="U101" s="49"/>
      <c r="V101" s="41"/>
      <c r="W101" s="42"/>
      <c r="X101" s="42"/>
      <c r="Y101" s="39"/>
      <c r="Z101" s="42"/>
      <c r="AA101" s="39"/>
      <c r="AB101" s="39"/>
      <c r="AC101" s="39"/>
      <c r="AD101" s="39"/>
      <c r="AE101" s="39"/>
      <c r="AF101" s="39"/>
      <c r="AG101" s="43"/>
      <c r="AH101" s="39"/>
      <c r="AI101" s="39"/>
      <c r="AJ101" s="39"/>
      <c r="AK101" s="42"/>
      <c r="AL101" s="40"/>
      <c r="AM101" s="40"/>
      <c r="AN101" s="40"/>
      <c r="AO101" s="40"/>
      <c r="AP101" s="40"/>
      <c r="AQ101" s="40"/>
      <c r="AR101" s="39"/>
      <c r="AS101" s="39"/>
      <c r="AT101" s="39"/>
      <c r="AU101" s="39"/>
      <c r="AV101" s="39"/>
      <c r="AW101" s="39"/>
      <c r="AX101" s="39"/>
      <c r="AY101" s="39"/>
      <c r="AZ101" s="39"/>
      <c r="BA101" s="39"/>
      <c r="BB101" s="39"/>
      <c r="BC101" s="39"/>
      <c r="BD101" s="39"/>
      <c r="BE101" s="39"/>
      <c r="BF101" s="44"/>
      <c r="BG101" s="44"/>
      <c r="BH101" s="45"/>
      <c r="BI101" s="46"/>
      <c r="BJ101" s="39"/>
    </row>
    <row r="102" spans="2:62" x14ac:dyDescent="0.25">
      <c r="B102" s="39"/>
      <c r="C102" s="39"/>
      <c r="D102" s="39"/>
      <c r="E102" s="38"/>
      <c r="F102" s="39"/>
      <c r="G102" s="39"/>
      <c r="H102" s="39"/>
      <c r="I102" s="39"/>
      <c r="J102" s="39"/>
      <c r="K102" s="39"/>
      <c r="L102" s="39"/>
      <c r="M102" s="39"/>
      <c r="N102" s="39"/>
      <c r="O102" s="39"/>
      <c r="P102" s="39"/>
      <c r="Q102" s="157"/>
      <c r="R102" s="49"/>
      <c r="S102" s="49"/>
      <c r="T102" s="49"/>
      <c r="U102" s="49"/>
      <c r="V102" s="41"/>
      <c r="W102" s="42"/>
      <c r="X102" s="42"/>
      <c r="Y102" s="39"/>
      <c r="Z102" s="42"/>
      <c r="AA102" s="39"/>
      <c r="AB102" s="39"/>
      <c r="AC102" s="39"/>
      <c r="AD102" s="39"/>
      <c r="AE102" s="39"/>
      <c r="AF102" s="39"/>
      <c r="AG102" s="43"/>
      <c r="AH102" s="39"/>
      <c r="AI102" s="39"/>
      <c r="AJ102" s="39"/>
      <c r="AK102" s="42"/>
      <c r="AL102" s="40"/>
      <c r="AM102" s="40"/>
      <c r="AN102" s="40"/>
      <c r="AO102" s="40"/>
      <c r="AP102" s="40"/>
      <c r="AQ102" s="40"/>
      <c r="AR102" s="39"/>
      <c r="AS102" s="39"/>
      <c r="AT102" s="39"/>
      <c r="AU102" s="39"/>
      <c r="AV102" s="39"/>
      <c r="AW102" s="39"/>
      <c r="AX102" s="39"/>
      <c r="AY102" s="39"/>
      <c r="AZ102" s="39"/>
      <c r="BA102" s="39"/>
      <c r="BB102" s="39"/>
      <c r="BC102" s="39"/>
      <c r="BD102" s="39"/>
      <c r="BE102" s="39"/>
      <c r="BF102" s="44"/>
      <c r="BG102" s="44"/>
      <c r="BH102" s="45"/>
      <c r="BI102" s="46"/>
      <c r="BJ102" s="39"/>
    </row>
    <row r="103" spans="2:62" x14ac:dyDescent="0.25">
      <c r="B103" s="39"/>
      <c r="C103" s="39"/>
      <c r="D103" s="39"/>
      <c r="E103" s="38"/>
      <c r="F103" s="39"/>
      <c r="G103" s="39"/>
      <c r="H103" s="39"/>
      <c r="I103" s="39"/>
      <c r="J103" s="39"/>
      <c r="K103" s="39"/>
      <c r="L103" s="39"/>
      <c r="M103" s="39"/>
      <c r="N103" s="39"/>
      <c r="O103" s="39"/>
      <c r="P103" s="39"/>
      <c r="Q103" s="157"/>
      <c r="R103" s="49"/>
      <c r="S103" s="49"/>
      <c r="T103" s="49"/>
      <c r="U103" s="49"/>
      <c r="V103" s="41"/>
      <c r="W103" s="42"/>
      <c r="X103" s="42"/>
      <c r="Y103" s="39"/>
      <c r="Z103" s="42"/>
      <c r="AA103" s="39"/>
      <c r="AB103" s="39"/>
      <c r="AC103" s="39"/>
      <c r="AD103" s="39"/>
      <c r="AE103" s="39"/>
      <c r="AF103" s="39"/>
      <c r="AG103" s="43"/>
      <c r="AH103" s="39"/>
      <c r="AI103" s="39"/>
      <c r="AJ103" s="39"/>
      <c r="AK103" s="42"/>
      <c r="AL103" s="40"/>
      <c r="AM103" s="40"/>
      <c r="AN103" s="40"/>
      <c r="AO103" s="40"/>
      <c r="AP103" s="40"/>
      <c r="AQ103" s="40"/>
      <c r="AR103" s="39"/>
      <c r="AS103" s="39"/>
      <c r="AT103" s="39"/>
      <c r="AU103" s="39"/>
      <c r="AV103" s="39"/>
      <c r="AW103" s="39"/>
      <c r="AX103" s="39"/>
      <c r="AY103" s="39"/>
      <c r="AZ103" s="39"/>
      <c r="BA103" s="39"/>
      <c r="BB103" s="39"/>
      <c r="BC103" s="39"/>
      <c r="BD103" s="39"/>
      <c r="BE103" s="39"/>
      <c r="BF103" s="44"/>
      <c r="BG103" s="44"/>
      <c r="BH103" s="45"/>
      <c r="BI103" s="46"/>
      <c r="BJ103" s="39"/>
    </row>
    <row r="104" spans="2:62" x14ac:dyDescent="0.25">
      <c r="B104" s="39"/>
      <c r="C104" s="39"/>
      <c r="D104" s="39"/>
      <c r="E104" s="38"/>
      <c r="F104" s="39"/>
      <c r="G104" s="39"/>
      <c r="H104" s="39"/>
      <c r="I104" s="39"/>
      <c r="J104" s="39"/>
      <c r="K104" s="39"/>
      <c r="L104" s="39"/>
      <c r="M104" s="39"/>
      <c r="N104" s="39"/>
      <c r="O104" s="39"/>
      <c r="P104" s="39"/>
      <c r="Q104" s="157"/>
      <c r="R104" s="49"/>
      <c r="S104" s="49"/>
      <c r="T104" s="49"/>
      <c r="U104" s="49"/>
      <c r="V104" s="41"/>
      <c r="W104" s="42"/>
      <c r="X104" s="42"/>
      <c r="Y104" s="39"/>
      <c r="Z104" s="42"/>
      <c r="AA104" s="39"/>
      <c r="AB104" s="39"/>
      <c r="AC104" s="39"/>
      <c r="AD104" s="39"/>
      <c r="AE104" s="39"/>
      <c r="AF104" s="39"/>
      <c r="AG104" s="43"/>
      <c r="AH104" s="39"/>
      <c r="AI104" s="39"/>
      <c r="AJ104" s="39"/>
      <c r="AK104" s="42"/>
      <c r="AL104" s="40"/>
      <c r="AM104" s="40"/>
      <c r="AN104" s="40"/>
      <c r="AO104" s="40"/>
      <c r="AP104" s="40"/>
      <c r="AQ104" s="40"/>
      <c r="AR104" s="39"/>
      <c r="AS104" s="39"/>
      <c r="AT104" s="39"/>
      <c r="AU104" s="39"/>
      <c r="AV104" s="39"/>
      <c r="AW104" s="39"/>
      <c r="AX104" s="39"/>
      <c r="AY104" s="39"/>
      <c r="AZ104" s="39"/>
      <c r="BA104" s="39"/>
      <c r="BB104" s="39"/>
      <c r="BC104" s="39"/>
      <c r="BD104" s="39"/>
      <c r="BE104" s="39"/>
      <c r="BF104" s="44"/>
      <c r="BG104" s="44"/>
      <c r="BH104" s="45"/>
      <c r="BI104" s="46"/>
      <c r="BJ104" s="39"/>
    </row>
    <row r="105" spans="2:62" x14ac:dyDescent="0.25">
      <c r="B105" s="39"/>
      <c r="C105" s="39"/>
      <c r="D105" s="39"/>
      <c r="E105" s="38"/>
      <c r="F105" s="39"/>
      <c r="G105" s="39"/>
      <c r="H105" s="39"/>
      <c r="I105" s="39"/>
      <c r="J105" s="39"/>
      <c r="K105" s="39"/>
      <c r="L105" s="39"/>
      <c r="M105" s="39"/>
      <c r="N105" s="39"/>
      <c r="O105" s="39"/>
      <c r="P105" s="39"/>
      <c r="Q105" s="157"/>
      <c r="R105" s="49"/>
      <c r="S105" s="49"/>
      <c r="T105" s="49"/>
      <c r="U105" s="49"/>
      <c r="V105" s="41"/>
      <c r="W105" s="42"/>
      <c r="X105" s="42"/>
      <c r="Y105" s="39"/>
      <c r="Z105" s="42"/>
      <c r="AA105" s="39"/>
      <c r="AB105" s="39"/>
      <c r="AC105" s="39"/>
      <c r="AD105" s="39"/>
      <c r="AE105" s="39"/>
      <c r="AF105" s="39"/>
      <c r="AG105" s="43"/>
      <c r="AH105" s="39"/>
      <c r="AI105" s="39"/>
      <c r="AJ105" s="39"/>
      <c r="AK105" s="42"/>
      <c r="AL105" s="40"/>
      <c r="AM105" s="40"/>
      <c r="AN105" s="40"/>
      <c r="AO105" s="40"/>
      <c r="AP105" s="40"/>
      <c r="AQ105" s="40"/>
      <c r="AR105" s="39"/>
      <c r="AS105" s="39"/>
      <c r="AT105" s="39"/>
      <c r="AU105" s="39"/>
      <c r="AV105" s="39"/>
      <c r="AW105" s="39"/>
      <c r="AX105" s="39"/>
      <c r="AY105" s="39"/>
      <c r="AZ105" s="39"/>
      <c r="BA105" s="39"/>
      <c r="BB105" s="39"/>
      <c r="BC105" s="39"/>
      <c r="BD105" s="39"/>
      <c r="BE105" s="39"/>
      <c r="BF105" s="44"/>
      <c r="BG105" s="44"/>
      <c r="BH105" s="45"/>
      <c r="BI105" s="46"/>
      <c r="BJ105" s="39"/>
    </row>
    <row r="106" spans="2:62" x14ac:dyDescent="0.25">
      <c r="B106" s="39"/>
      <c r="C106" s="39"/>
      <c r="D106" s="39"/>
      <c r="E106" s="38"/>
      <c r="F106" s="39"/>
      <c r="G106" s="39"/>
      <c r="H106" s="39"/>
      <c r="I106" s="39"/>
      <c r="J106" s="39"/>
      <c r="K106" s="39"/>
      <c r="L106" s="39"/>
      <c r="M106" s="39"/>
      <c r="N106" s="39"/>
      <c r="O106" s="39"/>
      <c r="P106" s="39"/>
      <c r="Q106" s="157"/>
      <c r="R106" s="49"/>
      <c r="S106" s="49"/>
      <c r="T106" s="49"/>
      <c r="U106" s="49"/>
      <c r="V106" s="41"/>
      <c r="W106" s="42"/>
      <c r="X106" s="42"/>
      <c r="Y106" s="39"/>
      <c r="Z106" s="42"/>
      <c r="AA106" s="39"/>
      <c r="AB106" s="39"/>
      <c r="AC106" s="39"/>
      <c r="AD106" s="39"/>
      <c r="AE106" s="39"/>
      <c r="AF106" s="39"/>
      <c r="AG106" s="43"/>
      <c r="AH106" s="39"/>
      <c r="AI106" s="39"/>
      <c r="AJ106" s="39"/>
      <c r="AK106" s="42"/>
      <c r="AL106" s="40"/>
      <c r="AM106" s="40"/>
      <c r="AN106" s="40"/>
      <c r="AO106" s="40"/>
      <c r="AP106" s="40"/>
      <c r="AQ106" s="40"/>
      <c r="AR106" s="39"/>
      <c r="AS106" s="39"/>
      <c r="AT106" s="39"/>
      <c r="AU106" s="39"/>
      <c r="AV106" s="39"/>
      <c r="AW106" s="39"/>
      <c r="AX106" s="39"/>
      <c r="AY106" s="39"/>
      <c r="AZ106" s="39"/>
      <c r="BA106" s="39"/>
      <c r="BB106" s="39"/>
      <c r="BC106" s="39"/>
      <c r="BD106" s="39"/>
      <c r="BE106" s="39"/>
      <c r="BF106" s="44"/>
      <c r="BG106" s="44"/>
      <c r="BH106" s="45"/>
      <c r="BI106" s="46"/>
      <c r="BJ106" s="39"/>
    </row>
    <row r="107" spans="2:62" x14ac:dyDescent="0.25">
      <c r="B107" s="39"/>
      <c r="C107" s="39"/>
      <c r="D107" s="39"/>
      <c r="E107" s="38"/>
      <c r="F107" s="39"/>
      <c r="G107" s="39"/>
      <c r="H107" s="39"/>
      <c r="I107" s="39"/>
      <c r="J107" s="39"/>
      <c r="K107" s="39"/>
      <c r="L107" s="39"/>
      <c r="M107" s="39"/>
      <c r="N107" s="39"/>
      <c r="O107" s="39"/>
      <c r="P107" s="39"/>
      <c r="Q107" s="157"/>
      <c r="R107" s="49"/>
      <c r="S107" s="49"/>
      <c r="T107" s="49"/>
      <c r="U107" s="49"/>
      <c r="V107" s="41"/>
      <c r="W107" s="42"/>
      <c r="X107" s="42"/>
      <c r="Y107" s="39"/>
      <c r="Z107" s="42"/>
      <c r="AA107" s="39"/>
      <c r="AB107" s="39"/>
      <c r="AC107" s="39"/>
      <c r="AD107" s="39"/>
      <c r="AE107" s="39"/>
      <c r="AF107" s="39"/>
      <c r="AG107" s="43"/>
      <c r="AH107" s="39"/>
      <c r="AI107" s="39"/>
      <c r="AJ107" s="39"/>
      <c r="AK107" s="42"/>
      <c r="AL107" s="40"/>
      <c r="AM107" s="40"/>
      <c r="AN107" s="40"/>
      <c r="AO107" s="40"/>
      <c r="AP107" s="40"/>
      <c r="AQ107" s="40"/>
      <c r="AR107" s="39"/>
      <c r="AS107" s="39"/>
      <c r="AT107" s="39"/>
      <c r="AU107" s="39"/>
      <c r="AV107" s="39"/>
      <c r="AW107" s="39"/>
      <c r="AX107" s="39"/>
      <c r="AY107" s="39"/>
      <c r="AZ107" s="39"/>
      <c r="BA107" s="39"/>
      <c r="BB107" s="39"/>
      <c r="BC107" s="39"/>
      <c r="BD107" s="39"/>
      <c r="BE107" s="39"/>
      <c r="BF107" s="44"/>
      <c r="BG107" s="44"/>
      <c r="BH107" s="45"/>
      <c r="BI107" s="46"/>
      <c r="BJ107" s="39"/>
    </row>
    <row r="108" spans="2:62" x14ac:dyDescent="0.25">
      <c r="B108" s="39"/>
      <c r="C108" s="39"/>
      <c r="D108" s="39"/>
      <c r="E108" s="38"/>
      <c r="F108" s="39"/>
      <c r="G108" s="39"/>
      <c r="H108" s="39"/>
      <c r="I108" s="39"/>
      <c r="J108" s="39"/>
      <c r="K108" s="39"/>
      <c r="L108" s="39"/>
      <c r="M108" s="39"/>
      <c r="N108" s="39"/>
      <c r="O108" s="39"/>
      <c r="P108" s="39"/>
      <c r="Q108" s="157"/>
      <c r="R108" s="49"/>
      <c r="S108" s="49"/>
      <c r="T108" s="49"/>
      <c r="U108" s="49"/>
      <c r="V108" s="41"/>
      <c r="W108" s="42"/>
      <c r="X108" s="42"/>
      <c r="Y108" s="39"/>
      <c r="Z108" s="42"/>
      <c r="AA108" s="39"/>
      <c r="AB108" s="39"/>
      <c r="AC108" s="39"/>
      <c r="AD108" s="39"/>
      <c r="AE108" s="39"/>
      <c r="AF108" s="39"/>
      <c r="AG108" s="43"/>
      <c r="AH108" s="39"/>
      <c r="AI108" s="39"/>
      <c r="AJ108" s="39"/>
      <c r="AK108" s="42"/>
      <c r="AL108" s="40"/>
      <c r="AM108" s="40"/>
      <c r="AN108" s="40"/>
      <c r="AO108" s="40"/>
      <c r="AP108" s="40"/>
      <c r="AQ108" s="40"/>
      <c r="AR108" s="39"/>
      <c r="AS108" s="39"/>
      <c r="AT108" s="39"/>
      <c r="AU108" s="39"/>
      <c r="AV108" s="39"/>
      <c r="AW108" s="39"/>
      <c r="AX108" s="39"/>
      <c r="AY108" s="39"/>
      <c r="AZ108" s="39"/>
      <c r="BA108" s="39"/>
      <c r="BB108" s="39"/>
      <c r="BC108" s="39"/>
      <c r="BD108" s="39"/>
      <c r="BE108" s="39"/>
      <c r="BF108" s="44"/>
      <c r="BG108" s="44"/>
      <c r="BH108" s="45"/>
      <c r="BI108" s="46"/>
      <c r="BJ108" s="39"/>
    </row>
    <row r="109" spans="2:62" x14ac:dyDescent="0.25">
      <c r="B109" s="39"/>
      <c r="C109" s="39"/>
      <c r="D109" s="39"/>
      <c r="E109" s="38"/>
      <c r="F109" s="39"/>
      <c r="G109" s="39"/>
      <c r="H109" s="39"/>
      <c r="I109" s="39"/>
      <c r="J109" s="39"/>
      <c r="K109" s="39"/>
      <c r="L109" s="39"/>
      <c r="M109" s="39"/>
      <c r="N109" s="39"/>
      <c r="O109" s="39"/>
      <c r="P109" s="39"/>
      <c r="Q109" s="157"/>
      <c r="R109" s="49"/>
      <c r="S109" s="49"/>
      <c r="T109" s="49"/>
      <c r="U109" s="49"/>
      <c r="V109" s="41"/>
      <c r="W109" s="42"/>
      <c r="X109" s="42"/>
      <c r="Y109" s="39"/>
      <c r="Z109" s="42"/>
      <c r="AA109" s="39"/>
      <c r="AB109" s="39"/>
      <c r="AC109" s="39"/>
      <c r="AD109" s="39"/>
      <c r="AE109" s="39"/>
      <c r="AF109" s="39"/>
      <c r="AG109" s="43"/>
      <c r="AH109" s="39"/>
      <c r="AI109" s="39"/>
      <c r="AJ109" s="39"/>
      <c r="AK109" s="42"/>
      <c r="AL109" s="40"/>
      <c r="AM109" s="40"/>
      <c r="AN109" s="40"/>
      <c r="AO109" s="40"/>
      <c r="AP109" s="40"/>
      <c r="AQ109" s="40"/>
      <c r="AR109" s="39"/>
      <c r="AS109" s="39"/>
      <c r="AT109" s="39"/>
      <c r="AU109" s="39"/>
      <c r="AV109" s="39"/>
      <c r="AW109" s="39"/>
      <c r="AX109" s="39"/>
      <c r="AY109" s="39"/>
      <c r="AZ109" s="39"/>
      <c r="BA109" s="39"/>
      <c r="BB109" s="39"/>
      <c r="BC109" s="39"/>
      <c r="BD109" s="39"/>
      <c r="BE109" s="39"/>
      <c r="BF109" s="44"/>
      <c r="BG109" s="44"/>
      <c r="BH109" s="45"/>
      <c r="BI109" s="46"/>
      <c r="BJ109" s="39"/>
    </row>
    <row r="110" spans="2:62" x14ac:dyDescent="0.25">
      <c r="B110" s="39"/>
      <c r="C110" s="39"/>
      <c r="D110" s="39"/>
      <c r="E110" s="38"/>
      <c r="F110" s="39"/>
      <c r="G110" s="39"/>
      <c r="H110" s="39"/>
      <c r="I110" s="39"/>
      <c r="J110" s="39"/>
      <c r="K110" s="39"/>
      <c r="L110" s="39"/>
      <c r="M110" s="39"/>
      <c r="N110" s="39"/>
      <c r="O110" s="39"/>
      <c r="P110" s="39"/>
      <c r="Q110" s="157"/>
      <c r="R110" s="49"/>
      <c r="S110" s="49"/>
      <c r="T110" s="49"/>
      <c r="U110" s="49"/>
      <c r="V110" s="41"/>
      <c r="W110" s="42"/>
      <c r="X110" s="42"/>
      <c r="Y110" s="39"/>
      <c r="Z110" s="42"/>
      <c r="AA110" s="39"/>
      <c r="AB110" s="39"/>
      <c r="AC110" s="39"/>
      <c r="AD110" s="39"/>
      <c r="AE110" s="39"/>
      <c r="AF110" s="39"/>
      <c r="AG110" s="43"/>
      <c r="AH110" s="39"/>
      <c r="AI110" s="39"/>
      <c r="AJ110" s="39"/>
      <c r="AK110" s="42"/>
      <c r="AL110" s="40"/>
      <c r="AM110" s="40"/>
      <c r="AN110" s="40"/>
      <c r="AO110" s="40"/>
      <c r="AP110" s="40"/>
      <c r="AQ110" s="40"/>
      <c r="AR110" s="39"/>
      <c r="AS110" s="39"/>
      <c r="AT110" s="39"/>
      <c r="AU110" s="39"/>
      <c r="AV110" s="39"/>
      <c r="AW110" s="39"/>
      <c r="AX110" s="39"/>
      <c r="AY110" s="39"/>
      <c r="AZ110" s="39"/>
      <c r="BA110" s="39"/>
      <c r="BB110" s="39"/>
      <c r="BC110" s="39"/>
      <c r="BD110" s="39"/>
      <c r="BE110" s="39"/>
      <c r="BF110" s="44"/>
      <c r="BG110" s="44"/>
      <c r="BH110" s="45"/>
      <c r="BI110" s="46"/>
      <c r="BJ110" s="39"/>
    </row>
    <row r="111" spans="2:62" x14ac:dyDescent="0.25">
      <c r="B111" s="39"/>
      <c r="C111" s="39"/>
      <c r="D111" s="39"/>
      <c r="E111" s="38"/>
      <c r="F111" s="39"/>
      <c r="G111" s="39"/>
      <c r="H111" s="39"/>
      <c r="I111" s="39"/>
      <c r="J111" s="39"/>
      <c r="K111" s="39"/>
      <c r="L111" s="39"/>
      <c r="M111" s="39"/>
      <c r="N111" s="39"/>
      <c r="O111" s="39"/>
      <c r="P111" s="39"/>
      <c r="Q111" s="157"/>
      <c r="R111" s="49"/>
      <c r="S111" s="49"/>
      <c r="T111" s="49"/>
      <c r="U111" s="49"/>
      <c r="V111" s="41"/>
      <c r="W111" s="42"/>
      <c r="X111" s="42"/>
      <c r="Y111" s="39"/>
      <c r="Z111" s="42"/>
      <c r="AA111" s="39"/>
      <c r="AB111" s="39"/>
      <c r="AC111" s="39"/>
      <c r="AD111" s="39"/>
      <c r="AE111" s="39"/>
      <c r="AF111" s="39"/>
      <c r="AG111" s="43"/>
      <c r="AH111" s="39"/>
      <c r="AI111" s="39"/>
      <c r="AJ111" s="39"/>
      <c r="AK111" s="42"/>
      <c r="AL111" s="40"/>
      <c r="AM111" s="40"/>
      <c r="AN111" s="40"/>
      <c r="AO111" s="40"/>
      <c r="AP111" s="40"/>
      <c r="AQ111" s="40"/>
      <c r="AR111" s="39"/>
      <c r="AS111" s="39"/>
      <c r="AT111" s="39"/>
      <c r="AU111" s="39"/>
      <c r="AV111" s="39"/>
      <c r="AW111" s="39"/>
      <c r="AX111" s="39"/>
      <c r="AY111" s="39"/>
      <c r="AZ111" s="39"/>
      <c r="BA111" s="39"/>
      <c r="BB111" s="39"/>
      <c r="BC111" s="39"/>
      <c r="BD111" s="39"/>
      <c r="BE111" s="39"/>
      <c r="BF111" s="44"/>
      <c r="BG111" s="44"/>
      <c r="BH111" s="45"/>
      <c r="BI111" s="46"/>
      <c r="BJ111" s="39"/>
    </row>
    <row r="112" spans="2:62" x14ac:dyDescent="0.25">
      <c r="B112" s="39"/>
      <c r="C112" s="39"/>
      <c r="D112" s="39"/>
      <c r="E112" s="38"/>
      <c r="F112" s="39"/>
      <c r="G112" s="39"/>
      <c r="H112" s="39"/>
      <c r="I112" s="39"/>
      <c r="J112" s="39"/>
      <c r="K112" s="39"/>
      <c r="L112" s="39"/>
      <c r="M112" s="39"/>
      <c r="N112" s="39"/>
      <c r="O112" s="39"/>
      <c r="P112" s="39"/>
      <c r="Q112" s="157"/>
      <c r="R112" s="49"/>
      <c r="S112" s="49"/>
      <c r="T112" s="49"/>
      <c r="U112" s="49"/>
      <c r="V112" s="41"/>
      <c r="W112" s="42"/>
      <c r="X112" s="42"/>
      <c r="Y112" s="39"/>
      <c r="Z112" s="42"/>
      <c r="AA112" s="39"/>
      <c r="AB112" s="39"/>
      <c r="AC112" s="39"/>
      <c r="AD112" s="39"/>
      <c r="AE112" s="39"/>
      <c r="AF112" s="39"/>
      <c r="AG112" s="43"/>
      <c r="AH112" s="39"/>
      <c r="AI112" s="39"/>
      <c r="AJ112" s="39"/>
      <c r="AK112" s="42"/>
      <c r="AL112" s="40"/>
      <c r="AM112" s="40"/>
      <c r="AN112" s="40"/>
      <c r="AO112" s="40"/>
      <c r="AP112" s="40"/>
      <c r="AQ112" s="40"/>
      <c r="AR112" s="39"/>
      <c r="AS112" s="39"/>
      <c r="AT112" s="39"/>
      <c r="AU112" s="39"/>
      <c r="AV112" s="39"/>
      <c r="AW112" s="39"/>
      <c r="AX112" s="39"/>
      <c r="AY112" s="39"/>
      <c r="AZ112" s="39"/>
      <c r="BA112" s="39"/>
      <c r="BB112" s="39"/>
      <c r="BC112" s="39"/>
      <c r="BD112" s="39"/>
      <c r="BE112" s="39"/>
      <c r="BF112" s="44"/>
      <c r="BG112" s="44"/>
      <c r="BH112" s="45"/>
      <c r="BI112" s="46"/>
      <c r="BJ112" s="39"/>
    </row>
    <row r="113" spans="2:62" x14ac:dyDescent="0.25">
      <c r="B113" s="39"/>
      <c r="C113" s="39"/>
      <c r="D113" s="39"/>
      <c r="E113" s="38"/>
      <c r="F113" s="39"/>
      <c r="G113" s="39"/>
      <c r="H113" s="39"/>
      <c r="I113" s="39"/>
      <c r="J113" s="39"/>
      <c r="K113" s="39"/>
      <c r="L113" s="39"/>
      <c r="M113" s="39"/>
      <c r="N113" s="39"/>
      <c r="O113" s="39"/>
      <c r="P113" s="39"/>
      <c r="Q113" s="157"/>
      <c r="R113" s="49"/>
      <c r="S113" s="49"/>
      <c r="T113" s="49"/>
      <c r="U113" s="49"/>
      <c r="V113" s="41"/>
      <c r="W113" s="42"/>
      <c r="X113" s="42"/>
      <c r="Y113" s="39"/>
      <c r="Z113" s="42"/>
      <c r="AA113" s="39"/>
      <c r="AB113" s="39"/>
      <c r="AC113" s="39"/>
      <c r="AD113" s="39"/>
      <c r="AE113" s="39"/>
      <c r="AF113" s="39"/>
      <c r="AG113" s="43"/>
      <c r="AH113" s="39"/>
      <c r="AI113" s="39"/>
      <c r="AJ113" s="39"/>
      <c r="AK113" s="42"/>
      <c r="AL113" s="40"/>
      <c r="AM113" s="40"/>
      <c r="AN113" s="40"/>
      <c r="AO113" s="40"/>
      <c r="AP113" s="40"/>
      <c r="AQ113" s="40"/>
      <c r="AR113" s="39"/>
      <c r="AS113" s="39"/>
      <c r="AT113" s="39"/>
      <c r="AU113" s="39"/>
      <c r="AV113" s="39"/>
      <c r="AW113" s="39"/>
      <c r="AX113" s="39"/>
      <c r="AY113" s="39"/>
      <c r="AZ113" s="39"/>
      <c r="BA113" s="39"/>
      <c r="BB113" s="39"/>
      <c r="BC113" s="39"/>
      <c r="BD113" s="39"/>
      <c r="BE113" s="39"/>
      <c r="BF113" s="44"/>
      <c r="BG113" s="44"/>
      <c r="BH113" s="45"/>
      <c r="BI113" s="46"/>
      <c r="BJ113" s="39"/>
    </row>
    <row r="114" spans="2:62" x14ac:dyDescent="0.25">
      <c r="B114" s="39"/>
      <c r="C114" s="39"/>
      <c r="D114" s="39"/>
      <c r="E114" s="38"/>
      <c r="F114" s="39"/>
      <c r="G114" s="39"/>
      <c r="H114" s="39"/>
      <c r="I114" s="39"/>
      <c r="J114" s="39"/>
      <c r="K114" s="39"/>
      <c r="L114" s="39"/>
      <c r="M114" s="39"/>
      <c r="N114" s="39"/>
      <c r="O114" s="39"/>
      <c r="P114" s="39"/>
      <c r="Q114" s="157"/>
      <c r="R114" s="49"/>
      <c r="S114" s="49"/>
      <c r="T114" s="49"/>
      <c r="U114" s="49"/>
      <c r="V114" s="41"/>
      <c r="W114" s="42"/>
      <c r="X114" s="42"/>
      <c r="Y114" s="39"/>
      <c r="Z114" s="42"/>
      <c r="AA114" s="39"/>
      <c r="AB114" s="39"/>
      <c r="AC114" s="39"/>
      <c r="AD114" s="39"/>
      <c r="AE114" s="39"/>
      <c r="AF114" s="39"/>
      <c r="AG114" s="43"/>
      <c r="AH114" s="39"/>
      <c r="AI114" s="39"/>
      <c r="AJ114" s="39"/>
      <c r="AK114" s="42"/>
      <c r="AL114" s="40"/>
      <c r="AM114" s="40"/>
      <c r="AN114" s="40"/>
      <c r="AO114" s="40"/>
      <c r="AP114" s="40"/>
      <c r="AQ114" s="40"/>
      <c r="AR114" s="39"/>
      <c r="AS114" s="39"/>
      <c r="AT114" s="39"/>
      <c r="AU114" s="39"/>
      <c r="AV114" s="39"/>
      <c r="AW114" s="39"/>
      <c r="AX114" s="39"/>
      <c r="AY114" s="39"/>
      <c r="AZ114" s="39"/>
      <c r="BA114" s="39"/>
      <c r="BB114" s="39"/>
      <c r="BC114" s="39"/>
      <c r="BD114" s="39"/>
      <c r="BE114" s="39"/>
      <c r="BF114" s="44"/>
      <c r="BG114" s="44"/>
      <c r="BH114" s="45"/>
      <c r="BI114" s="46"/>
      <c r="BJ114" s="39"/>
    </row>
    <row r="115" spans="2:62" x14ac:dyDescent="0.25">
      <c r="B115" s="39"/>
      <c r="C115" s="39"/>
      <c r="D115" s="39"/>
      <c r="E115" s="38"/>
      <c r="F115" s="39"/>
      <c r="G115" s="39"/>
      <c r="H115" s="39"/>
      <c r="I115" s="39"/>
      <c r="J115" s="39"/>
      <c r="K115" s="39"/>
      <c r="L115" s="39"/>
      <c r="M115" s="39"/>
      <c r="N115" s="39"/>
      <c r="O115" s="39"/>
      <c r="P115" s="39"/>
      <c r="Q115" s="157"/>
      <c r="R115" s="49"/>
      <c r="S115" s="49"/>
      <c r="T115" s="49"/>
      <c r="U115" s="49"/>
      <c r="V115" s="41"/>
      <c r="W115" s="42"/>
      <c r="X115" s="42"/>
      <c r="Y115" s="39"/>
      <c r="Z115" s="42"/>
      <c r="AA115" s="39"/>
      <c r="AB115" s="39"/>
      <c r="AC115" s="39"/>
      <c r="AD115" s="39"/>
      <c r="AE115" s="39"/>
      <c r="AF115" s="39"/>
      <c r="AG115" s="43"/>
      <c r="AH115" s="39"/>
      <c r="AI115" s="39"/>
      <c r="AJ115" s="39"/>
      <c r="AK115" s="42"/>
      <c r="AL115" s="40"/>
      <c r="AM115" s="40"/>
      <c r="AN115" s="40"/>
      <c r="AO115" s="40"/>
      <c r="AP115" s="40"/>
      <c r="AQ115" s="40"/>
      <c r="AR115" s="39"/>
      <c r="AS115" s="39"/>
      <c r="AT115" s="39"/>
      <c r="AU115" s="39"/>
      <c r="AV115" s="39"/>
      <c r="AW115" s="39"/>
      <c r="AX115" s="39"/>
      <c r="AY115" s="39"/>
      <c r="AZ115" s="39"/>
      <c r="BA115" s="39"/>
      <c r="BB115" s="39"/>
      <c r="BC115" s="39"/>
      <c r="BD115" s="39"/>
      <c r="BE115" s="39"/>
      <c r="BF115" s="44"/>
      <c r="BG115" s="44"/>
      <c r="BH115" s="45"/>
      <c r="BI115" s="46"/>
      <c r="BJ115" s="39"/>
    </row>
    <row r="116" spans="2:62" x14ac:dyDescent="0.25">
      <c r="B116" s="39"/>
      <c r="C116" s="39"/>
      <c r="D116" s="39"/>
      <c r="E116" s="38"/>
      <c r="F116" s="39"/>
      <c r="G116" s="39"/>
      <c r="H116" s="39"/>
      <c r="I116" s="39"/>
      <c r="J116" s="39"/>
      <c r="K116" s="39"/>
      <c r="L116" s="39"/>
      <c r="M116" s="39"/>
      <c r="N116" s="39"/>
      <c r="O116" s="39"/>
      <c r="P116" s="39"/>
      <c r="Q116" s="157"/>
      <c r="R116" s="49"/>
      <c r="S116" s="49"/>
      <c r="T116" s="49"/>
      <c r="U116" s="49"/>
      <c r="V116" s="41"/>
      <c r="W116" s="42"/>
      <c r="X116" s="42"/>
      <c r="Y116" s="39"/>
      <c r="Z116" s="42"/>
      <c r="AA116" s="39"/>
      <c r="AB116" s="39"/>
      <c r="AC116" s="39"/>
      <c r="AD116" s="39"/>
      <c r="AE116" s="39"/>
      <c r="AF116" s="39"/>
      <c r="AG116" s="43"/>
      <c r="AH116" s="39"/>
      <c r="AI116" s="39"/>
      <c r="AJ116" s="39"/>
      <c r="AK116" s="42"/>
      <c r="AL116" s="40"/>
      <c r="AM116" s="40"/>
      <c r="AN116" s="40"/>
      <c r="AO116" s="40"/>
      <c r="AP116" s="40"/>
      <c r="AQ116" s="40"/>
      <c r="AR116" s="39"/>
      <c r="AS116" s="39"/>
      <c r="AT116" s="39"/>
      <c r="AU116" s="39"/>
      <c r="AV116" s="39"/>
      <c r="AW116" s="39"/>
      <c r="AX116" s="39"/>
      <c r="AY116" s="39"/>
      <c r="AZ116" s="39"/>
      <c r="BA116" s="39"/>
      <c r="BB116" s="39"/>
      <c r="BC116" s="39"/>
      <c r="BD116" s="39"/>
      <c r="BE116" s="39"/>
      <c r="BF116" s="44"/>
      <c r="BG116" s="44"/>
      <c r="BH116" s="45"/>
      <c r="BI116" s="46"/>
      <c r="BJ116" s="39"/>
    </row>
    <row r="117" spans="2:62" x14ac:dyDescent="0.25">
      <c r="B117" s="39"/>
      <c r="C117" s="39"/>
      <c r="D117" s="39"/>
      <c r="E117" s="38"/>
      <c r="F117" s="39"/>
      <c r="G117" s="39"/>
      <c r="H117" s="39"/>
      <c r="I117" s="39"/>
      <c r="J117" s="39"/>
      <c r="K117" s="39"/>
      <c r="L117" s="39"/>
      <c r="M117" s="39"/>
      <c r="N117" s="39"/>
      <c r="O117" s="39"/>
      <c r="P117" s="39"/>
      <c r="Q117" s="157"/>
      <c r="R117" s="49"/>
      <c r="S117" s="49"/>
      <c r="T117" s="49"/>
      <c r="U117" s="49"/>
      <c r="V117" s="41"/>
      <c r="W117" s="42"/>
      <c r="X117" s="42"/>
      <c r="Y117" s="39"/>
      <c r="Z117" s="42"/>
      <c r="AA117" s="39"/>
      <c r="AB117" s="39"/>
      <c r="AC117" s="39"/>
      <c r="AD117" s="39"/>
      <c r="AE117" s="39"/>
      <c r="AF117" s="39"/>
      <c r="AG117" s="43"/>
      <c r="AH117" s="39"/>
      <c r="AI117" s="39"/>
      <c r="AJ117" s="39"/>
      <c r="AK117" s="42"/>
      <c r="AL117" s="40"/>
      <c r="AM117" s="40"/>
      <c r="AN117" s="40"/>
      <c r="AO117" s="40"/>
      <c r="AP117" s="40"/>
      <c r="AQ117" s="40"/>
      <c r="AR117" s="39"/>
      <c r="AS117" s="39"/>
      <c r="AT117" s="39"/>
      <c r="AU117" s="39"/>
      <c r="AV117" s="39"/>
      <c r="AW117" s="39"/>
      <c r="AX117" s="39"/>
      <c r="AY117" s="39"/>
      <c r="AZ117" s="39"/>
      <c r="BA117" s="39"/>
      <c r="BB117" s="39"/>
      <c r="BC117" s="39"/>
      <c r="BD117" s="39"/>
      <c r="BE117" s="39"/>
      <c r="BF117" s="44"/>
      <c r="BG117" s="44"/>
      <c r="BH117" s="45"/>
      <c r="BI117" s="46"/>
      <c r="BJ117" s="39"/>
    </row>
    <row r="118" spans="2:62" x14ac:dyDescent="0.25">
      <c r="B118" s="39"/>
      <c r="C118" s="39"/>
      <c r="D118" s="39"/>
      <c r="E118" s="38"/>
      <c r="F118" s="39"/>
      <c r="G118" s="39"/>
      <c r="H118" s="39"/>
      <c r="I118" s="39"/>
      <c r="J118" s="39"/>
      <c r="K118" s="39"/>
      <c r="L118" s="39"/>
      <c r="M118" s="39"/>
      <c r="N118" s="39"/>
      <c r="O118" s="39"/>
      <c r="P118" s="39"/>
      <c r="Q118" s="157"/>
      <c r="R118" s="49"/>
      <c r="S118" s="49"/>
      <c r="T118" s="49"/>
      <c r="U118" s="49"/>
      <c r="V118" s="41"/>
      <c r="W118" s="42"/>
      <c r="X118" s="42"/>
      <c r="Y118" s="39"/>
      <c r="Z118" s="42"/>
      <c r="AA118" s="39"/>
      <c r="AB118" s="39"/>
      <c r="AC118" s="39"/>
      <c r="AD118" s="39"/>
      <c r="AE118" s="39"/>
      <c r="AF118" s="39"/>
      <c r="AG118" s="43"/>
      <c r="AH118" s="39"/>
      <c r="AI118" s="39"/>
      <c r="AJ118" s="39"/>
      <c r="AK118" s="42"/>
      <c r="AL118" s="40"/>
      <c r="AM118" s="40"/>
      <c r="AN118" s="40"/>
      <c r="AO118" s="40"/>
      <c r="AP118" s="40"/>
      <c r="AQ118" s="40"/>
      <c r="AR118" s="39"/>
      <c r="AS118" s="39"/>
      <c r="AT118" s="39"/>
      <c r="AU118" s="39"/>
      <c r="AV118" s="39"/>
      <c r="AW118" s="39"/>
      <c r="AX118" s="39"/>
      <c r="AY118" s="39"/>
      <c r="AZ118" s="39"/>
      <c r="BA118" s="39"/>
      <c r="BB118" s="39"/>
      <c r="BC118" s="39"/>
      <c r="BD118" s="39"/>
      <c r="BE118" s="39"/>
      <c r="BF118" s="44"/>
      <c r="BG118" s="44"/>
      <c r="BH118" s="45"/>
      <c r="BI118" s="46"/>
      <c r="BJ118" s="39"/>
    </row>
    <row r="119" spans="2:62" x14ac:dyDescent="0.25">
      <c r="B119" s="39"/>
      <c r="C119" s="39"/>
      <c r="D119" s="39"/>
      <c r="E119" s="38"/>
      <c r="F119" s="39"/>
      <c r="G119" s="39"/>
      <c r="H119" s="39"/>
      <c r="I119" s="39"/>
      <c r="J119" s="39"/>
      <c r="K119" s="39"/>
      <c r="L119" s="39"/>
      <c r="M119" s="39"/>
      <c r="N119" s="39"/>
      <c r="O119" s="39"/>
      <c r="P119" s="39"/>
      <c r="Q119" s="157"/>
      <c r="R119" s="49"/>
      <c r="S119" s="49"/>
      <c r="T119" s="49"/>
      <c r="U119" s="49"/>
      <c r="V119" s="41"/>
      <c r="W119" s="42"/>
      <c r="X119" s="42"/>
      <c r="Y119" s="39"/>
      <c r="Z119" s="42"/>
      <c r="AA119" s="39"/>
      <c r="AB119" s="39"/>
      <c r="AC119" s="39"/>
      <c r="AD119" s="39"/>
      <c r="AE119" s="39"/>
      <c r="AF119" s="39"/>
      <c r="AG119" s="43"/>
      <c r="AH119" s="39"/>
      <c r="AI119" s="39"/>
      <c r="AJ119" s="39"/>
      <c r="AK119" s="42"/>
      <c r="AL119" s="40"/>
      <c r="AM119" s="40"/>
      <c r="AN119" s="40"/>
      <c r="AO119" s="40"/>
      <c r="AP119" s="40"/>
      <c r="AQ119" s="40"/>
      <c r="AR119" s="39"/>
      <c r="AS119" s="39"/>
      <c r="AT119" s="39"/>
      <c r="AU119" s="39"/>
      <c r="AV119" s="39"/>
      <c r="AW119" s="39"/>
      <c r="AX119" s="39"/>
      <c r="AY119" s="39"/>
      <c r="AZ119" s="39"/>
      <c r="BA119" s="39"/>
      <c r="BB119" s="39"/>
      <c r="BC119" s="39"/>
      <c r="BD119" s="39"/>
      <c r="BE119" s="39"/>
      <c r="BF119" s="44"/>
      <c r="BG119" s="44"/>
      <c r="BH119" s="45"/>
      <c r="BI119" s="46"/>
      <c r="BJ119" s="39"/>
    </row>
    <row r="120" spans="2:62" x14ac:dyDescent="0.25">
      <c r="B120" s="39"/>
      <c r="C120" s="39"/>
      <c r="D120" s="39"/>
      <c r="E120" s="38"/>
      <c r="F120" s="39"/>
      <c r="G120" s="39"/>
      <c r="H120" s="39"/>
      <c r="I120" s="39"/>
      <c r="J120" s="39"/>
      <c r="K120" s="39"/>
      <c r="L120" s="39"/>
      <c r="M120" s="39"/>
      <c r="N120" s="39"/>
      <c r="O120" s="39"/>
      <c r="P120" s="39"/>
      <c r="Q120" s="157"/>
      <c r="R120" s="49"/>
      <c r="S120" s="49"/>
      <c r="T120" s="49"/>
      <c r="U120" s="49"/>
      <c r="V120" s="41"/>
      <c r="W120" s="42"/>
      <c r="X120" s="42"/>
      <c r="Y120" s="39"/>
      <c r="Z120" s="42"/>
      <c r="AA120" s="39"/>
      <c r="AB120" s="39"/>
      <c r="AC120" s="39"/>
      <c r="AD120" s="39"/>
      <c r="AE120" s="39"/>
      <c r="AF120" s="39"/>
      <c r="AG120" s="43"/>
      <c r="AH120" s="39"/>
      <c r="AI120" s="39"/>
      <c r="AJ120" s="39"/>
      <c r="AK120" s="42"/>
      <c r="AL120" s="40"/>
      <c r="AM120" s="40"/>
      <c r="AN120" s="40"/>
      <c r="AO120" s="40"/>
      <c r="AP120" s="40"/>
      <c r="AQ120" s="40"/>
      <c r="AR120" s="39"/>
      <c r="AS120" s="39"/>
      <c r="AT120" s="39"/>
      <c r="AU120" s="39"/>
      <c r="AV120" s="39"/>
      <c r="AW120" s="39"/>
      <c r="AX120" s="39"/>
      <c r="AY120" s="39"/>
      <c r="AZ120" s="39"/>
      <c r="BA120" s="39"/>
      <c r="BB120" s="39"/>
      <c r="BC120" s="39"/>
      <c r="BD120" s="39"/>
      <c r="BE120" s="39"/>
      <c r="BF120" s="44"/>
      <c r="BG120" s="44"/>
      <c r="BH120" s="45"/>
      <c r="BI120" s="46"/>
      <c r="BJ120" s="39"/>
    </row>
    <row r="121" spans="2:62" x14ac:dyDescent="0.25">
      <c r="B121" s="39"/>
      <c r="C121" s="39"/>
      <c r="D121" s="39"/>
      <c r="E121" s="38"/>
      <c r="F121" s="39"/>
      <c r="G121" s="39"/>
      <c r="H121" s="39"/>
      <c r="I121" s="39"/>
      <c r="J121" s="39"/>
      <c r="K121" s="39"/>
      <c r="L121" s="39"/>
      <c r="M121" s="39"/>
      <c r="N121" s="39"/>
      <c r="O121" s="39"/>
      <c r="P121" s="39"/>
      <c r="Q121" s="157"/>
      <c r="R121" s="49"/>
      <c r="S121" s="49"/>
      <c r="T121" s="49"/>
      <c r="U121" s="49"/>
      <c r="V121" s="41"/>
      <c r="W121" s="42"/>
      <c r="X121" s="42"/>
      <c r="Y121" s="39"/>
      <c r="Z121" s="42"/>
      <c r="AA121" s="39"/>
      <c r="AB121" s="39"/>
      <c r="AC121" s="39"/>
      <c r="AD121" s="39"/>
      <c r="AE121" s="39"/>
      <c r="AF121" s="39"/>
      <c r="AG121" s="43"/>
      <c r="AH121" s="39"/>
      <c r="AI121" s="39"/>
      <c r="AJ121" s="39"/>
      <c r="AK121" s="42"/>
      <c r="AL121" s="40"/>
      <c r="AM121" s="40"/>
      <c r="AN121" s="40"/>
      <c r="AO121" s="40"/>
      <c r="AP121" s="40"/>
      <c r="AQ121" s="40"/>
      <c r="AR121" s="39"/>
      <c r="AS121" s="39"/>
      <c r="AT121" s="39"/>
      <c r="AU121" s="39"/>
      <c r="AV121" s="39"/>
      <c r="AW121" s="39"/>
      <c r="AX121" s="39"/>
      <c r="AY121" s="39"/>
      <c r="AZ121" s="39"/>
      <c r="BA121" s="39"/>
      <c r="BB121" s="39"/>
      <c r="BC121" s="39"/>
      <c r="BD121" s="39"/>
      <c r="BE121" s="39"/>
      <c r="BF121" s="44"/>
      <c r="BG121" s="44"/>
      <c r="BH121" s="45"/>
      <c r="BI121" s="46"/>
      <c r="BJ121" s="39"/>
    </row>
    <row r="122" spans="2:62" x14ac:dyDescent="0.25">
      <c r="B122" s="39"/>
      <c r="C122" s="39"/>
      <c r="D122" s="39"/>
      <c r="E122" s="38"/>
      <c r="F122" s="39"/>
      <c r="G122" s="39"/>
      <c r="H122" s="39"/>
      <c r="I122" s="39"/>
      <c r="J122" s="39"/>
      <c r="K122" s="39"/>
      <c r="L122" s="39"/>
      <c r="M122" s="39"/>
      <c r="N122" s="39"/>
      <c r="O122" s="39"/>
      <c r="P122" s="39"/>
      <c r="Q122" s="157"/>
      <c r="R122" s="49"/>
      <c r="S122" s="49"/>
      <c r="T122" s="49"/>
      <c r="U122" s="49"/>
      <c r="V122" s="41"/>
      <c r="W122" s="42"/>
      <c r="X122" s="42"/>
      <c r="Y122" s="39"/>
      <c r="Z122" s="42"/>
      <c r="AA122" s="39"/>
      <c r="AB122" s="39"/>
      <c r="AC122" s="39"/>
      <c r="AD122" s="39"/>
      <c r="AE122" s="39"/>
      <c r="AF122" s="39"/>
      <c r="AG122" s="43"/>
      <c r="AH122" s="39"/>
      <c r="AI122" s="39"/>
      <c r="AJ122" s="39"/>
      <c r="AK122" s="42"/>
      <c r="AL122" s="40"/>
      <c r="AM122" s="40"/>
      <c r="AN122" s="40"/>
      <c r="AO122" s="40"/>
      <c r="AP122" s="40"/>
      <c r="AQ122" s="40"/>
      <c r="AR122" s="39"/>
      <c r="AS122" s="39"/>
      <c r="AT122" s="39"/>
      <c r="AU122" s="39"/>
      <c r="AV122" s="39"/>
      <c r="AW122" s="39"/>
      <c r="AX122" s="39"/>
      <c r="AY122" s="39"/>
      <c r="AZ122" s="39"/>
      <c r="BA122" s="39"/>
      <c r="BB122" s="39"/>
      <c r="BC122" s="39"/>
      <c r="BD122" s="39"/>
      <c r="BE122" s="39"/>
      <c r="BF122" s="44"/>
      <c r="BG122" s="44"/>
      <c r="BH122" s="45"/>
      <c r="BI122" s="46"/>
      <c r="BJ122" s="39"/>
    </row>
    <row r="123" spans="2:62" x14ac:dyDescent="0.25">
      <c r="B123" s="39"/>
      <c r="C123" s="39"/>
      <c r="D123" s="39"/>
      <c r="E123" s="38"/>
      <c r="F123" s="39"/>
      <c r="G123" s="39"/>
      <c r="H123" s="39"/>
      <c r="I123" s="39"/>
      <c r="J123" s="39"/>
      <c r="K123" s="39"/>
      <c r="L123" s="39"/>
      <c r="M123" s="39"/>
      <c r="N123" s="39"/>
      <c r="O123" s="39"/>
      <c r="P123" s="39"/>
      <c r="Q123" s="157"/>
      <c r="R123" s="49"/>
      <c r="S123" s="49"/>
      <c r="T123" s="49"/>
      <c r="U123" s="49"/>
      <c r="V123" s="41"/>
      <c r="W123" s="42"/>
      <c r="X123" s="42"/>
      <c r="Y123" s="39"/>
      <c r="Z123" s="42"/>
      <c r="AA123" s="39"/>
      <c r="AB123" s="39"/>
      <c r="AC123" s="39"/>
      <c r="AD123" s="39"/>
      <c r="AE123" s="39"/>
      <c r="AF123" s="39"/>
      <c r="AG123" s="43"/>
      <c r="AH123" s="39"/>
      <c r="AI123" s="39"/>
      <c r="AJ123" s="39"/>
      <c r="AK123" s="42"/>
      <c r="AL123" s="40"/>
      <c r="AM123" s="40"/>
      <c r="AN123" s="40"/>
      <c r="AO123" s="40"/>
      <c r="AP123" s="40"/>
      <c r="AQ123" s="40"/>
      <c r="AR123" s="39"/>
      <c r="AS123" s="39"/>
      <c r="AT123" s="39"/>
      <c r="AU123" s="39"/>
      <c r="AV123" s="39"/>
      <c r="AW123" s="39"/>
      <c r="AX123" s="39"/>
      <c r="AY123" s="39"/>
      <c r="AZ123" s="39"/>
      <c r="BA123" s="39"/>
      <c r="BB123" s="39"/>
      <c r="BC123" s="39"/>
      <c r="BD123" s="39"/>
      <c r="BE123" s="39"/>
      <c r="BF123" s="44"/>
      <c r="BG123" s="44"/>
      <c r="BH123" s="45"/>
      <c r="BI123" s="46"/>
      <c r="BJ123" s="39"/>
    </row>
    <row r="124" spans="2:62" x14ac:dyDescent="0.25">
      <c r="B124" s="39"/>
      <c r="C124" s="39"/>
      <c r="D124" s="39"/>
      <c r="E124" s="38"/>
      <c r="F124" s="39"/>
      <c r="G124" s="39"/>
      <c r="H124" s="39"/>
      <c r="I124" s="39"/>
      <c r="J124" s="39"/>
      <c r="K124" s="39"/>
      <c r="L124" s="39"/>
      <c r="M124" s="39"/>
      <c r="N124" s="39"/>
      <c r="O124" s="39"/>
      <c r="P124" s="39"/>
      <c r="Q124" s="157"/>
      <c r="R124" s="49"/>
      <c r="S124" s="49"/>
      <c r="T124" s="49"/>
      <c r="U124" s="49"/>
      <c r="V124" s="41"/>
      <c r="W124" s="42"/>
      <c r="X124" s="42"/>
      <c r="Y124" s="39"/>
      <c r="Z124" s="42"/>
      <c r="AA124" s="39"/>
      <c r="AB124" s="39"/>
      <c r="AC124" s="39"/>
      <c r="AD124" s="39"/>
      <c r="AE124" s="39"/>
      <c r="AF124" s="39"/>
      <c r="AG124" s="43"/>
      <c r="AH124" s="39"/>
      <c r="AI124" s="39"/>
      <c r="AJ124" s="39"/>
      <c r="AK124" s="42"/>
      <c r="AL124" s="40"/>
      <c r="AM124" s="40"/>
      <c r="AN124" s="40"/>
      <c r="AO124" s="40"/>
      <c r="AP124" s="40"/>
      <c r="AQ124" s="40"/>
      <c r="AR124" s="39"/>
      <c r="AS124" s="39"/>
      <c r="AT124" s="39"/>
      <c r="AU124" s="39"/>
      <c r="AV124" s="39"/>
      <c r="AW124" s="39"/>
      <c r="AX124" s="39"/>
      <c r="AY124" s="39"/>
      <c r="AZ124" s="39"/>
      <c r="BA124" s="39"/>
      <c r="BB124" s="39"/>
      <c r="BC124" s="39"/>
      <c r="BD124" s="39"/>
      <c r="BE124" s="39"/>
      <c r="BF124" s="44"/>
      <c r="BG124" s="44"/>
      <c r="BH124" s="45"/>
      <c r="BI124" s="46"/>
      <c r="BJ124" s="39"/>
    </row>
    <row r="125" spans="2:62" x14ac:dyDescent="0.25">
      <c r="B125" s="39"/>
      <c r="C125" s="39"/>
      <c r="D125" s="39"/>
      <c r="E125" s="38"/>
      <c r="F125" s="39"/>
      <c r="G125" s="39"/>
      <c r="H125" s="39"/>
      <c r="I125" s="39"/>
      <c r="J125" s="39"/>
      <c r="K125" s="39"/>
      <c r="L125" s="39"/>
      <c r="M125" s="39"/>
      <c r="N125" s="39"/>
      <c r="O125" s="39"/>
      <c r="P125" s="39"/>
      <c r="Q125" s="157"/>
      <c r="R125" s="49"/>
      <c r="S125" s="49"/>
      <c r="T125" s="49"/>
      <c r="U125" s="49"/>
      <c r="V125" s="41"/>
      <c r="W125" s="42"/>
      <c r="X125" s="42"/>
      <c r="Y125" s="39"/>
      <c r="Z125" s="42"/>
      <c r="AA125" s="39"/>
      <c r="AB125" s="39"/>
      <c r="AC125" s="39"/>
      <c r="AD125" s="39"/>
      <c r="AE125" s="39"/>
      <c r="AF125" s="39"/>
      <c r="AG125" s="43"/>
      <c r="AH125" s="39"/>
      <c r="AI125" s="39"/>
      <c r="AJ125" s="39"/>
      <c r="AK125" s="42"/>
      <c r="AL125" s="40"/>
      <c r="AM125" s="40"/>
      <c r="AN125" s="40"/>
      <c r="AO125" s="40"/>
      <c r="AP125" s="40"/>
      <c r="AQ125" s="40"/>
      <c r="AR125" s="39"/>
      <c r="AS125" s="39"/>
      <c r="AT125" s="39"/>
      <c r="AU125" s="39"/>
      <c r="AV125" s="39"/>
      <c r="AW125" s="39"/>
      <c r="AX125" s="39"/>
      <c r="AY125" s="39"/>
      <c r="AZ125" s="39"/>
      <c r="BA125" s="39"/>
      <c r="BB125" s="39"/>
      <c r="BC125" s="39"/>
      <c r="BD125" s="39"/>
      <c r="BE125" s="39"/>
      <c r="BF125" s="44"/>
      <c r="BG125" s="44"/>
      <c r="BH125" s="45"/>
      <c r="BI125" s="46"/>
      <c r="BJ125" s="39"/>
    </row>
    <row r="126" spans="2:62" x14ac:dyDescent="0.25">
      <c r="B126" s="39"/>
      <c r="C126" s="39"/>
      <c r="D126" s="39"/>
      <c r="E126" s="38"/>
      <c r="F126" s="39"/>
      <c r="G126" s="39"/>
      <c r="H126" s="39"/>
      <c r="I126" s="39"/>
      <c r="J126" s="39"/>
      <c r="K126" s="39"/>
      <c r="L126" s="39"/>
      <c r="M126" s="39"/>
      <c r="N126" s="39"/>
      <c r="O126" s="39"/>
      <c r="P126" s="39"/>
      <c r="Q126" s="157"/>
      <c r="R126" s="49"/>
      <c r="S126" s="49"/>
      <c r="T126" s="49"/>
      <c r="U126" s="49"/>
      <c r="V126" s="41"/>
      <c r="W126" s="42"/>
      <c r="X126" s="42"/>
      <c r="Y126" s="39"/>
      <c r="Z126" s="42"/>
      <c r="AA126" s="39"/>
      <c r="AB126" s="39"/>
      <c r="AC126" s="39"/>
      <c r="AD126" s="39"/>
      <c r="AE126" s="39"/>
      <c r="AF126" s="39"/>
      <c r="AG126" s="43"/>
      <c r="AH126" s="39"/>
      <c r="AI126" s="39"/>
      <c r="AJ126" s="39"/>
      <c r="AK126" s="42"/>
      <c r="AL126" s="40"/>
      <c r="AM126" s="40"/>
      <c r="AN126" s="40"/>
      <c r="AO126" s="40"/>
      <c r="AP126" s="40"/>
      <c r="AQ126" s="40"/>
      <c r="AR126" s="39"/>
      <c r="AS126" s="39"/>
      <c r="AT126" s="39"/>
      <c r="AU126" s="39"/>
      <c r="AV126" s="39"/>
      <c r="AW126" s="39"/>
      <c r="AX126" s="39"/>
      <c r="AY126" s="39"/>
      <c r="AZ126" s="39"/>
      <c r="BA126" s="39"/>
      <c r="BB126" s="39"/>
      <c r="BC126" s="39"/>
      <c r="BD126" s="39"/>
      <c r="BE126" s="39"/>
      <c r="BF126" s="44"/>
      <c r="BG126" s="44"/>
      <c r="BH126" s="45"/>
      <c r="BI126" s="46"/>
      <c r="BJ126" s="39"/>
    </row>
    <row r="127" spans="2:62" x14ac:dyDescent="0.25">
      <c r="B127" s="39"/>
      <c r="C127" s="39"/>
      <c r="D127" s="39"/>
      <c r="E127" s="38"/>
      <c r="F127" s="39"/>
      <c r="G127" s="39"/>
      <c r="H127" s="39"/>
      <c r="I127" s="39"/>
      <c r="J127" s="39"/>
      <c r="K127" s="39"/>
      <c r="L127" s="39"/>
      <c r="M127" s="39"/>
      <c r="N127" s="39"/>
      <c r="O127" s="39"/>
      <c r="P127" s="39"/>
      <c r="Q127" s="157"/>
      <c r="R127" s="49"/>
      <c r="S127" s="49"/>
      <c r="T127" s="49"/>
      <c r="U127" s="49"/>
      <c r="V127" s="41"/>
      <c r="W127" s="42"/>
      <c r="X127" s="42"/>
      <c r="Y127" s="39"/>
      <c r="Z127" s="42"/>
      <c r="AA127" s="39"/>
      <c r="AB127" s="39"/>
      <c r="AC127" s="39"/>
      <c r="AD127" s="39"/>
      <c r="AE127" s="39"/>
      <c r="AF127" s="39"/>
      <c r="AG127" s="43"/>
      <c r="AH127" s="39"/>
      <c r="AI127" s="39"/>
      <c r="AJ127" s="39"/>
      <c r="AK127" s="42"/>
      <c r="AL127" s="40"/>
      <c r="AM127" s="40"/>
      <c r="AN127" s="40"/>
      <c r="AO127" s="40"/>
      <c r="AP127" s="40"/>
      <c r="AQ127" s="40"/>
      <c r="AR127" s="39"/>
      <c r="AS127" s="39"/>
      <c r="AT127" s="39"/>
      <c r="AU127" s="39"/>
      <c r="AV127" s="39"/>
      <c r="AW127" s="39"/>
      <c r="AX127" s="39"/>
      <c r="AY127" s="39"/>
      <c r="AZ127" s="39"/>
      <c r="BA127" s="39"/>
      <c r="BB127" s="39"/>
      <c r="BC127" s="39"/>
      <c r="BD127" s="39"/>
      <c r="BE127" s="39"/>
      <c r="BF127" s="44"/>
      <c r="BG127" s="44"/>
      <c r="BH127" s="45"/>
      <c r="BI127" s="46"/>
      <c r="BJ127" s="39"/>
    </row>
    <row r="128" spans="2:62" x14ac:dyDescent="0.25">
      <c r="B128" s="39"/>
      <c r="C128" s="39"/>
      <c r="D128" s="39"/>
      <c r="E128" s="38"/>
      <c r="F128" s="39"/>
      <c r="G128" s="39"/>
      <c r="H128" s="39"/>
      <c r="I128" s="39"/>
      <c r="J128" s="39"/>
      <c r="K128" s="39"/>
      <c r="L128" s="39"/>
      <c r="M128" s="39"/>
      <c r="N128" s="39"/>
      <c r="O128" s="39"/>
      <c r="P128" s="39"/>
      <c r="Q128" s="157"/>
      <c r="R128" s="49"/>
      <c r="S128" s="49"/>
      <c r="T128" s="49"/>
      <c r="U128" s="49"/>
      <c r="V128" s="41"/>
      <c r="W128" s="42"/>
      <c r="X128" s="42"/>
      <c r="Y128" s="39"/>
      <c r="Z128" s="42"/>
      <c r="AA128" s="39"/>
      <c r="AB128" s="39"/>
      <c r="AC128" s="39"/>
      <c r="AD128" s="39"/>
      <c r="AE128" s="39"/>
      <c r="AF128" s="39"/>
      <c r="AG128" s="43"/>
      <c r="AH128" s="39"/>
      <c r="AI128" s="39"/>
      <c r="AJ128" s="39"/>
      <c r="AK128" s="42"/>
      <c r="AL128" s="40"/>
      <c r="AM128" s="40"/>
      <c r="AN128" s="40"/>
      <c r="AO128" s="40"/>
      <c r="AP128" s="40"/>
      <c r="AQ128" s="40"/>
      <c r="AR128" s="39"/>
      <c r="AS128" s="39"/>
      <c r="AT128" s="39"/>
      <c r="AU128" s="39"/>
      <c r="AV128" s="39"/>
      <c r="AW128" s="39"/>
      <c r="AX128" s="39"/>
      <c r="AY128" s="39"/>
      <c r="AZ128" s="39"/>
      <c r="BA128" s="39"/>
      <c r="BB128" s="39"/>
      <c r="BC128" s="39"/>
      <c r="BD128" s="39"/>
      <c r="BE128" s="39"/>
      <c r="BF128" s="44"/>
      <c r="BG128" s="44"/>
      <c r="BH128" s="45"/>
      <c r="BI128" s="46"/>
      <c r="BJ128" s="39"/>
    </row>
  </sheetData>
  <protectedRanges>
    <protectedRange password="C591" sqref="M46:M70" name="Rango1_44_1_1_1"/>
    <protectedRange password="C591" sqref="V41:V69 V71 Z71" name="Rango1_48_1_1_1"/>
    <protectedRange password="C591" sqref="Z41:Z62" name="Rango1_48_1_1"/>
    <protectedRange password="C591" sqref="Z63:Z69" name="Rango1_48_1_1_2"/>
    <protectedRange password="C591" sqref="M71" name="Rango1_44_1_1_1_1"/>
  </protectedRanges>
  <mergeCells count="37">
    <mergeCell ref="AF12:AF13"/>
    <mergeCell ref="AF15:AF16"/>
    <mergeCell ref="AG15:AG16"/>
    <mergeCell ref="AB12:AB13"/>
    <mergeCell ref="AB15:AB16"/>
    <mergeCell ref="AC15:AC16"/>
    <mergeCell ref="AD15:AD16"/>
    <mergeCell ref="AA12:AA13"/>
    <mergeCell ref="AA15:AA16"/>
    <mergeCell ref="AE12:AE13"/>
    <mergeCell ref="AE15:AE16"/>
    <mergeCell ref="E2:L2"/>
    <mergeCell ref="M12:M13"/>
    <mergeCell ref="V12:V13"/>
    <mergeCell ref="W12:W13"/>
    <mergeCell ref="X12:X13"/>
    <mergeCell ref="V15:V16"/>
    <mergeCell ref="W15:W16"/>
    <mergeCell ref="X15:X16"/>
    <mergeCell ref="AC12:AC13"/>
    <mergeCell ref="AD12:AD13"/>
    <mergeCell ref="B15:B16"/>
    <mergeCell ref="AL2:AT2"/>
    <mergeCell ref="AU2:BE2"/>
    <mergeCell ref="N12:N13"/>
    <mergeCell ref="N15:N16"/>
    <mergeCell ref="B12:B13"/>
    <mergeCell ref="C12:C13"/>
    <mergeCell ref="D12:D13"/>
    <mergeCell ref="E12:E13"/>
    <mergeCell ref="F12:F13"/>
    <mergeCell ref="G12:G13"/>
    <mergeCell ref="H12:H13"/>
    <mergeCell ref="I12:I13"/>
    <mergeCell ref="J12:J13"/>
    <mergeCell ref="K12:K13"/>
    <mergeCell ref="L12:L13"/>
  </mergeCells>
  <dataValidations count="3">
    <dataValidation type="decimal" operator="greaterThan" allowBlank="1" showInputMessage="1" showErrorMessage="1" sqref="BB10 BB12">
      <formula1>-1</formula1>
    </dataValidation>
    <dataValidation type="textLength" allowBlank="1" showInputMessage="1" showErrorMessage="1" sqref="P12 P15">
      <formula1>0</formula1>
      <formula2>256</formula2>
    </dataValidation>
    <dataValidation type="textLength" allowBlank="1" showInputMessage="1" showErrorMessage="1" sqref="O12 O15">
      <formula1>0</formula1>
      <formula2>14</formula2>
    </dataValidation>
  </dataValidations>
  <pageMargins left="0.70866141732283472" right="0.70866141732283472" top="0.74803149606299213" bottom="0.74803149606299213" header="0.31496062992125984" footer="0.31496062992125984"/>
  <pageSetup paperSize="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 ACCION Y SEGUIMIENTO JUN-30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Admin</cp:lastModifiedBy>
  <dcterms:created xsi:type="dcterms:W3CDTF">2016-08-11T12:37:14Z</dcterms:created>
  <dcterms:modified xsi:type="dcterms:W3CDTF">2016-11-09T20:51:29Z</dcterms:modified>
</cp:coreProperties>
</file>