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 defaultThemeVersion="124226"/>
  <bookViews>
    <workbookView xWindow="0" yWindow="0" windowWidth="20730" windowHeight="9735" tabRatio="500"/>
  </bookViews>
  <sheets>
    <sheet name="Tránsito " sheetId="2" r:id="rId1"/>
  </sheets>
  <calcPr calcId="145621"/>
</workbook>
</file>

<file path=xl/calcChain.xml><?xml version="1.0" encoding="utf-8"?>
<calcChain xmlns="http://schemas.openxmlformats.org/spreadsheetml/2006/main">
  <c r="AH3" i="2" l="1"/>
  <c r="AH4" i="2"/>
  <c r="AH5" i="2"/>
  <c r="AH6" i="2"/>
  <c r="AH7" i="2"/>
  <c r="AH8" i="2"/>
  <c r="AH9" i="2"/>
  <c r="AH10" i="2"/>
  <c r="AH11" i="2"/>
  <c r="AH12" i="2"/>
  <c r="AH13" i="2"/>
  <c r="AH2" i="2"/>
  <c r="AJ13" i="2" l="1"/>
  <c r="K13" i="2"/>
  <c r="AJ12" i="2"/>
  <c r="K12" i="2"/>
  <c r="AJ11" i="2"/>
  <c r="K11" i="2"/>
  <c r="AJ10" i="2"/>
  <c r="K10" i="2"/>
  <c r="AJ9" i="2"/>
  <c r="K9" i="2"/>
  <c r="AJ8" i="2"/>
  <c r="K8" i="2"/>
  <c r="AJ7" i="2"/>
  <c r="K7" i="2"/>
  <c r="AJ6" i="2"/>
  <c r="K6" i="2"/>
  <c r="AJ5" i="2"/>
  <c r="K5" i="2"/>
  <c r="AJ4" i="2"/>
  <c r="K4" i="2"/>
  <c r="AJ3" i="2"/>
  <c r="K3" i="2"/>
  <c r="AJ2" i="2"/>
  <c r="K2" i="2"/>
</calcChain>
</file>

<file path=xl/comments1.xml><?xml version="1.0" encoding="utf-8"?>
<comments xmlns="http://schemas.openxmlformats.org/spreadsheetml/2006/main">
  <authors>
    <author>Admin</author>
  </authors>
  <commentList>
    <comment ref="AI10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Realizadas 11 jornadas a $1.075.000 cada una. Costo de la actividad con recursos de funcionamiento
</t>
        </r>
      </text>
    </comment>
    <comment ref="AI11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Se calcula en promedio grupos de 20 estudiantes, para un total de 33 jornadas de capacitación de dos horas. 2 horas costo por agente $80.976. 2 agentes por jornada.
</t>
        </r>
      </text>
    </comment>
  </commentList>
</comments>
</file>

<file path=xl/sharedStrings.xml><?xml version="1.0" encoding="utf-8"?>
<sst xmlns="http://schemas.openxmlformats.org/spreadsheetml/2006/main" count="112" uniqueCount="67">
  <si>
    <t>Meta de Producto</t>
  </si>
  <si>
    <t>Nombre</t>
  </si>
  <si>
    <t>Objetivo</t>
  </si>
  <si>
    <t>Línea Base</t>
  </si>
  <si>
    <t>Sector de Inversión</t>
  </si>
  <si>
    <t>Estrategia</t>
  </si>
  <si>
    <t>Dependencia</t>
  </si>
  <si>
    <t>Cantidad Programada al cuatrenio</t>
  </si>
  <si>
    <t>Cantidad Ejecutada</t>
  </si>
  <si>
    <t>Eficacia Operativa</t>
  </si>
  <si>
    <t>Código proyecto BPIM</t>
  </si>
  <si>
    <t>Proyecto BPIM</t>
  </si>
  <si>
    <t>Objetivo del proyecto</t>
  </si>
  <si>
    <t>Sistema General de Participación</t>
  </si>
  <si>
    <t>CN</t>
  </si>
  <si>
    <t>CD</t>
  </si>
  <si>
    <t>SGR</t>
  </si>
  <si>
    <t>C</t>
  </si>
  <si>
    <t>RF</t>
  </si>
  <si>
    <t>RG</t>
  </si>
  <si>
    <t>O</t>
  </si>
  <si>
    <t>SGP - Educación</t>
  </si>
  <si>
    <t>SGP - Salud</t>
  </si>
  <si>
    <t>SGP - APSB</t>
  </si>
  <si>
    <t>SGP - Deporte</t>
  </si>
  <si>
    <t>SGP - Cultura</t>
  </si>
  <si>
    <t>SGP - Libre Inversión</t>
  </si>
  <si>
    <t>SGP - Libre Destinación</t>
  </si>
  <si>
    <t>SGP - Alimentación Escolar</t>
  </si>
  <si>
    <t>SGP - Economía Primera Infancia</t>
  </si>
  <si>
    <t>SGP - Municipios Río Magdalena</t>
  </si>
  <si>
    <t>Total</t>
  </si>
  <si>
    <t>Valor Ejecutado</t>
  </si>
  <si>
    <t>Eficiencia Presupuestal</t>
  </si>
  <si>
    <t>1. Formulación y gestión de proyectos a nivel departamental, regional, nacional e internacional. 2. Alianzas público privadas. 3. Convenios interadministractivos.</t>
  </si>
  <si>
    <t>FORTALECIMIENTO INSTITUCIONAL</t>
  </si>
  <si>
    <t>TRANSPORTE</t>
  </si>
  <si>
    <t>Inspección de Tránsito y Transporte.</t>
  </si>
  <si>
    <t>Modernizar, ampliar la cobertura y mantener el sistema integral de control del tránsito (señalización, semaforización y ayudas electrónicas), que permita mejorar las condiciones de movilidad y seguridad vial.</t>
  </si>
  <si>
    <t>Mantener la Red de Semáforos, durante el cuatrienio.</t>
  </si>
  <si>
    <t>Red mantenida.</t>
  </si>
  <si>
    <t>Demarcar 10.000 metros cuadrados de marcas viales, durante el cuatrienio.</t>
  </si>
  <si>
    <t>Metros cuadrados demarcados</t>
  </si>
  <si>
    <t>Demarcar 20.000 metros lineales, durante el cuatrienio.</t>
  </si>
  <si>
    <t>Metros lineales demarcados.</t>
  </si>
  <si>
    <t>Instalar doscientas (200) señales verticales nuevas, durante el cuatrienio.</t>
  </si>
  <si>
    <t>Número de señales verticales nuevas instaladas.</t>
  </si>
  <si>
    <t>Realizar mantenimiento a cien (100) señales verticales, durante el cuatrienio.</t>
  </si>
  <si>
    <t>Construir a través de un programa de cultura ciudadana una convivencia pacífica en las vías, entre los diferentes actores de la movilidad; generando respeto a las normas de tránsito y protección a los usuarios más vulnerables. (Peatones, ciclistas y personas en condición de discapacidad).</t>
  </si>
  <si>
    <t>Promover el uso de parqueaderos públicos dirigida a 1000 conductores, mediante la realización de campañas, durante el cuatrienio.</t>
  </si>
  <si>
    <t>Número de conductores promovidos en el uso de parqueaderos públicos.</t>
  </si>
  <si>
    <t>Incrementar en 1.000 usuarios de las vías, las campañas referidas a la prevención del consumo de alcohol, durante el cuatrienio.</t>
  </si>
  <si>
    <t>Número de usuarios incrementados con campañas sobre prevención en el consumo de alcohol.</t>
  </si>
  <si>
    <t>Implementar una estrategia de formación ciudadana a dos mil (2.000) personas en el uso de los medios de Transporte Público en la ciudad, durante el cuatrienio.</t>
  </si>
  <si>
    <t>Estrategia de formación en el uso de medios de transporte público implementada.</t>
  </si>
  <si>
    <t>Implementar una (1) aula móvil sobre seguridad vial dirigida a dos mil (2.000) usuarios de las vías, durante el cuatrienio.</t>
  </si>
  <si>
    <t>Aula móvil de seguridad vial implementada.</t>
  </si>
  <si>
    <t>Capacitar a ocho mil (8.000) estudiantes sobre normas de seguridad vial, durante el cuatrienio.</t>
  </si>
  <si>
    <t>Número de estudiantes capacitados en normas de seguridad vial.</t>
  </si>
  <si>
    <t>Capacitar a 200 conductores de servicio público de transporte sobre convivencia y seguridad vial, durante el cuatrienio.</t>
  </si>
  <si>
    <t>Número de conductores del servicio público de transporte capacitados en convivencia y seguridad vial.</t>
  </si>
  <si>
    <t>Modernizar la Inspección de Tránsito y Transporte en lo relacionado a infraestructura, atención al usuario, procesos y gestión administrativa para posicionar la imagen institucional durante el presente cuatrienio.</t>
  </si>
  <si>
    <t>Fortalecer quince (15) procesos institucionales con profesionales de apoyo.</t>
  </si>
  <si>
    <t>Numero de Procesos institucionales fortalecidos con profesionales de apoyo.</t>
  </si>
  <si>
    <t>Recursos Propios</t>
  </si>
  <si>
    <t>Cantidad programada al 2020</t>
  </si>
  <si>
    <t>FUNCIONAMIENTO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</si>
</sst>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-* #,##0_-;\-* #,##0_-;_-* &quot;-&quot;_-;_-@_-"/>
    <numFmt numFmtId="166" formatCode="_(&quot;$&quot;* #,##0_);_(&quot;$&quot;* \(#,##0\);_(&quot;$&quot;* &quot;-&quot;??_);_(@_)"/>
  </numFmts>
  <fonts count="15">
    <font>
      <sz val="11"/>
      <name val="Calibri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6"/>
      <name val="Arial Narrow"/>
      <family val="2"/>
    </font>
    <font>
      <sz val="11"/>
      <name val="Calibri"/>
      <family val="2"/>
    </font>
    <font>
      <sz val="11"/>
      <name val="Calibri"/>
    </font>
    <font>
      <sz val="10.5"/>
      <color theme="1"/>
      <name val="Arial Narrow"/>
      <family val="2"/>
    </font>
    <font>
      <sz val="10.5"/>
      <name val="Arial Narrow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9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41"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1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 vertical="center" wrapText="1"/>
    </xf>
    <xf numFmtId="9" fontId="0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justify" vertical="center" wrapText="1"/>
    </xf>
    <xf numFmtId="164" fontId="0" fillId="0" borderId="1" xfId="3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center" vertical="center"/>
    </xf>
    <xf numFmtId="4" fontId="11" fillId="2" borderId="1" xfId="1" applyNumberFormat="1" applyFont="1" applyFill="1" applyBorder="1" applyAlignment="1">
      <alignment horizontal="center" vertical="center"/>
    </xf>
    <xf numFmtId="4" fontId="12" fillId="2" borderId="1" xfId="1" applyNumberFormat="1" applyFont="1" applyFill="1" applyBorder="1" applyAlignment="1">
      <alignment vertical="center"/>
    </xf>
    <xf numFmtId="4" fontId="12" fillId="0" borderId="1" xfId="1" applyNumberFormat="1" applyFont="1" applyFill="1" applyBorder="1" applyAlignment="1">
      <alignment vertical="center"/>
    </xf>
    <xf numFmtId="3" fontId="11" fillId="0" borderId="1" xfId="1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justify" vertical="center" wrapText="1"/>
    </xf>
    <xf numFmtId="0" fontId="0" fillId="3" borderId="1" xfId="0" applyFont="1" applyFill="1" applyBorder="1" applyAlignment="1">
      <alignment wrapText="1"/>
    </xf>
    <xf numFmtId="1" fontId="0" fillId="3" borderId="1" xfId="0" applyNumberFormat="1" applyFont="1" applyFill="1" applyBorder="1" applyAlignment="1">
      <alignment wrapText="1"/>
    </xf>
    <xf numFmtId="0" fontId="11" fillId="3" borderId="1" xfId="1" applyFon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 wrapText="1"/>
    </xf>
    <xf numFmtId="9" fontId="0" fillId="3" borderId="1" xfId="2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 wrapText="1"/>
    </xf>
    <xf numFmtId="4" fontId="11" fillId="3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vertical="center"/>
    </xf>
    <xf numFmtId="3" fontId="0" fillId="3" borderId="1" xfId="0" applyNumberFormat="1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wrapText="1"/>
    </xf>
    <xf numFmtId="3" fontId="0" fillId="3" borderId="1" xfId="0" applyNumberFormat="1" applyFont="1" applyFill="1" applyBorder="1" applyAlignment="1">
      <alignment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justify" vertical="center" wrapText="1"/>
    </xf>
    <xf numFmtId="0" fontId="7" fillId="3" borderId="0" xfId="0" applyFont="1" applyFill="1" applyBorder="1" applyAlignment="1">
      <alignment horizontal="center" vertical="center"/>
    </xf>
    <xf numFmtId="166" fontId="0" fillId="0" borderId="0" xfId="4" applyNumberFormat="1" applyFont="1" applyFill="1" applyBorder="1" applyAlignment="1">
      <alignment wrapText="1"/>
    </xf>
  </cellXfs>
  <cellStyles count="5">
    <cellStyle name="Millares [0]" xfId="3" builtinId="6"/>
    <cellStyle name="Moneda" xfId="4" builtinId="4"/>
    <cellStyle name="Normal" xfId="0" builtinId="0"/>
    <cellStyle name="Normal 2" xfId="1"/>
    <cellStyle name="Porcentaje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3"/>
  <sheetViews>
    <sheetView tabSelected="1" zoomScaleNormal="100" workbookViewId="0"/>
  </sheetViews>
  <sheetFormatPr baseColWidth="10" defaultRowHeight="15"/>
  <cols>
    <col min="1" max="1" width="20.5703125" style="1" bestFit="1" customWidth="1"/>
    <col min="2" max="2" width="25.28515625" style="1" bestFit="1" customWidth="1"/>
    <col min="3" max="3" width="55.28515625" style="1" hidden="1" customWidth="1"/>
    <col min="4" max="4" width="10.28515625" style="1" hidden="1" customWidth="1"/>
    <col min="5" max="5" width="11" style="1" bestFit="1" customWidth="1"/>
    <col min="6" max="6" width="39.140625" style="1" hidden="1" customWidth="1"/>
    <col min="7" max="7" width="11.28515625" style="1" hidden="1" customWidth="1"/>
    <col min="8" max="8" width="11.42578125" style="1"/>
    <col min="9" max="9" width="0" style="1" hidden="1" customWidth="1"/>
    <col min="10" max="10" width="12.5703125" style="1" bestFit="1" customWidth="1"/>
    <col min="11" max="11" width="11.42578125" style="1"/>
    <col min="12" max="12" width="17.42578125" style="1" bestFit="1" customWidth="1"/>
    <col min="13" max="13" width="18.42578125" style="1" customWidth="1"/>
    <col min="14" max="14" width="14.5703125" style="1" bestFit="1" customWidth="1"/>
    <col min="15" max="15" width="11.7109375" style="6" bestFit="1" customWidth="1"/>
    <col min="16" max="16" width="11.28515625" style="1" bestFit="1" customWidth="1"/>
    <col min="17" max="17" width="3.5703125" style="1" bestFit="1" customWidth="1"/>
    <col min="18" max="18" width="3.42578125" style="1" bestFit="1" customWidth="1"/>
    <col min="19" max="19" width="4.5703125" style="1" bestFit="1" customWidth="1"/>
    <col min="20" max="20" width="2.140625" style="1" bestFit="1" customWidth="1"/>
    <col min="21" max="21" width="3.140625" style="1" bestFit="1" customWidth="1"/>
    <col min="22" max="22" width="3.5703125" style="1" bestFit="1" customWidth="1"/>
    <col min="23" max="23" width="11.7109375" style="1" bestFit="1" customWidth="1"/>
    <col min="24" max="24" width="9.85546875" style="1" bestFit="1" customWidth="1"/>
    <col min="25" max="25" width="11" style="1" bestFit="1" customWidth="1"/>
    <col min="26" max="26" width="10.7109375" style="1" bestFit="1" customWidth="1"/>
    <col min="27" max="27" width="8.28515625" style="1" bestFit="1" customWidth="1"/>
    <col min="28" max="28" width="7.42578125" style="1" bestFit="1" customWidth="1"/>
    <col min="29" max="29" width="11" style="1" bestFit="1" customWidth="1"/>
    <col min="30" max="30" width="11.42578125" style="1" bestFit="1" customWidth="1"/>
    <col min="31" max="31" width="10.5703125" style="1" bestFit="1" customWidth="1"/>
    <col min="32" max="32" width="10" style="1" bestFit="1" customWidth="1"/>
    <col min="33" max="33" width="11.28515625" style="1" bestFit="1" customWidth="1"/>
    <col min="34" max="36" width="11.42578125" style="6"/>
    <col min="37" max="37" width="11.42578125" style="1"/>
    <col min="38" max="38" width="13.5703125" style="1" bestFit="1" customWidth="1"/>
    <col min="39" max="16384" width="11.42578125" style="1"/>
  </cols>
  <sheetData>
    <row r="1" spans="1:40" s="6" customFormat="1" ht="65.2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65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13" t="s">
        <v>64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</row>
    <row r="2" spans="1:40" s="35" customFormat="1" ht="63.75" customHeight="1">
      <c r="A2" s="24" t="s">
        <v>39</v>
      </c>
      <c r="B2" s="25" t="s">
        <v>40</v>
      </c>
      <c r="C2" s="25" t="s">
        <v>38</v>
      </c>
      <c r="D2" s="26">
        <v>44</v>
      </c>
      <c r="E2" s="25" t="s">
        <v>36</v>
      </c>
      <c r="F2" s="25" t="s">
        <v>34</v>
      </c>
      <c r="G2" s="25" t="s">
        <v>37</v>
      </c>
      <c r="H2" s="27">
        <v>44</v>
      </c>
      <c r="I2" s="28">
        <v>44</v>
      </c>
      <c r="J2" s="28">
        <v>44</v>
      </c>
      <c r="K2" s="29">
        <f t="shared" ref="K2:K12" si="0">J2/H2</f>
        <v>1</v>
      </c>
      <c r="L2" s="30" t="s">
        <v>66</v>
      </c>
      <c r="M2" s="30"/>
      <c r="N2" s="31"/>
      <c r="O2" s="32">
        <v>100000000</v>
      </c>
      <c r="P2" s="26">
        <v>0</v>
      </c>
      <c r="Q2" s="26">
        <v>0</v>
      </c>
      <c r="R2" s="26">
        <v>0</v>
      </c>
      <c r="S2" s="26">
        <v>0</v>
      </c>
      <c r="T2" s="26">
        <v>0</v>
      </c>
      <c r="U2" s="26">
        <v>0</v>
      </c>
      <c r="V2" s="26">
        <v>0</v>
      </c>
      <c r="W2" s="33"/>
      <c r="X2" s="26">
        <v>0</v>
      </c>
      <c r="Y2" s="26">
        <v>0</v>
      </c>
      <c r="Z2" s="26">
        <v>0</v>
      </c>
      <c r="AA2" s="26">
        <v>0</v>
      </c>
      <c r="AB2" s="26">
        <v>0</v>
      </c>
      <c r="AC2" s="26">
        <v>0</v>
      </c>
      <c r="AD2" s="26">
        <v>0</v>
      </c>
      <c r="AE2" s="26">
        <v>0</v>
      </c>
      <c r="AF2" s="26">
        <v>0</v>
      </c>
      <c r="AG2" s="26">
        <v>0</v>
      </c>
      <c r="AH2" s="34">
        <f>O2+W2</f>
        <v>100000000</v>
      </c>
      <c r="AI2" s="34">
        <v>43000000</v>
      </c>
      <c r="AJ2" s="29">
        <f t="shared" ref="AJ2:AJ12" si="1">AI2/O2</f>
        <v>0.43</v>
      </c>
    </row>
    <row r="3" spans="1:40" ht="87.75" customHeight="1">
      <c r="A3" s="10" t="s">
        <v>41</v>
      </c>
      <c r="B3" s="2" t="s">
        <v>42</v>
      </c>
      <c r="C3" s="2" t="s">
        <v>38</v>
      </c>
      <c r="D3" s="4">
        <v>32105</v>
      </c>
      <c r="E3" s="2" t="s">
        <v>36</v>
      </c>
      <c r="F3" s="2" t="s">
        <v>34</v>
      </c>
      <c r="G3" s="2" t="s">
        <v>37</v>
      </c>
      <c r="H3" s="17">
        <v>5000</v>
      </c>
      <c r="I3" s="9">
        <v>17290</v>
      </c>
      <c r="J3" s="8">
        <v>0</v>
      </c>
      <c r="K3" s="11">
        <f t="shared" si="0"/>
        <v>0</v>
      </c>
      <c r="L3" s="7"/>
      <c r="M3" s="7"/>
      <c r="N3" s="12"/>
      <c r="O3" s="18">
        <v>200000000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22">
        <v>250000000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9">
        <f t="shared" ref="AH3:AH13" si="2">O3+W3</f>
        <v>450000000</v>
      </c>
      <c r="AI3" s="9">
        <v>0</v>
      </c>
      <c r="AJ3" s="11">
        <f t="shared" si="1"/>
        <v>0</v>
      </c>
    </row>
    <row r="4" spans="1:40" ht="66.75" customHeight="1">
      <c r="A4" s="10" t="s">
        <v>43</v>
      </c>
      <c r="B4" s="2" t="s">
        <v>44</v>
      </c>
      <c r="C4" s="2" t="s">
        <v>38</v>
      </c>
      <c r="D4" s="4">
        <v>55572</v>
      </c>
      <c r="E4" s="2" t="s">
        <v>36</v>
      </c>
      <c r="F4" s="2" t="s">
        <v>34</v>
      </c>
      <c r="G4" s="2" t="s">
        <v>37</v>
      </c>
      <c r="H4" s="17">
        <v>10000</v>
      </c>
      <c r="I4" s="9">
        <v>20000</v>
      </c>
      <c r="J4" s="8">
        <v>0</v>
      </c>
      <c r="K4" s="11">
        <f t="shared" si="0"/>
        <v>0</v>
      </c>
      <c r="L4" s="7"/>
      <c r="M4" s="7"/>
      <c r="N4" s="12"/>
      <c r="O4" s="19">
        <v>130000000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22">
        <v>120000000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9">
        <f t="shared" si="2"/>
        <v>250000000</v>
      </c>
      <c r="AI4" s="8"/>
      <c r="AJ4" s="11">
        <f t="shared" si="1"/>
        <v>0</v>
      </c>
    </row>
    <row r="5" spans="1:40" ht="78.75" customHeight="1">
      <c r="A5" s="10" t="s">
        <v>45</v>
      </c>
      <c r="B5" s="2" t="s">
        <v>46</v>
      </c>
      <c r="C5" s="2" t="s">
        <v>38</v>
      </c>
      <c r="D5" s="4">
        <v>2592</v>
      </c>
      <c r="E5" s="2" t="s">
        <v>36</v>
      </c>
      <c r="F5" s="2" t="s">
        <v>34</v>
      </c>
      <c r="G5" s="2" t="s">
        <v>37</v>
      </c>
      <c r="H5" s="17">
        <v>50</v>
      </c>
      <c r="I5" s="8">
        <v>200</v>
      </c>
      <c r="J5" s="8">
        <v>0</v>
      </c>
      <c r="K5" s="11">
        <f t="shared" si="0"/>
        <v>0</v>
      </c>
      <c r="L5" s="7"/>
      <c r="M5" s="7"/>
      <c r="N5" s="12"/>
      <c r="O5" s="18">
        <v>50000000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22">
        <v>200000000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9">
        <f t="shared" si="2"/>
        <v>250000000</v>
      </c>
      <c r="AI5" s="8"/>
      <c r="AJ5" s="11">
        <f t="shared" si="1"/>
        <v>0</v>
      </c>
    </row>
    <row r="6" spans="1:40" ht="81" customHeight="1">
      <c r="A6" s="10" t="s">
        <v>47</v>
      </c>
      <c r="B6" s="2" t="s">
        <v>46</v>
      </c>
      <c r="C6" s="2" t="s">
        <v>38</v>
      </c>
      <c r="D6" s="3">
        <v>609</v>
      </c>
      <c r="E6" s="2" t="s">
        <v>36</v>
      </c>
      <c r="F6" s="2" t="s">
        <v>34</v>
      </c>
      <c r="G6" s="2" t="s">
        <v>37</v>
      </c>
      <c r="H6" s="17">
        <v>25</v>
      </c>
      <c r="I6" s="8">
        <v>100</v>
      </c>
      <c r="J6" s="8">
        <v>0</v>
      </c>
      <c r="K6" s="11">
        <f t="shared" si="0"/>
        <v>0</v>
      </c>
      <c r="L6" s="7"/>
      <c r="M6" s="7"/>
      <c r="N6" s="12"/>
      <c r="O6" s="18">
        <v>20000000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21"/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9">
        <f t="shared" si="2"/>
        <v>20000000</v>
      </c>
      <c r="AI6" s="8"/>
      <c r="AJ6" s="11">
        <f t="shared" si="1"/>
        <v>0</v>
      </c>
    </row>
    <row r="7" spans="1:40" ht="120.75" customHeight="1">
      <c r="A7" s="10" t="s">
        <v>49</v>
      </c>
      <c r="B7" s="2" t="s">
        <v>50</v>
      </c>
      <c r="C7" s="2" t="s">
        <v>48</v>
      </c>
      <c r="D7" s="4">
        <v>1000</v>
      </c>
      <c r="E7" s="2" t="s">
        <v>36</v>
      </c>
      <c r="F7" s="2" t="s">
        <v>34</v>
      </c>
      <c r="G7" s="2" t="s">
        <v>37</v>
      </c>
      <c r="H7" s="17">
        <v>500</v>
      </c>
      <c r="I7" s="9">
        <v>1000</v>
      </c>
      <c r="J7" s="8">
        <v>0</v>
      </c>
      <c r="K7" s="11">
        <f t="shared" si="0"/>
        <v>0</v>
      </c>
      <c r="L7" s="7"/>
      <c r="M7" s="7"/>
      <c r="N7" s="2"/>
      <c r="O7" s="20">
        <v>30000000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21"/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9">
        <f t="shared" si="2"/>
        <v>30000000</v>
      </c>
      <c r="AI7" s="8"/>
      <c r="AJ7" s="11">
        <f t="shared" si="1"/>
        <v>0</v>
      </c>
    </row>
    <row r="8" spans="1:40" ht="125.25" customHeight="1">
      <c r="A8" s="10" t="s">
        <v>51</v>
      </c>
      <c r="B8" s="2" t="s">
        <v>52</v>
      </c>
      <c r="C8" s="2" t="s">
        <v>48</v>
      </c>
      <c r="D8" s="4">
        <v>2000</v>
      </c>
      <c r="E8" s="2" t="s">
        <v>36</v>
      </c>
      <c r="F8" s="2" t="s">
        <v>34</v>
      </c>
      <c r="G8" s="2" t="s">
        <v>37</v>
      </c>
      <c r="H8" s="17">
        <v>256</v>
      </c>
      <c r="I8" s="9">
        <v>1000</v>
      </c>
      <c r="J8" s="8">
        <v>0</v>
      </c>
      <c r="K8" s="11">
        <f t="shared" si="0"/>
        <v>0</v>
      </c>
      <c r="L8" s="14"/>
      <c r="M8" s="15"/>
      <c r="N8" s="12"/>
      <c r="O8" s="18">
        <v>35000000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23"/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9">
        <f t="shared" si="2"/>
        <v>35000000</v>
      </c>
      <c r="AI8" s="16"/>
      <c r="AJ8" s="11">
        <f t="shared" si="1"/>
        <v>0</v>
      </c>
    </row>
    <row r="9" spans="1:40" ht="136.5" customHeight="1">
      <c r="A9" s="10" t="s">
        <v>53</v>
      </c>
      <c r="B9" s="2" t="s">
        <v>54</v>
      </c>
      <c r="C9" s="2" t="s">
        <v>48</v>
      </c>
      <c r="D9" s="4">
        <v>3000</v>
      </c>
      <c r="E9" s="2" t="s">
        <v>36</v>
      </c>
      <c r="F9" s="2" t="s">
        <v>34</v>
      </c>
      <c r="G9" s="2" t="s">
        <v>37</v>
      </c>
      <c r="H9" s="17">
        <v>1000</v>
      </c>
      <c r="I9" s="9">
        <v>2000</v>
      </c>
      <c r="J9" s="8">
        <v>0</v>
      </c>
      <c r="K9" s="11">
        <f t="shared" si="0"/>
        <v>0</v>
      </c>
      <c r="L9" s="7"/>
      <c r="M9" s="7"/>
      <c r="N9" s="2"/>
      <c r="O9" s="20">
        <v>30000000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21"/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9">
        <f t="shared" si="2"/>
        <v>30000000</v>
      </c>
      <c r="AI9" s="8"/>
      <c r="AJ9" s="11">
        <f t="shared" si="1"/>
        <v>0</v>
      </c>
    </row>
    <row r="10" spans="1:40" s="35" customFormat="1" ht="113.25" customHeight="1">
      <c r="A10" s="24" t="s">
        <v>55</v>
      </c>
      <c r="B10" s="25" t="s">
        <v>56</v>
      </c>
      <c r="C10" s="25" t="s">
        <v>48</v>
      </c>
      <c r="D10" s="36">
        <v>13600</v>
      </c>
      <c r="E10" s="25" t="s">
        <v>36</v>
      </c>
      <c r="F10" s="25" t="s">
        <v>34</v>
      </c>
      <c r="G10" s="25" t="s">
        <v>37</v>
      </c>
      <c r="H10" s="27">
        <v>500</v>
      </c>
      <c r="I10" s="34">
        <v>2000</v>
      </c>
      <c r="J10" s="28">
        <v>252</v>
      </c>
      <c r="K10" s="29">
        <f t="shared" si="0"/>
        <v>0.504</v>
      </c>
      <c r="L10" s="30" t="s">
        <v>66</v>
      </c>
      <c r="M10" s="30"/>
      <c r="N10" s="25"/>
      <c r="O10" s="32">
        <v>40000000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33"/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34">
        <f t="shared" si="2"/>
        <v>40000000</v>
      </c>
      <c r="AI10" s="34">
        <v>11825000</v>
      </c>
      <c r="AJ10" s="29">
        <f t="shared" si="1"/>
        <v>0.29562500000000003</v>
      </c>
    </row>
    <row r="11" spans="1:40" s="35" customFormat="1" ht="91.5" customHeight="1">
      <c r="A11" s="24" t="s">
        <v>57</v>
      </c>
      <c r="B11" s="25" t="s">
        <v>58</v>
      </c>
      <c r="C11" s="25" t="s">
        <v>48</v>
      </c>
      <c r="D11" s="36">
        <v>12000</v>
      </c>
      <c r="E11" s="25" t="s">
        <v>36</v>
      </c>
      <c r="F11" s="25" t="s">
        <v>34</v>
      </c>
      <c r="G11" s="25" t="s">
        <v>37</v>
      </c>
      <c r="H11" s="27">
        <v>4210</v>
      </c>
      <c r="I11" s="34">
        <v>8000</v>
      </c>
      <c r="J11" s="28">
        <v>650</v>
      </c>
      <c r="K11" s="29">
        <f t="shared" si="0"/>
        <v>0.15439429928741091</v>
      </c>
      <c r="L11" s="37" t="s">
        <v>66</v>
      </c>
      <c r="M11" s="38"/>
      <c r="N11" s="31"/>
      <c r="O11" s="32">
        <v>50000000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33"/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0</v>
      </c>
      <c r="AH11" s="34">
        <f t="shared" si="2"/>
        <v>50000000</v>
      </c>
      <c r="AI11" s="34">
        <v>5344416</v>
      </c>
      <c r="AJ11" s="29">
        <f t="shared" si="1"/>
        <v>0.10688832</v>
      </c>
    </row>
    <row r="12" spans="1:40" ht="122.25" customHeight="1">
      <c r="A12" s="10" t="s">
        <v>59</v>
      </c>
      <c r="B12" s="2" t="s">
        <v>60</v>
      </c>
      <c r="C12" s="2" t="s">
        <v>48</v>
      </c>
      <c r="D12" s="3">
        <v>479</v>
      </c>
      <c r="E12" s="2" t="s">
        <v>36</v>
      </c>
      <c r="F12" s="2" t="s">
        <v>34</v>
      </c>
      <c r="G12" s="2" t="s">
        <v>37</v>
      </c>
      <c r="H12" s="17">
        <v>150</v>
      </c>
      <c r="I12" s="8">
        <v>200</v>
      </c>
      <c r="J12" s="8">
        <v>0</v>
      </c>
      <c r="K12" s="11">
        <f t="shared" si="0"/>
        <v>0</v>
      </c>
      <c r="L12" s="14"/>
      <c r="M12" s="15"/>
      <c r="N12" s="12"/>
      <c r="O12" s="18">
        <v>25000000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21"/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9">
        <f t="shared" si="2"/>
        <v>25000000</v>
      </c>
      <c r="AI12" s="8"/>
      <c r="AJ12" s="11">
        <f t="shared" si="1"/>
        <v>0</v>
      </c>
      <c r="AL12" s="40"/>
    </row>
    <row r="13" spans="1:40" s="35" customFormat="1" ht="88.5" customHeight="1">
      <c r="A13" s="24" t="s">
        <v>62</v>
      </c>
      <c r="B13" s="25" t="s">
        <v>63</v>
      </c>
      <c r="C13" s="25" t="s">
        <v>61</v>
      </c>
      <c r="D13" s="26">
        <v>0</v>
      </c>
      <c r="E13" s="25" t="s">
        <v>35</v>
      </c>
      <c r="F13" s="25" t="s">
        <v>34</v>
      </c>
      <c r="G13" s="25" t="s">
        <v>37</v>
      </c>
      <c r="H13" s="27">
        <v>1</v>
      </c>
      <c r="I13" s="28">
        <v>15</v>
      </c>
      <c r="J13" s="28">
        <v>1</v>
      </c>
      <c r="K13" s="29">
        <f t="shared" ref="K13" si="3">J13/H13</f>
        <v>1</v>
      </c>
      <c r="L13" s="30" t="s">
        <v>66</v>
      </c>
      <c r="M13" s="30"/>
      <c r="N13" s="31"/>
      <c r="O13" s="32">
        <v>225000000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33"/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34">
        <f t="shared" si="2"/>
        <v>225000000</v>
      </c>
      <c r="AI13" s="34">
        <v>12000000</v>
      </c>
      <c r="AJ13" s="29">
        <f>AI13/O13</f>
        <v>5.3333333333333337E-2</v>
      </c>
      <c r="AN13" s="39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Tránsito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SHIRLY DAZA</dc:creator>
  <cp:lastModifiedBy>Admin</cp:lastModifiedBy>
  <dcterms:created xsi:type="dcterms:W3CDTF">2018-03-05T17:19:02Z</dcterms:created>
  <dcterms:modified xsi:type="dcterms:W3CDTF">2020-07-10T20:47:02Z</dcterms:modified>
</cp:coreProperties>
</file>